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K84" i="1"/>
  <c r="J84"/>
  <c r="I84"/>
  <c r="H84"/>
  <c r="G84"/>
  <c r="F84"/>
  <c r="H78"/>
  <c r="G78"/>
  <c r="F78"/>
  <c r="K74"/>
  <c r="J74"/>
  <c r="I74"/>
  <c r="H74"/>
  <c r="G74"/>
  <c r="G71" s="1"/>
  <c r="F74"/>
  <c r="F71" s="1"/>
  <c r="H71"/>
  <c r="H65"/>
  <c r="H59" s="1"/>
  <c r="H77" s="1"/>
  <c r="H87" s="1"/>
  <c r="G65"/>
  <c r="F65"/>
  <c r="G59"/>
  <c r="F59"/>
  <c r="F77" s="1"/>
  <c r="F87" s="1"/>
  <c r="H49"/>
  <c r="G49"/>
  <c r="F49"/>
  <c r="H37"/>
  <c r="G37"/>
  <c r="F37"/>
  <c r="H33"/>
  <c r="G33"/>
  <c r="F33"/>
  <c r="H27"/>
  <c r="G27"/>
  <c r="F27"/>
  <c r="K26"/>
  <c r="J26"/>
  <c r="I26"/>
  <c r="H26"/>
  <c r="G26"/>
  <c r="F26"/>
  <c r="H22"/>
  <c r="G22"/>
  <c r="F22"/>
  <c r="H19"/>
  <c r="G19"/>
  <c r="F19"/>
  <c r="H17"/>
  <c r="H16" s="1"/>
  <c r="H8" s="1"/>
  <c r="H42" s="1"/>
  <c r="H52" s="1"/>
  <c r="G17"/>
  <c r="F17"/>
  <c r="G16"/>
  <c r="G8" s="1"/>
  <c r="G42" s="1"/>
  <c r="G52" s="1"/>
  <c r="F16"/>
  <c r="H9"/>
  <c r="G9"/>
  <c r="F9"/>
  <c r="F8"/>
  <c r="F42" s="1"/>
  <c r="F52" s="1"/>
  <c r="G77" l="1"/>
  <c r="G87" s="1"/>
</calcChain>
</file>

<file path=xl/sharedStrings.xml><?xml version="1.0" encoding="utf-8"?>
<sst xmlns="http://schemas.openxmlformats.org/spreadsheetml/2006/main" count="142" uniqueCount="133">
  <si>
    <t>….../2019. (II....) önkormányzati rendelet 1. számú melléklete</t>
  </si>
  <si>
    <t>Nagyrákos Község Önkormányzatának 2019. évi bevételei és kiadásai</t>
  </si>
  <si>
    <t>adatok Ft-ban</t>
  </si>
  <si>
    <t>Sor-sz.</t>
  </si>
  <si>
    <t>Megnevezés</t>
  </si>
  <si>
    <t>Eredeti előirányzat összesen</t>
  </si>
  <si>
    <t>eredeti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</si>
  <si>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</si>
  <si>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</si>
  <si>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</si>
  <si>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</si>
  <si>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</si>
  <si>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</si>
  <si>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</si>
  <si>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</si>
  <si>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</si>
  <si>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</si>
  <si>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</si>
  <si>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</si>
  <si>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</si>
  <si>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</si>
  <si>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</si>
  <si>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</si>
  <si>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1.6.</t>
  </si>
  <si>
    <t>Kerekítési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</si>
  <si>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</si>
  <si>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</si>
  <si>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</si>
  <si>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</si>
  <si>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</si>
  <si>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</si>
  <si>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</si>
  <si>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</si>
  <si>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</si>
  <si>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</si>
  <si>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Egyéb áruhasználati és szolgáltatási adók</t>
  </si>
  <si>
    <t>Idegenforgalmi adó tartózkodás után</t>
  </si>
  <si>
    <t>Talajterhelési díj</t>
  </si>
  <si>
    <t>2.4.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</si>
  <si>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</si>
  <si>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</si>
  <si>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</si>
  <si>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</si>
  <si>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</si>
  <si>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Helyi önkormányzatok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</si>
  <si>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</si>
  <si>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</si>
  <si>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</si>
  <si>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</si>
  <si>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</si>
  <si>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</si>
  <si>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</si>
  <si>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c. költségvetési támogatások és kiegészítő támogatások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</si>
  <si>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</si>
  <si>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</si>
  <si>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</si>
  <si>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</si>
  <si>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</si>
  <si>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</si>
  <si>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Pénzügyi befektetések bevételei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</si>
  <si>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</si>
  <si>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</si>
  <si>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</si>
  <si>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</si>
  <si>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kívüli</t>
  </si>
  <si>
    <t>9.</t>
  </si>
  <si>
    <t>Felhalmozási célú támogatások bevétele ÁHT-n belüli</t>
  </si>
  <si>
    <t>10.</t>
  </si>
  <si>
    <t>Felhalmozási célú pénzeszköz átvétel ÁHT-n kívüli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</si>
  <si>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</si>
  <si>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</si>
  <si>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</si>
  <si>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</si>
  <si>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</si>
  <si>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</si>
  <si>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</si>
  <si>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</si>
  <si>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</si>
  <si>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</si>
  <si>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</si>
  <si>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</si>
  <si>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</si>
  <si>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</si>
  <si>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</si>
  <si>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</si>
  <si>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</si>
  <si>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</si>
  <si>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</si>
  <si>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</si>
  <si>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</si>
  <si>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</si>
  <si>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</si>
  <si>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</si>
  <si>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</si>
  <si>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</si>
  <si>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</si>
  <si>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</si>
  <si>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</si>
  <si>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</si>
  <si>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</si>
  <si>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</si>
  <si>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Támogatásértékű működési kiadások</t>
  </si>
  <si>
    <t>Működési célú pénzeszköz átadás ÁHT-n kívülre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</si>
  <si>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</si>
  <si>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</si>
  <si>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</si>
  <si>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</si>
  <si>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</si>
  <si>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</si>
  <si>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</si>
  <si>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</si>
  <si>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</si>
  <si>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</si>
  <si>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</si>
  <si>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</si>
  <si>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</si>
  <si>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</si>
  <si>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</si>
  <si>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</si>
  <si>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</si>
  <si>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</si>
  <si>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</si>
  <si>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</si>
  <si>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</si>
  <si>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</si>
  <si>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 - megelőlegezések visszafizetése</t>
  </si>
  <si>
    <t>Egyéb pénzforgalom nélküli kiadások</t>
  </si>
  <si>
    <t>31.</t>
  </si>
  <si>
    <t>Általános tartalék</t>
  </si>
  <si>
    <t>32.</t>
  </si>
  <si>
    <t>Céltartalék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</si>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</sst>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3" fontId="11" fillId="0" borderId="14" xfId="0" applyNumberFormat="1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3" fontId="13" fillId="0" borderId="17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right"/>
    </xf>
    <xf numFmtId="16" fontId="5" fillId="0" borderId="11" xfId="0" quotePrefix="1" applyNumberFormat="1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3" fontId="13" fillId="0" borderId="20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14" fillId="0" borderId="20" xfId="0" applyNumberFormat="1" applyFont="1" applyBorder="1" applyAlignment="1">
      <alignment horizontal="right"/>
    </xf>
    <xf numFmtId="3" fontId="13" fillId="0" borderId="22" xfId="0" applyNumberFormat="1" applyFont="1" applyBorder="1"/>
    <xf numFmtId="3" fontId="13" fillId="0" borderId="23" xfId="0" applyNumberFormat="1" applyFont="1" applyBorder="1"/>
    <xf numFmtId="3" fontId="13" fillId="0" borderId="24" xfId="0" applyNumberFormat="1" applyFont="1" applyBorder="1"/>
    <xf numFmtId="0" fontId="8" fillId="0" borderId="2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3" fontId="13" fillId="0" borderId="8" xfId="0" applyNumberFormat="1" applyFont="1" applyBorder="1" applyAlignment="1">
      <alignment horizontal="right"/>
    </xf>
    <xf numFmtId="3" fontId="13" fillId="0" borderId="26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49" fontId="11" fillId="0" borderId="1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3" fontId="13" fillId="0" borderId="24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" fontId="11" fillId="0" borderId="17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11" fillId="0" borderId="8" xfId="0" applyNumberFormat="1" applyFont="1" applyBorder="1" applyAlignment="1">
      <alignment horizontal="right"/>
    </xf>
    <xf numFmtId="3" fontId="11" fillId="0" borderId="26" xfId="0" applyNumberFormat="1" applyFont="1" applyBorder="1" applyAlignment="1">
      <alignment horizontal="right"/>
    </xf>
    <xf numFmtId="3" fontId="13" fillId="0" borderId="29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3" xfId="0" applyFont="1" applyBorder="1" applyAlignment="1"/>
    <xf numFmtId="0" fontId="2" fillId="0" borderId="14" xfId="0" applyFont="1" applyBorder="1" applyAlignment="1"/>
    <xf numFmtId="3" fontId="15" fillId="0" borderId="14" xfId="0" applyNumberFormat="1" applyFont="1" applyBorder="1" applyAlignment="1">
      <alignment horizontal="right"/>
    </xf>
    <xf numFmtId="3" fontId="15" fillId="0" borderId="15" xfId="0" applyNumberFormat="1" applyFont="1" applyBorder="1" applyAlignment="1">
      <alignment horizontal="right"/>
    </xf>
    <xf numFmtId="0" fontId="16" fillId="0" borderId="17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9" fontId="5" fillId="0" borderId="30" xfId="0" applyNumberFormat="1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3" fontId="11" fillId="0" borderId="32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11" xfId="0" applyFont="1" applyBorder="1"/>
    <xf numFmtId="0" fontId="5" fillId="0" borderId="15" xfId="0" applyFont="1" applyBorder="1"/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19" xfId="0" applyFont="1" applyBorder="1"/>
    <xf numFmtId="3" fontId="13" fillId="0" borderId="20" xfId="0" applyNumberFormat="1" applyFont="1" applyBorder="1" applyAlignment="1">
      <alignment horizontal="right" wrapText="1"/>
    </xf>
    <xf numFmtId="3" fontId="13" fillId="0" borderId="2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center"/>
    </xf>
    <xf numFmtId="3" fontId="13" fillId="0" borderId="23" xfId="0" applyNumberFormat="1" applyFont="1" applyBorder="1" applyAlignment="1">
      <alignment horizontal="right"/>
    </xf>
    <xf numFmtId="3" fontId="13" fillId="0" borderId="34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3" fontId="14" fillId="0" borderId="23" xfId="0" applyNumberFormat="1" applyFont="1" applyBorder="1" applyAlignment="1">
      <alignment horizontal="right"/>
    </xf>
    <xf numFmtId="3" fontId="14" fillId="0" borderId="34" xfId="0" applyNumberFormat="1" applyFont="1" applyBorder="1" applyAlignment="1">
      <alignment horizontal="right"/>
    </xf>
    <xf numFmtId="3" fontId="13" fillId="0" borderId="19" xfId="0" applyNumberFormat="1" applyFont="1" applyBorder="1" applyAlignment="1">
      <alignment horizontal="right"/>
    </xf>
    <xf numFmtId="3" fontId="13" fillId="0" borderId="28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right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0" fontId="8" fillId="0" borderId="37" xfId="0" applyFont="1" applyBorder="1" applyAlignment="1">
      <alignment horizontal="left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32" xfId="0" applyFont="1" applyBorder="1" applyAlignment="1"/>
    <xf numFmtId="3" fontId="15" fillId="0" borderId="32" xfId="0" applyNumberFormat="1" applyFont="1" applyBorder="1" applyAlignment="1">
      <alignment horizontal="right"/>
    </xf>
    <xf numFmtId="3" fontId="15" fillId="0" borderId="33" xfId="0" applyNumberFormat="1" applyFont="1" applyBorder="1" applyAlignment="1">
      <alignment horizontal="right"/>
    </xf>
    <xf numFmtId="0" fontId="5" fillId="0" borderId="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workbookViewId="0">
      <selection activeCell="F50" sqref="F50"/>
    </sheetView>
  </sheetViews>
  <sheetFormatPr defaultRowHeight="15"/>
  <cols>
    <col min="1" max="1" width="3.7109375" style="1" customWidth="1"/>
    <col min="2" max="3" width="4.140625" style="1"/>
    <col min="4" max="5" width="18.7109375" style="1" customWidth="1"/>
    <col min="6" max="6" width="11.42578125" style="1" customWidth="1"/>
    <col min="7" max="7" width="12.28515625" style="1" customWidth="1"/>
    <col min="8" max="8" width="12.42578125" style="1" customWidth="1"/>
    <col min="9" max="11" width="4.140625" style="1" hidden="1" customWidth="1"/>
    <col min="12" max="12" width="4.140625" style="1"/>
  </cols>
  <sheetData>
    <row r="1" spans="1:11">
      <c r="D1" s="2" t="s">
        <v>0</v>
      </c>
      <c r="E1" s="3"/>
      <c r="F1" s="3"/>
      <c r="G1" s="3"/>
      <c r="H1" s="3"/>
      <c r="I1" s="3"/>
      <c r="J1" s="3"/>
      <c r="K1" s="3"/>
    </row>
    <row r="2" spans="1:11" ht="15.75">
      <c r="A2" s="4"/>
      <c r="B2" s="4"/>
      <c r="C2" s="4"/>
      <c r="D2" s="4"/>
      <c r="E2" s="4"/>
      <c r="F2" s="4"/>
      <c r="G2" s="4"/>
      <c r="H2" s="4"/>
    </row>
    <row r="3" spans="1:11" ht="18.75">
      <c r="A3" s="5" t="s">
        <v>1</v>
      </c>
      <c r="B3" s="5"/>
      <c r="C3" s="5"/>
      <c r="D3" s="5"/>
      <c r="E3" s="5"/>
      <c r="F3" s="5"/>
      <c r="G3" s="5"/>
      <c r="H3" s="5"/>
      <c r="I3" s="6"/>
    </row>
    <row r="4" spans="1:11" ht="15.75" thickBot="1">
      <c r="G4" s="7" t="s">
        <v>2</v>
      </c>
      <c r="H4" s="7"/>
    </row>
    <row r="5" spans="1:11" ht="16.5" thickTop="1" thickBot="1">
      <c r="A5" s="8" t="s">
        <v>3</v>
      </c>
      <c r="B5" s="9" t="s">
        <v>4</v>
      </c>
      <c r="C5" s="9"/>
      <c r="D5" s="9"/>
      <c r="E5" s="9"/>
      <c r="F5" s="10" t="s">
        <v>5</v>
      </c>
      <c r="G5" s="11" t="s">
        <v>6</v>
      </c>
      <c r="H5" s="12"/>
    </row>
    <row r="6" spans="1:11" ht="24.75" thickTop="1">
      <c r="A6" s="13"/>
      <c r="B6" s="14"/>
      <c r="C6" s="14"/>
      <c r="D6" s="14"/>
      <c r="E6" s="14"/>
      <c r="F6" s="15"/>
      <c r="G6" s="16" t="s">
        <v>7</v>
      </c>
      <c r="H6" s="17" t="s">
        <v>8</v>
      </c>
    </row>
    <row r="7" spans="1:11" ht="20.25">
      <c r="A7" s="18"/>
      <c r="B7" s="19" t="s">
        <v>9</v>
      </c>
      <c r="C7" s="19"/>
      <c r="D7" s="19"/>
      <c r="E7" s="20"/>
      <c r="F7" s="21"/>
      <c r="G7" s="22"/>
      <c r="H7" s="23"/>
    </row>
    <row r="8" spans="1:11" ht="15.75">
      <c r="A8" s="18"/>
      <c r="B8" s="24" t="s">
        <v>10</v>
      </c>
      <c r="C8" s="25"/>
      <c r="D8" s="25"/>
      <c r="E8" s="25"/>
      <c r="F8" s="26">
        <f>SUM(F16+F9)</f>
        <v>6662200</v>
      </c>
      <c r="G8" s="26">
        <f>SUM(G16+G9)</f>
        <v>5828150</v>
      </c>
      <c r="H8" s="27">
        <f>SUM(H16+H9)</f>
        <v>834050</v>
      </c>
    </row>
    <row r="9" spans="1:11" ht="15.75">
      <c r="A9" s="28" t="s">
        <v>11</v>
      </c>
      <c r="B9" s="29" t="s">
        <v>12</v>
      </c>
      <c r="C9" s="30"/>
      <c r="D9" s="30"/>
      <c r="E9" s="30"/>
      <c r="F9" s="31">
        <f>SUM(F10:F15)</f>
        <v>1426150</v>
      </c>
      <c r="G9" s="31">
        <f>SUM(G10:G15)</f>
        <v>1426150</v>
      </c>
      <c r="H9" s="32">
        <f>SUM(H10:H15)</f>
        <v>0</v>
      </c>
    </row>
    <row r="10" spans="1:11">
      <c r="A10" s="33" t="s">
        <v>13</v>
      </c>
      <c r="B10" s="34" t="s">
        <v>14</v>
      </c>
      <c r="C10" s="35"/>
      <c r="D10" s="35"/>
      <c r="E10" s="35"/>
      <c r="F10" s="36">
        <v>0</v>
      </c>
      <c r="G10" s="36">
        <v>0</v>
      </c>
      <c r="H10" s="37">
        <v>0</v>
      </c>
    </row>
    <row r="11" spans="1:11">
      <c r="A11" s="38" t="s">
        <v>15</v>
      </c>
      <c r="B11" s="34" t="s">
        <v>16</v>
      </c>
      <c r="C11" s="35"/>
      <c r="D11" s="35"/>
      <c r="E11" s="35"/>
      <c r="F11" s="36">
        <v>576000</v>
      </c>
      <c r="G11" s="36">
        <v>576000</v>
      </c>
      <c r="H11" s="37">
        <v>0</v>
      </c>
    </row>
    <row r="12" spans="1:11">
      <c r="A12" s="33" t="s">
        <v>17</v>
      </c>
      <c r="B12" s="34" t="s">
        <v>18</v>
      </c>
      <c r="C12" s="35"/>
      <c r="D12" s="35"/>
      <c r="E12" s="35"/>
      <c r="F12" s="36">
        <v>850000</v>
      </c>
      <c r="G12" s="36">
        <v>850000</v>
      </c>
      <c r="H12" s="37">
        <v>0</v>
      </c>
    </row>
    <row r="13" spans="1:11">
      <c r="A13" s="33" t="s">
        <v>19</v>
      </c>
      <c r="B13" s="34" t="s">
        <v>20</v>
      </c>
      <c r="C13" s="35"/>
      <c r="D13" s="35"/>
      <c r="E13" s="35"/>
      <c r="F13" s="36">
        <v>0</v>
      </c>
      <c r="G13" s="36">
        <v>0</v>
      </c>
      <c r="H13" s="37">
        <v>0</v>
      </c>
    </row>
    <row r="14" spans="1:11">
      <c r="A14" s="33" t="s">
        <v>21</v>
      </c>
      <c r="B14" s="34" t="s">
        <v>22</v>
      </c>
      <c r="C14" s="35"/>
      <c r="D14" s="35"/>
      <c r="E14" s="35"/>
      <c r="F14" s="36">
        <v>100</v>
      </c>
      <c r="G14" s="36">
        <v>100</v>
      </c>
      <c r="H14" s="37">
        <v>0</v>
      </c>
    </row>
    <row r="15" spans="1:11">
      <c r="A15" s="33" t="s">
        <v>23</v>
      </c>
      <c r="B15" s="34" t="s">
        <v>24</v>
      </c>
      <c r="C15" s="35"/>
      <c r="D15" s="35"/>
      <c r="E15" s="35"/>
      <c r="F15" s="36">
        <v>50</v>
      </c>
      <c r="G15" s="36">
        <v>50</v>
      </c>
      <c r="H15" s="37">
        <v>0</v>
      </c>
    </row>
    <row r="16" spans="1:11" ht="15.75">
      <c r="A16" s="28" t="s">
        <v>25</v>
      </c>
      <c r="B16" s="39" t="s">
        <v>26</v>
      </c>
      <c r="C16" s="40"/>
      <c r="D16" s="40"/>
      <c r="E16" s="40"/>
      <c r="F16" s="36">
        <f>SUM(F25+F22+F21+F19+F17)</f>
        <v>5236050</v>
      </c>
      <c r="G16" s="36">
        <f>SUM(G25+G22+G21+G19+G17)</f>
        <v>4402000</v>
      </c>
      <c r="H16" s="37">
        <f>SUM(H25+H21+H19+H17)</f>
        <v>834050</v>
      </c>
    </row>
    <row r="17" spans="1:11">
      <c r="A17" s="38" t="s">
        <v>27</v>
      </c>
      <c r="B17" s="34" t="s">
        <v>28</v>
      </c>
      <c r="C17" s="35"/>
      <c r="D17" s="35"/>
      <c r="E17" s="35"/>
      <c r="F17" s="36">
        <f>SUM(F18)</f>
        <v>420000</v>
      </c>
      <c r="G17" s="36">
        <f>SUM(G18)</f>
        <v>0</v>
      </c>
      <c r="H17" s="37">
        <f>SUM(H18)</f>
        <v>420000</v>
      </c>
    </row>
    <row r="18" spans="1:11">
      <c r="A18" s="38"/>
      <c r="B18" s="41"/>
      <c r="C18" s="42" t="s">
        <v>29</v>
      </c>
      <c r="D18" s="42"/>
      <c r="E18" s="34"/>
      <c r="F18" s="43">
        <v>420000</v>
      </c>
      <c r="G18" s="43">
        <v>0</v>
      </c>
      <c r="H18" s="37">
        <v>420000</v>
      </c>
    </row>
    <row r="19" spans="1:11">
      <c r="A19" s="38" t="s">
        <v>30</v>
      </c>
      <c r="B19" s="34" t="s">
        <v>31</v>
      </c>
      <c r="C19" s="35"/>
      <c r="D19" s="35"/>
      <c r="E19" s="35"/>
      <c r="F19" s="36">
        <f>SUM(F20:F20)</f>
        <v>3414050</v>
      </c>
      <c r="G19" s="36">
        <f>SUM(G20:G20)</f>
        <v>3000000</v>
      </c>
      <c r="H19" s="37">
        <f>SUM(H20:H20)</f>
        <v>414050</v>
      </c>
    </row>
    <row r="20" spans="1:11">
      <c r="A20" s="38"/>
      <c r="B20" s="41"/>
      <c r="C20" s="42" t="s">
        <v>32</v>
      </c>
      <c r="D20" s="42"/>
      <c r="E20" s="34"/>
      <c r="F20" s="43">
        <v>3414050</v>
      </c>
      <c r="G20" s="43">
        <v>3000000</v>
      </c>
      <c r="H20" s="37">
        <v>414050</v>
      </c>
    </row>
    <row r="21" spans="1:11">
      <c r="A21" s="38" t="s">
        <v>33</v>
      </c>
      <c r="B21" s="34" t="s">
        <v>34</v>
      </c>
      <c r="C21" s="35"/>
      <c r="D21" s="35"/>
      <c r="E21" s="35"/>
      <c r="F21" s="44">
        <v>1100000</v>
      </c>
      <c r="G21" s="45">
        <v>1100000</v>
      </c>
      <c r="H21" s="46">
        <v>0</v>
      </c>
    </row>
    <row r="22" spans="1:11">
      <c r="A22" s="38" t="s">
        <v>30</v>
      </c>
      <c r="B22" s="34" t="s">
        <v>35</v>
      </c>
      <c r="C22" s="35"/>
      <c r="D22" s="35"/>
      <c r="E22" s="35"/>
      <c r="F22" s="36">
        <f>SUM(F23:F24)</f>
        <v>300000</v>
      </c>
      <c r="G22" s="36">
        <f>SUM(G23:G24)</f>
        <v>300000</v>
      </c>
      <c r="H22" s="37">
        <f>SUM(H23:H24)</f>
        <v>0</v>
      </c>
    </row>
    <row r="23" spans="1:11">
      <c r="A23" s="38"/>
      <c r="B23" s="41"/>
      <c r="C23" s="42" t="s">
        <v>36</v>
      </c>
      <c r="D23" s="42"/>
      <c r="E23" s="34"/>
      <c r="F23" s="43">
        <v>300000</v>
      </c>
      <c r="G23" s="43">
        <v>300000</v>
      </c>
      <c r="H23" s="37">
        <v>0</v>
      </c>
    </row>
    <row r="24" spans="1:11">
      <c r="A24" s="38"/>
      <c r="B24" s="41"/>
      <c r="C24" s="42" t="s">
        <v>37</v>
      </c>
      <c r="D24" s="42"/>
      <c r="E24" s="34"/>
      <c r="F24" s="43">
        <v>0</v>
      </c>
      <c r="G24" s="43">
        <v>0</v>
      </c>
      <c r="H24" s="37">
        <v>0</v>
      </c>
    </row>
    <row r="25" spans="1:11">
      <c r="A25" s="38" t="s">
        <v>38</v>
      </c>
      <c r="B25" s="47" t="s">
        <v>39</v>
      </c>
      <c r="C25" s="48"/>
      <c r="D25" s="48"/>
      <c r="E25" s="48"/>
      <c r="F25" s="49">
        <v>2000</v>
      </c>
      <c r="G25" s="49">
        <v>2000</v>
      </c>
      <c r="H25" s="50">
        <v>0</v>
      </c>
    </row>
    <row r="26" spans="1:11" ht="18.75">
      <c r="A26" s="51"/>
      <c r="B26" s="24" t="s">
        <v>40</v>
      </c>
      <c r="C26" s="25"/>
      <c r="D26" s="25"/>
      <c r="E26" s="25"/>
      <c r="F26" s="26">
        <f t="shared" ref="F26:K26" si="0">SUM(F27)</f>
        <v>19263675</v>
      </c>
      <c r="G26" s="26">
        <f t="shared" si="0"/>
        <v>19263675</v>
      </c>
      <c r="H26" s="27">
        <f t="shared" si="0"/>
        <v>0</v>
      </c>
      <c r="I26" s="52">
        <f t="shared" si="0"/>
        <v>0</v>
      </c>
      <c r="J26" s="53">
        <f t="shared" si="0"/>
        <v>0</v>
      </c>
      <c r="K26" s="53">
        <f t="shared" si="0"/>
        <v>0</v>
      </c>
    </row>
    <row r="27" spans="1:11" ht="15.75">
      <c r="A27" s="54" t="s">
        <v>41</v>
      </c>
      <c r="B27" s="29" t="s">
        <v>42</v>
      </c>
      <c r="C27" s="30"/>
      <c r="D27" s="30"/>
      <c r="E27" s="30"/>
      <c r="F27" s="31">
        <f>SUM(F32+F31+F30+F29+F28)</f>
        <v>19263675</v>
      </c>
      <c r="G27" s="31">
        <f>SUM(G32+G31+G30+G29+G28)</f>
        <v>19263675</v>
      </c>
      <c r="H27" s="55">
        <f>SUM(H28:H32)</f>
        <v>0</v>
      </c>
    </row>
    <row r="28" spans="1:11">
      <c r="A28" s="38" t="s">
        <v>43</v>
      </c>
      <c r="B28" s="34" t="s">
        <v>44</v>
      </c>
      <c r="C28" s="35"/>
      <c r="D28" s="35"/>
      <c r="E28" s="35"/>
      <c r="F28" s="36">
        <v>11425435</v>
      </c>
      <c r="G28" s="36">
        <v>11425435</v>
      </c>
      <c r="H28" s="56">
        <v>0</v>
      </c>
    </row>
    <row r="29" spans="1:11">
      <c r="A29" s="38" t="s">
        <v>45</v>
      </c>
      <c r="B29" s="34" t="s">
        <v>46</v>
      </c>
      <c r="C29" s="35"/>
      <c r="D29" s="35"/>
      <c r="E29" s="35"/>
      <c r="F29" s="36">
        <v>0</v>
      </c>
      <c r="G29" s="36">
        <v>0</v>
      </c>
      <c r="H29" s="56">
        <v>0</v>
      </c>
    </row>
    <row r="30" spans="1:11">
      <c r="A30" s="38" t="s">
        <v>47</v>
      </c>
      <c r="B30" s="34" t="s">
        <v>48</v>
      </c>
      <c r="C30" s="35"/>
      <c r="D30" s="35"/>
      <c r="E30" s="35"/>
      <c r="F30" s="36">
        <v>6038240</v>
      </c>
      <c r="G30" s="36">
        <v>6038240</v>
      </c>
      <c r="H30" s="56">
        <v>0</v>
      </c>
      <c r="I30" s="57"/>
    </row>
    <row r="31" spans="1:11">
      <c r="A31" s="38" t="s">
        <v>49</v>
      </c>
      <c r="B31" s="34" t="s">
        <v>50</v>
      </c>
      <c r="C31" s="35"/>
      <c r="D31" s="35"/>
      <c r="E31" s="35"/>
      <c r="F31" s="36">
        <v>1800000</v>
      </c>
      <c r="G31" s="36">
        <v>1800000</v>
      </c>
      <c r="H31" s="56">
        <v>0</v>
      </c>
      <c r="I31" s="57"/>
    </row>
    <row r="32" spans="1:11">
      <c r="A32" s="38" t="s">
        <v>51</v>
      </c>
      <c r="B32" s="34" t="s">
        <v>52</v>
      </c>
      <c r="C32" s="35"/>
      <c r="D32" s="35"/>
      <c r="E32" s="35"/>
      <c r="F32" s="36">
        <v>0</v>
      </c>
      <c r="G32" s="36">
        <v>0</v>
      </c>
      <c r="H32" s="56"/>
      <c r="I32" s="57"/>
    </row>
    <row r="33" spans="1:9" ht="15.75">
      <c r="A33" s="38"/>
      <c r="B33" s="58" t="s">
        <v>53</v>
      </c>
      <c r="C33" s="59"/>
      <c r="D33" s="59"/>
      <c r="E33" s="59"/>
      <c r="F33" s="60">
        <f>SUM(F34:F36)</f>
        <v>217402</v>
      </c>
      <c r="G33" s="60">
        <f>SUM(G34:G36)</f>
        <v>217402</v>
      </c>
      <c r="H33" s="61">
        <f>SUM(H34:H36)</f>
        <v>0</v>
      </c>
    </row>
    <row r="34" spans="1:9">
      <c r="A34" s="38" t="s">
        <v>54</v>
      </c>
      <c r="B34" s="62" t="s">
        <v>55</v>
      </c>
      <c r="C34" s="63"/>
      <c r="D34" s="63"/>
      <c r="E34" s="63"/>
      <c r="F34" s="31">
        <v>217402</v>
      </c>
      <c r="G34" s="31">
        <v>217402</v>
      </c>
      <c r="H34" s="32">
        <v>0</v>
      </c>
    </row>
    <row r="35" spans="1:9">
      <c r="A35" s="38" t="s">
        <v>56</v>
      </c>
      <c r="B35" s="34" t="s">
        <v>57</v>
      </c>
      <c r="C35" s="35"/>
      <c r="D35" s="35"/>
      <c r="E35" s="35"/>
      <c r="F35" s="36">
        <v>0</v>
      </c>
      <c r="G35" s="36">
        <v>0</v>
      </c>
      <c r="H35" s="37">
        <v>0</v>
      </c>
      <c r="I35" s="57"/>
    </row>
    <row r="36" spans="1:9">
      <c r="A36" s="38" t="s">
        <v>58</v>
      </c>
      <c r="B36" s="64" t="s">
        <v>59</v>
      </c>
      <c r="C36" s="64"/>
      <c r="D36" s="64"/>
      <c r="E36" s="64"/>
      <c r="F36" s="49"/>
      <c r="G36" s="49"/>
      <c r="H36" s="50"/>
      <c r="I36" s="57"/>
    </row>
    <row r="37" spans="1:9" ht="15.75">
      <c r="A37" s="38"/>
      <c r="B37" s="65" t="s">
        <v>60</v>
      </c>
      <c r="C37" s="66"/>
      <c r="D37" s="66"/>
      <c r="E37" s="66"/>
      <c r="F37" s="67">
        <f>SUM(F38:F41)</f>
        <v>4742703</v>
      </c>
      <c r="G37" s="67">
        <f>SUM(G38:G41)</f>
        <v>4742703</v>
      </c>
      <c r="H37" s="68">
        <f>SUM(H38:H41)</f>
        <v>0</v>
      </c>
      <c r="I37" s="57"/>
    </row>
    <row r="38" spans="1:9">
      <c r="A38" s="38" t="s">
        <v>61</v>
      </c>
      <c r="B38" s="62" t="s">
        <v>62</v>
      </c>
      <c r="C38" s="63"/>
      <c r="D38" s="63"/>
      <c r="E38" s="63"/>
      <c r="F38" s="31">
        <v>4742703</v>
      </c>
      <c r="G38" s="31">
        <v>4742703</v>
      </c>
      <c r="H38" s="32">
        <v>0</v>
      </c>
    </row>
    <row r="39" spans="1:9">
      <c r="A39" s="38" t="s">
        <v>63</v>
      </c>
      <c r="B39" s="42" t="s">
        <v>64</v>
      </c>
      <c r="C39" s="42"/>
      <c r="D39" s="42"/>
      <c r="E39" s="42"/>
      <c r="F39" s="69"/>
      <c r="G39" s="36"/>
      <c r="H39" s="37"/>
    </row>
    <row r="40" spans="1:9">
      <c r="A40" s="38" t="s">
        <v>65</v>
      </c>
      <c r="B40" s="34" t="s">
        <v>66</v>
      </c>
      <c r="C40" s="35"/>
      <c r="D40" s="35"/>
      <c r="E40" s="35"/>
      <c r="F40" s="36"/>
      <c r="G40" s="36"/>
      <c r="H40" s="37"/>
    </row>
    <row r="41" spans="1:9">
      <c r="A41" s="38" t="s">
        <v>67</v>
      </c>
      <c r="B41" s="47" t="s">
        <v>68</v>
      </c>
      <c r="C41" s="48"/>
      <c r="D41" s="48"/>
      <c r="E41" s="48"/>
      <c r="F41" s="49"/>
      <c r="G41" s="49"/>
      <c r="H41" s="50"/>
      <c r="I41" s="57"/>
    </row>
    <row r="42" spans="1:9" ht="18.75">
      <c r="A42" s="38"/>
      <c r="B42" s="70" t="s">
        <v>69</v>
      </c>
      <c r="C42" s="70"/>
      <c r="D42" s="70"/>
      <c r="E42" s="71"/>
      <c r="F42" s="67">
        <f>SUM(F8+F26+F33+F37)</f>
        <v>30885980</v>
      </c>
      <c r="G42" s="67">
        <f>SUM(G8+G26+G33+G37)</f>
        <v>30051930</v>
      </c>
      <c r="H42" s="68">
        <f>SUM(H8+H26+H33+H37)</f>
        <v>834050</v>
      </c>
      <c r="I42" s="57"/>
    </row>
    <row r="43" spans="1:9" ht="15.75">
      <c r="A43" s="38"/>
      <c r="B43" s="72" t="s">
        <v>70</v>
      </c>
      <c r="C43" s="73"/>
      <c r="D43" s="73"/>
      <c r="E43" s="73"/>
      <c r="F43" s="74"/>
      <c r="G43" s="74"/>
      <c r="H43" s="75"/>
      <c r="I43" s="57"/>
    </row>
    <row r="44" spans="1:9">
      <c r="A44" s="38" t="s">
        <v>71</v>
      </c>
      <c r="B44" s="62" t="s">
        <v>72</v>
      </c>
      <c r="C44" s="76"/>
      <c r="D44" s="76"/>
      <c r="E44" s="76"/>
      <c r="F44" s="31"/>
      <c r="G44" s="31"/>
      <c r="H44" s="32"/>
    </row>
    <row r="45" spans="1:9">
      <c r="A45" s="38" t="s">
        <v>73</v>
      </c>
      <c r="B45" s="34" t="s">
        <v>74</v>
      </c>
      <c r="C45" s="35"/>
      <c r="D45" s="35"/>
      <c r="E45" s="35"/>
      <c r="F45" s="36"/>
      <c r="G45" s="36"/>
      <c r="H45" s="37"/>
    </row>
    <row r="46" spans="1:9">
      <c r="A46" s="38" t="s">
        <v>75</v>
      </c>
      <c r="B46" s="34" t="s">
        <v>76</v>
      </c>
      <c r="C46" s="35"/>
      <c r="D46" s="35"/>
      <c r="E46" s="35"/>
      <c r="F46" s="36"/>
      <c r="G46" s="36"/>
      <c r="H46" s="37"/>
    </row>
    <row r="47" spans="1:9">
      <c r="A47" s="38" t="s">
        <v>77</v>
      </c>
      <c r="B47" s="42" t="s">
        <v>78</v>
      </c>
      <c r="C47" s="42"/>
      <c r="D47" s="42"/>
      <c r="E47" s="34"/>
      <c r="F47" s="36"/>
      <c r="G47" s="36"/>
      <c r="H47" s="37"/>
    </row>
    <row r="48" spans="1:9">
      <c r="A48" s="38" t="s">
        <v>79</v>
      </c>
      <c r="B48" s="47" t="s">
        <v>80</v>
      </c>
      <c r="C48" s="48"/>
      <c r="D48" s="48"/>
      <c r="E48" s="48"/>
      <c r="F48" s="36"/>
      <c r="G48" s="36"/>
      <c r="H48" s="37"/>
    </row>
    <row r="49" spans="1:8" ht="15.75">
      <c r="A49" s="38"/>
      <c r="B49" s="24" t="s">
        <v>81</v>
      </c>
      <c r="C49" s="25"/>
      <c r="D49" s="25"/>
      <c r="E49" s="25"/>
      <c r="F49" s="74">
        <f>SUM(F50:F51)</f>
        <v>14431603</v>
      </c>
      <c r="G49" s="74">
        <f>SUM(G50:G51)</f>
        <v>14431603</v>
      </c>
      <c r="H49" s="75">
        <f>SUM(H50:H51)</f>
        <v>0</v>
      </c>
    </row>
    <row r="50" spans="1:8">
      <c r="A50" s="38" t="s">
        <v>82</v>
      </c>
      <c r="B50" s="77" t="s">
        <v>83</v>
      </c>
      <c r="C50" s="78"/>
      <c r="D50" s="78"/>
      <c r="E50" s="78"/>
      <c r="F50" s="31">
        <v>14431603</v>
      </c>
      <c r="G50" s="31">
        <v>14431603</v>
      </c>
      <c r="H50" s="32">
        <v>0</v>
      </c>
    </row>
    <row r="51" spans="1:8">
      <c r="A51" s="38" t="s">
        <v>84</v>
      </c>
      <c r="B51" s="77" t="s">
        <v>85</v>
      </c>
      <c r="C51" s="78"/>
      <c r="D51" s="78"/>
      <c r="E51" s="78"/>
      <c r="F51" s="31"/>
      <c r="G51" s="31"/>
      <c r="H51" s="32"/>
    </row>
    <row r="52" spans="1:8" ht="19.5" thickBot="1">
      <c r="A52" s="79"/>
      <c r="B52" s="80" t="s">
        <v>86</v>
      </c>
      <c r="C52" s="81"/>
      <c r="D52" s="81"/>
      <c r="E52" s="81"/>
      <c r="F52" s="82">
        <f>SUM(F42+F43+F49)</f>
        <v>45317583</v>
      </c>
      <c r="G52" s="82">
        <f>SUM(G42+G43+G49)</f>
        <v>44483533</v>
      </c>
      <c r="H52" s="83">
        <f>SUM(H42+H43+H49)</f>
        <v>834050</v>
      </c>
    </row>
    <row r="53" spans="1:8" ht="15.75" thickTop="1">
      <c r="B53" s="84" t="s">
        <v>87</v>
      </c>
      <c r="C53" s="84"/>
      <c r="D53" s="84"/>
      <c r="E53" s="84"/>
      <c r="F53" s="84"/>
      <c r="G53" s="84"/>
      <c r="H53" s="84"/>
    </row>
    <row r="55" spans="1:8" ht="15.75" thickBot="1"/>
    <row r="56" spans="1:8" ht="16.5" thickTop="1" thickBot="1">
      <c r="A56" s="8" t="s">
        <v>3</v>
      </c>
      <c r="B56" s="9" t="s">
        <v>4</v>
      </c>
      <c r="C56" s="9"/>
      <c r="D56" s="9"/>
      <c r="E56" s="9"/>
      <c r="F56" s="10" t="s">
        <v>5</v>
      </c>
      <c r="G56" s="11" t="s">
        <v>6</v>
      </c>
      <c r="H56" s="12"/>
    </row>
    <row r="57" spans="1:8" ht="24.75" thickTop="1">
      <c r="A57" s="13"/>
      <c r="B57" s="14"/>
      <c r="C57" s="14"/>
      <c r="D57" s="14"/>
      <c r="E57" s="14"/>
      <c r="F57" s="15"/>
      <c r="G57" s="16" t="s">
        <v>7</v>
      </c>
      <c r="H57" s="17" t="s">
        <v>8</v>
      </c>
    </row>
    <row r="58" spans="1:8" ht="20.25">
      <c r="A58" s="85"/>
      <c r="B58" s="19" t="s">
        <v>88</v>
      </c>
      <c r="C58" s="19"/>
      <c r="D58" s="19"/>
      <c r="E58" s="20"/>
      <c r="F58" s="21"/>
      <c r="G58" s="22"/>
      <c r="H58" s="86"/>
    </row>
    <row r="59" spans="1:8" ht="15.75">
      <c r="A59" s="85"/>
      <c r="B59" s="24" t="s">
        <v>89</v>
      </c>
      <c r="C59" s="25"/>
      <c r="D59" s="25"/>
      <c r="E59" s="25"/>
      <c r="F59" s="26">
        <f>SUM(F60:F65)</f>
        <v>35533545</v>
      </c>
      <c r="G59" s="26">
        <f>SUM(G60:G65)</f>
        <v>34699495</v>
      </c>
      <c r="H59" s="27">
        <f>SUM(H60:H65)</f>
        <v>834050</v>
      </c>
    </row>
    <row r="60" spans="1:8">
      <c r="A60" s="87" t="s">
        <v>90</v>
      </c>
      <c r="B60" s="62" t="s">
        <v>91</v>
      </c>
      <c r="C60" s="63"/>
      <c r="D60" s="63"/>
      <c r="E60" s="63"/>
      <c r="F60" s="31">
        <v>12957373</v>
      </c>
      <c r="G60" s="31">
        <v>12957373</v>
      </c>
      <c r="H60" s="32">
        <v>0</v>
      </c>
    </row>
    <row r="61" spans="1:8">
      <c r="A61" s="87" t="s">
        <v>92</v>
      </c>
      <c r="B61" s="88" t="s">
        <v>93</v>
      </c>
      <c r="C61" s="89"/>
      <c r="D61" s="89"/>
      <c r="E61" s="90"/>
      <c r="F61" s="91">
        <v>2240345</v>
      </c>
      <c r="G61" s="91">
        <v>2240345</v>
      </c>
      <c r="H61" s="92">
        <v>0</v>
      </c>
    </row>
    <row r="62" spans="1:8">
      <c r="A62" s="87"/>
      <c r="B62" s="88" t="s">
        <v>94</v>
      </c>
      <c r="C62" s="89"/>
      <c r="D62" s="89"/>
      <c r="E62" s="90"/>
      <c r="F62" s="91"/>
      <c r="G62" s="91"/>
      <c r="H62" s="92"/>
    </row>
    <row r="63" spans="1:8">
      <c r="A63" s="93" t="s">
        <v>95</v>
      </c>
      <c r="B63" s="34" t="s">
        <v>96</v>
      </c>
      <c r="C63" s="35"/>
      <c r="D63" s="35"/>
      <c r="E63" s="35"/>
      <c r="F63" s="36">
        <v>15825179</v>
      </c>
      <c r="G63" s="36">
        <v>15825179</v>
      </c>
      <c r="H63" s="37">
        <v>0</v>
      </c>
    </row>
    <row r="64" spans="1:8">
      <c r="A64" s="93" t="s">
        <v>97</v>
      </c>
      <c r="B64" s="34" t="s">
        <v>98</v>
      </c>
      <c r="C64" s="35"/>
      <c r="D64" s="35"/>
      <c r="E64" s="35"/>
      <c r="F64" s="36">
        <v>780000</v>
      </c>
      <c r="G64" s="36">
        <v>780000</v>
      </c>
      <c r="H64" s="37">
        <v>0</v>
      </c>
    </row>
    <row r="65" spans="1:11">
      <c r="A65" s="93" t="s">
        <v>99</v>
      </c>
      <c r="B65" s="42" t="s">
        <v>100</v>
      </c>
      <c r="C65" s="42"/>
      <c r="D65" s="42"/>
      <c r="E65" s="42"/>
      <c r="F65" s="94">
        <f>SUM(F66:F68)</f>
        <v>3730648</v>
      </c>
      <c r="G65" s="94">
        <f>SUM(G66:G68)</f>
        <v>2896598</v>
      </c>
      <c r="H65" s="95">
        <f>SUM(H66:H68)</f>
        <v>834050</v>
      </c>
    </row>
    <row r="66" spans="1:11">
      <c r="A66" s="93"/>
      <c r="B66" s="96" t="s">
        <v>101</v>
      </c>
      <c r="C66" s="96"/>
      <c r="D66" s="96"/>
      <c r="E66" s="97"/>
      <c r="F66" s="98">
        <v>3033648</v>
      </c>
      <c r="G66" s="98">
        <v>2799598</v>
      </c>
      <c r="H66" s="99">
        <v>234050</v>
      </c>
    </row>
    <row r="67" spans="1:11">
      <c r="A67" s="93"/>
      <c r="B67" s="96" t="s">
        <v>102</v>
      </c>
      <c r="C67" s="96"/>
      <c r="D67" s="96"/>
      <c r="E67" s="97"/>
      <c r="F67" s="98">
        <v>697000</v>
      </c>
      <c r="G67" s="98">
        <v>97000</v>
      </c>
      <c r="H67" s="99">
        <v>600000</v>
      </c>
    </row>
    <row r="68" spans="1:11">
      <c r="A68" s="93"/>
      <c r="B68" s="96"/>
      <c r="C68" s="96"/>
      <c r="D68" s="96"/>
      <c r="E68" s="97"/>
      <c r="F68" s="98"/>
      <c r="G68" s="98"/>
      <c r="H68" s="99">
        <v>0</v>
      </c>
    </row>
    <row r="69" spans="1:11">
      <c r="A69" s="93" t="s">
        <v>63</v>
      </c>
      <c r="B69" s="64" t="s">
        <v>103</v>
      </c>
      <c r="C69" s="64"/>
      <c r="D69" s="64"/>
      <c r="E69" s="47"/>
      <c r="F69" s="100"/>
      <c r="G69" s="100"/>
      <c r="H69" s="56"/>
    </row>
    <row r="70" spans="1:11">
      <c r="A70" s="93" t="s">
        <v>61</v>
      </c>
      <c r="B70" s="64" t="s">
        <v>104</v>
      </c>
      <c r="C70" s="64"/>
      <c r="D70" s="64"/>
      <c r="E70" s="64"/>
      <c r="F70" s="101"/>
      <c r="G70" s="101"/>
      <c r="H70" s="102"/>
    </row>
    <row r="71" spans="1:11" ht="15.75">
      <c r="A71" s="93"/>
      <c r="B71" s="24" t="s">
        <v>105</v>
      </c>
      <c r="C71" s="25"/>
      <c r="D71" s="25"/>
      <c r="E71" s="25"/>
      <c r="F71" s="26">
        <f>SUM(F72:F74)</f>
        <v>2299300</v>
      </c>
      <c r="G71" s="26">
        <f>SUM(G72:G74)</f>
        <v>2299300</v>
      </c>
      <c r="H71" s="27">
        <f>SUM(H72:H74)</f>
        <v>0</v>
      </c>
    </row>
    <row r="72" spans="1:11">
      <c r="A72" s="87" t="s">
        <v>106</v>
      </c>
      <c r="B72" s="62" t="s">
        <v>107</v>
      </c>
      <c r="C72" s="63"/>
      <c r="D72" s="63"/>
      <c r="E72" s="63"/>
      <c r="F72" s="31">
        <v>2019300</v>
      </c>
      <c r="G72" s="31">
        <v>2019300</v>
      </c>
      <c r="H72" s="32">
        <v>0</v>
      </c>
    </row>
    <row r="73" spans="1:11">
      <c r="A73" s="87" t="s">
        <v>108</v>
      </c>
      <c r="B73" s="34" t="s">
        <v>109</v>
      </c>
      <c r="C73" s="35"/>
      <c r="D73" s="35"/>
      <c r="E73" s="35"/>
      <c r="F73" s="36">
        <v>0</v>
      </c>
      <c r="G73" s="36">
        <v>0</v>
      </c>
      <c r="H73" s="37">
        <v>0</v>
      </c>
    </row>
    <row r="74" spans="1:11">
      <c r="A74" s="87" t="s">
        <v>110</v>
      </c>
      <c r="B74" s="34" t="s">
        <v>111</v>
      </c>
      <c r="C74" s="35"/>
      <c r="D74" s="35"/>
      <c r="E74" s="35"/>
      <c r="F74" s="36">
        <f t="shared" ref="F74:K74" si="1">SUM(F75:F76)</f>
        <v>280000</v>
      </c>
      <c r="G74" s="36">
        <f t="shared" si="1"/>
        <v>280000</v>
      </c>
      <c r="H74" s="37">
        <f t="shared" si="1"/>
        <v>0</v>
      </c>
      <c r="I74" s="100">
        <f t="shared" si="1"/>
        <v>0</v>
      </c>
      <c r="J74" s="36">
        <f t="shared" si="1"/>
        <v>0</v>
      </c>
      <c r="K74" s="36">
        <f t="shared" si="1"/>
        <v>0</v>
      </c>
    </row>
    <row r="75" spans="1:11">
      <c r="A75" s="87"/>
      <c r="B75" s="103" t="s">
        <v>112</v>
      </c>
      <c r="C75" s="104"/>
      <c r="D75" s="104"/>
      <c r="E75" s="104"/>
      <c r="F75" s="36">
        <v>280000</v>
      </c>
      <c r="G75" s="36">
        <v>280000</v>
      </c>
      <c r="H75" s="37">
        <v>0</v>
      </c>
    </row>
    <row r="76" spans="1:11">
      <c r="A76" s="87"/>
      <c r="B76" s="103" t="s">
        <v>113</v>
      </c>
      <c r="C76" s="104"/>
      <c r="D76" s="104"/>
      <c r="E76" s="104"/>
      <c r="F76" s="36"/>
      <c r="G76" s="36"/>
      <c r="H76" s="37"/>
    </row>
    <row r="77" spans="1:11" ht="18.75">
      <c r="A77" s="87"/>
      <c r="B77" s="71" t="s">
        <v>114</v>
      </c>
      <c r="C77" s="105"/>
      <c r="D77" s="105"/>
      <c r="E77" s="105"/>
      <c r="F77" s="26">
        <f>SUM(F59+F71)</f>
        <v>37832845</v>
      </c>
      <c r="G77" s="26">
        <f>SUM(G59+G71)</f>
        <v>36998795</v>
      </c>
      <c r="H77" s="27">
        <f>SUM(H59+H71)</f>
        <v>834050</v>
      </c>
    </row>
    <row r="78" spans="1:11" ht="15.75">
      <c r="A78" s="87"/>
      <c r="B78" s="106" t="s">
        <v>115</v>
      </c>
      <c r="C78" s="106"/>
      <c r="D78" s="106"/>
      <c r="E78" s="24"/>
      <c r="F78" s="26">
        <f>SUM(F79:F83)</f>
        <v>770547</v>
      </c>
      <c r="G78" s="26">
        <f>SUM(G79:G83)</f>
        <v>770547</v>
      </c>
      <c r="H78" s="27">
        <f>SUM(H79:H83)</f>
        <v>0</v>
      </c>
    </row>
    <row r="79" spans="1:11">
      <c r="A79" s="87" t="s">
        <v>116</v>
      </c>
      <c r="B79" s="34" t="s">
        <v>117</v>
      </c>
      <c r="C79" s="35"/>
      <c r="D79" s="35"/>
      <c r="E79" s="35"/>
      <c r="F79" s="36"/>
      <c r="G79" s="107"/>
      <c r="H79" s="108"/>
    </row>
    <row r="80" spans="1:11">
      <c r="A80" s="87" t="s">
        <v>118</v>
      </c>
      <c r="B80" s="34" t="s">
        <v>119</v>
      </c>
      <c r="C80" s="35"/>
      <c r="D80" s="35"/>
      <c r="E80" s="35"/>
      <c r="F80" s="36"/>
      <c r="G80" s="107"/>
      <c r="H80" s="108"/>
    </row>
    <row r="81" spans="1:11">
      <c r="A81" s="87" t="s">
        <v>120</v>
      </c>
      <c r="B81" s="34" t="s">
        <v>121</v>
      </c>
      <c r="C81" s="35"/>
      <c r="D81" s="35"/>
      <c r="E81" s="35"/>
      <c r="F81" s="36"/>
      <c r="G81" s="107"/>
      <c r="H81" s="108"/>
    </row>
    <row r="82" spans="1:11">
      <c r="A82" s="87" t="s">
        <v>122</v>
      </c>
      <c r="B82" s="42" t="s">
        <v>123</v>
      </c>
      <c r="C82" s="42"/>
      <c r="D82" s="42"/>
      <c r="E82" s="34"/>
      <c r="F82" s="36"/>
      <c r="G82" s="107"/>
      <c r="H82" s="108"/>
    </row>
    <row r="83" spans="1:11">
      <c r="A83" s="87" t="s">
        <v>124</v>
      </c>
      <c r="B83" s="42" t="s">
        <v>125</v>
      </c>
      <c r="C83" s="42"/>
      <c r="D83" s="42"/>
      <c r="E83" s="34"/>
      <c r="F83" s="36">
        <v>770547</v>
      </c>
      <c r="G83" s="36">
        <v>770547</v>
      </c>
      <c r="H83" s="37">
        <v>0</v>
      </c>
    </row>
    <row r="84" spans="1:11" ht="15.75">
      <c r="A84" s="87"/>
      <c r="B84" s="106" t="s">
        <v>126</v>
      </c>
      <c r="C84" s="106"/>
      <c r="D84" s="106"/>
      <c r="E84" s="24"/>
      <c r="F84" s="26">
        <f t="shared" ref="F84:K84" si="2">SUM(F85:F86)</f>
        <v>6714191</v>
      </c>
      <c r="G84" s="26">
        <f t="shared" si="2"/>
        <v>6714191</v>
      </c>
      <c r="H84" s="27">
        <f t="shared" si="2"/>
        <v>0</v>
      </c>
      <c r="I84" s="109">
        <f t="shared" si="2"/>
        <v>0</v>
      </c>
      <c r="J84" s="26">
        <f t="shared" si="2"/>
        <v>0</v>
      </c>
      <c r="K84" s="26">
        <f t="shared" si="2"/>
        <v>0</v>
      </c>
    </row>
    <row r="85" spans="1:11">
      <c r="A85" s="87" t="s">
        <v>127</v>
      </c>
      <c r="B85" s="110" t="s">
        <v>128</v>
      </c>
      <c r="C85" s="110"/>
      <c r="D85" s="110"/>
      <c r="E85" s="62"/>
      <c r="F85" s="36">
        <v>6714191</v>
      </c>
      <c r="G85" s="36">
        <v>6714191</v>
      </c>
      <c r="H85" s="108"/>
    </row>
    <row r="86" spans="1:11">
      <c r="A86" s="87" t="s">
        <v>129</v>
      </c>
      <c r="B86" s="64" t="s">
        <v>130</v>
      </c>
      <c r="C86" s="64"/>
      <c r="D86" s="64"/>
      <c r="E86" s="47"/>
      <c r="F86" s="36">
        <v>0</v>
      </c>
      <c r="G86" s="107"/>
      <c r="H86" s="108"/>
    </row>
    <row r="87" spans="1:11" ht="18.75">
      <c r="A87" s="87"/>
      <c r="B87" s="71" t="s">
        <v>131</v>
      </c>
      <c r="C87" s="105"/>
      <c r="D87" s="105"/>
      <c r="E87" s="105"/>
      <c r="F87" s="26">
        <f>SUM(F77+F78+F84)</f>
        <v>45317583</v>
      </c>
      <c r="G87" s="26">
        <f>SUM(G77+G78+G84)</f>
        <v>44483533</v>
      </c>
      <c r="H87" s="27">
        <f>SUM(H77+H78+H84)</f>
        <v>834050</v>
      </c>
    </row>
    <row r="88" spans="1:11" ht="19.5" thickBot="1">
      <c r="A88" s="111"/>
      <c r="B88" s="112" t="s">
        <v>132</v>
      </c>
      <c r="C88" s="113"/>
      <c r="D88" s="113"/>
      <c r="E88" s="113"/>
      <c r="F88" s="114">
        <v>6</v>
      </c>
      <c r="G88" s="114">
        <v>6</v>
      </c>
      <c r="H88" s="115"/>
    </row>
    <row r="89" spans="1:11" ht="15.75" thickTop="1">
      <c r="A89" s="116"/>
      <c r="B89" s="57"/>
      <c r="E89" s="117"/>
      <c r="F89" s="117"/>
      <c r="G89" s="117"/>
    </row>
    <row r="90" spans="1:11">
      <c r="A90" s="57"/>
      <c r="B90" s="57"/>
    </row>
    <row r="94" spans="1:11">
      <c r="G94" s="118"/>
    </row>
  </sheetData>
  <mergeCells count="93">
    <mergeCell ref="B85:E85"/>
    <mergeCell ref="B86:E86"/>
    <mergeCell ref="B87:E87"/>
    <mergeCell ref="B88:E88"/>
    <mergeCell ref="B79:E79"/>
    <mergeCell ref="B80:E80"/>
    <mergeCell ref="B81:E81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H61:H62"/>
    <mergeCell ref="B62:E62"/>
    <mergeCell ref="B63:E63"/>
    <mergeCell ref="B64:E64"/>
    <mergeCell ref="B65:E65"/>
    <mergeCell ref="B66:E66"/>
    <mergeCell ref="B58:E58"/>
    <mergeCell ref="B59:E59"/>
    <mergeCell ref="B60:E60"/>
    <mergeCell ref="B61:E61"/>
    <mergeCell ref="F61:F62"/>
    <mergeCell ref="G61:G62"/>
    <mergeCell ref="B49:E49"/>
    <mergeCell ref="B50:E50"/>
    <mergeCell ref="B51:E51"/>
    <mergeCell ref="B52:E52"/>
    <mergeCell ref="B53:H53"/>
    <mergeCell ref="A56:A57"/>
    <mergeCell ref="B56:E57"/>
    <mergeCell ref="F56:F57"/>
    <mergeCell ref="G56:H56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E25"/>
    <mergeCell ref="B26:E26"/>
    <mergeCell ref="B27:E27"/>
    <mergeCell ref="B28:E28"/>
    <mergeCell ref="B29:E29"/>
    <mergeCell ref="B30:E30"/>
    <mergeCell ref="B19:E19"/>
    <mergeCell ref="C20:E20"/>
    <mergeCell ref="B21:E21"/>
    <mergeCell ref="B22:E22"/>
    <mergeCell ref="C23:E23"/>
    <mergeCell ref="C24:E24"/>
    <mergeCell ref="B13:E13"/>
    <mergeCell ref="B14:E14"/>
    <mergeCell ref="B15:E15"/>
    <mergeCell ref="B16:E16"/>
    <mergeCell ref="B17:E17"/>
    <mergeCell ref="C18:E18"/>
    <mergeCell ref="B7:E7"/>
    <mergeCell ref="B8:E8"/>
    <mergeCell ref="B9:E9"/>
    <mergeCell ref="B10:E10"/>
    <mergeCell ref="B11:E11"/>
    <mergeCell ref="B12:E12"/>
    <mergeCell ref="D1:K1"/>
    <mergeCell ref="A2:H2"/>
    <mergeCell ref="A3:H3"/>
    <mergeCell ref="G4:H4"/>
    <mergeCell ref="A5:A6"/>
    <mergeCell ref="B5:E6"/>
    <mergeCell ref="F5:F6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2019-03-21T14:26:13Z</dcterms:created>
  <dcterms:modified xsi:type="dcterms:W3CDTF">2019-03-21T14:26:34Z</dcterms:modified>
</cp:coreProperties>
</file>