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Munka1" sheetId="1" r:id="rId1"/>
    <sheet name="munka 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<sst xmlns="http://schemas.openxmlformats.org/spreadsheetml/2006/main" count="240" uniqueCount="198">
  <si>
    <t>TÁJÉKOZTATÓ A KÖZPONTI TÁMOGATÁSOKRÓL</t>
  </si>
  <si>
    <t>S.sz.</t>
  </si>
  <si>
    <t>Megnevezés</t>
  </si>
  <si>
    <t>2010. évi</t>
  </si>
  <si>
    <t>1.</t>
  </si>
  <si>
    <t>Település üzemeltetési, igazgatási és sport feladatok</t>
  </si>
  <si>
    <t>4615/1947</t>
  </si>
  <si>
    <t>2.</t>
  </si>
  <si>
    <t>Hozzájárulás tömegközlekedési feladatokhoz</t>
  </si>
  <si>
    <t>3.</t>
  </si>
  <si>
    <t>Települési sportfeladatok</t>
  </si>
  <si>
    <t>4.</t>
  </si>
  <si>
    <t>Lakott külterülettel kapcsolatos feladatok</t>
  </si>
  <si>
    <t>190/2612</t>
  </si>
  <si>
    <t>5.</t>
  </si>
  <si>
    <t>Építésügyi hatósági jogkör ellátása</t>
  </si>
  <si>
    <t>7729/128</t>
  </si>
  <si>
    <t>6.</t>
  </si>
  <si>
    <t>Pénzbeli juttatások</t>
  </si>
  <si>
    <t>7.</t>
  </si>
  <si>
    <t>Családsegítő és gyermekjóléti szolgáltatás</t>
  </si>
  <si>
    <t>0,923* 3950000</t>
  </si>
  <si>
    <t>8.</t>
  </si>
  <si>
    <t>Szociáli étkeztetés+ házi segítség nyújtás egyben</t>
  </si>
  <si>
    <t>8/221450</t>
  </si>
  <si>
    <t>9.</t>
  </si>
  <si>
    <t>Szociáli étkeztetés+ időskorúak nappali ell. egyben</t>
  </si>
  <si>
    <t>17/143943</t>
  </si>
  <si>
    <t>10.</t>
  </si>
  <si>
    <t>Házi segítségnyújtás</t>
  </si>
  <si>
    <t>4/166088</t>
  </si>
  <si>
    <t>11.</t>
  </si>
  <si>
    <t xml:space="preserve">Szociális étkeztetés </t>
  </si>
  <si>
    <t>55/55363</t>
  </si>
  <si>
    <t>12.</t>
  </si>
  <si>
    <t>Nappali szociáli intézményi ellátás</t>
  </si>
  <si>
    <t>2/88580</t>
  </si>
  <si>
    <t>13.</t>
  </si>
  <si>
    <t>Helyi közművelődési és közgyűjt. feladatok</t>
  </si>
  <si>
    <t>Óvodai nevelés (8 hó)</t>
  </si>
  <si>
    <t>145/2540000</t>
  </si>
  <si>
    <t>Óvodai nevelés (4 hó)</t>
  </si>
  <si>
    <t>148/2350000</t>
  </si>
  <si>
    <t>14.</t>
  </si>
  <si>
    <t>Iskolai oktatás 1-4 évfolyam (8 hó)</t>
  </si>
  <si>
    <t>4.8/2540000, 2.4/2540000, 3.4/2540000</t>
  </si>
  <si>
    <t>Iskolai oktatás 5-8 évfolyam (8 hó)</t>
  </si>
  <si>
    <t>5.6/2540000, 3.2/2540000, 4/2540000</t>
  </si>
  <si>
    <t>Iskolai oktatás (4 hó)</t>
  </si>
  <si>
    <t>4.7/2350000, 2.5/2350000, 2.7/2350000, 5.7/2350000, 2.8/2350000, 3.2/2350000</t>
  </si>
  <si>
    <t>15.</t>
  </si>
  <si>
    <t>Gyógypedagógiai ellátás Iskola (8 hó)</t>
  </si>
  <si>
    <t>3/358400, 8/179200, 1/134400</t>
  </si>
  <si>
    <t>Gyógypedagógiai ellátás Óvoda (8 hó)</t>
  </si>
  <si>
    <t>2/179200</t>
  </si>
  <si>
    <t>Gyógypedagógiai ellátás Iskola (4 hó)</t>
  </si>
  <si>
    <t>3/358400, 6/179200, 1/134400</t>
  </si>
  <si>
    <t>Gyógypedagógiai ellátás Óvoda (4 hó)</t>
  </si>
  <si>
    <t>16.</t>
  </si>
  <si>
    <t>Alapfokú műv oktatás zeneművészeti ág (8 hó)</t>
  </si>
  <si>
    <t>0.6/2540000</t>
  </si>
  <si>
    <t>Alapfokú műv oktatás képző, -tánc,-színművv. ág (8 hó)</t>
  </si>
  <si>
    <t>0.4/2540000</t>
  </si>
  <si>
    <t>Alapfokú műv oktatás zeneművészeti ág (4 hó)</t>
  </si>
  <si>
    <t>0.5/2350000</t>
  </si>
  <si>
    <t>Alapfokú műv oktatás képző, -tánc,-színművv. ág (4 hó)</t>
  </si>
  <si>
    <t>0.4/2350000</t>
  </si>
  <si>
    <t>Egyes pedagógiai módszerek támogatása (8 hó)</t>
  </si>
  <si>
    <t>21/44900, 49/1760</t>
  </si>
  <si>
    <t>Egyes pedagógiai módszerek támogatása (4 hó)</t>
  </si>
  <si>
    <t>20/44900, 44/17600</t>
  </si>
  <si>
    <t>17.</t>
  </si>
  <si>
    <t>Általános iskolai napközi foglalkozás (8 hó)</t>
  </si>
  <si>
    <t>0.9/2540000</t>
  </si>
  <si>
    <t>Általános iskolai napközi foglalkozás (4 hó)</t>
  </si>
  <si>
    <t>0.8/2350000</t>
  </si>
  <si>
    <t>18.</t>
  </si>
  <si>
    <t>Két tanítási nyelven szervezett oktatás (8 hó)</t>
  </si>
  <si>
    <t>87/64000</t>
  </si>
  <si>
    <t>Két tanítási nyelven szervezett oktatás (4 hó)</t>
  </si>
  <si>
    <t>19.</t>
  </si>
  <si>
    <t>143/65000, 33/20000</t>
  </si>
  <si>
    <t>63/22500</t>
  </si>
  <si>
    <t>20.</t>
  </si>
  <si>
    <t>Kieg. hozzájárulás ingyenes tankönyv 1-8 évfolyam</t>
  </si>
  <si>
    <t>200/10000</t>
  </si>
  <si>
    <t>Általános hozzájárulás tanulói tankönyvhöz</t>
  </si>
  <si>
    <t>330/1000</t>
  </si>
  <si>
    <t>21.</t>
  </si>
  <si>
    <t>Tanulószoba (8 hó)</t>
  </si>
  <si>
    <t>0.2/2540000</t>
  </si>
  <si>
    <t>Tanulószoba (4 hó)</t>
  </si>
  <si>
    <t>0.2/2350000</t>
  </si>
  <si>
    <t>22.</t>
  </si>
  <si>
    <t>Összesen:</t>
  </si>
  <si>
    <t>24.</t>
  </si>
  <si>
    <t>SZJA átenegedett része</t>
  </si>
  <si>
    <t>SZJA kiegészítés</t>
  </si>
  <si>
    <t>Mindösszesen:</t>
  </si>
  <si>
    <t>Normatív hozzájárulások</t>
  </si>
  <si>
    <t>5. számú melléklet</t>
  </si>
  <si>
    <t>2010. évi tény</t>
  </si>
  <si>
    <t>Mutatószám/fajlagos összeg</t>
  </si>
  <si>
    <t>hozzájárulás forintban</t>
  </si>
  <si>
    <t>2011.évi</t>
  </si>
  <si>
    <t>4649/2769</t>
  </si>
  <si>
    <t>91/7729</t>
  </si>
  <si>
    <t>173/2612</t>
  </si>
  <si>
    <t>0,9298*3950000</t>
  </si>
  <si>
    <t>75/55360</t>
  </si>
  <si>
    <t>8/166080</t>
  </si>
  <si>
    <t>14/88580</t>
  </si>
  <si>
    <t>Szociális továbbképzés és szakvizsga tám.</t>
  </si>
  <si>
    <t>3/9400</t>
  </si>
  <si>
    <t>160/2350000</t>
  </si>
  <si>
    <t>150/2350000</t>
  </si>
  <si>
    <t>159/2350000</t>
  </si>
  <si>
    <t>158/2350000</t>
  </si>
  <si>
    <t>320//2350000</t>
  </si>
  <si>
    <t>3/179200</t>
  </si>
  <si>
    <t>6/179200</t>
  </si>
  <si>
    <t>2/358400</t>
  </si>
  <si>
    <t>1/224000 Ft/fő/év</t>
  </si>
  <si>
    <t>gyógypedagógiai ellátás Iskola (8 hó)</t>
  </si>
  <si>
    <t>1/134400 Ft/fő/év</t>
  </si>
  <si>
    <t>Gyógypadagógiai ellátás Iskola (4 hó)</t>
  </si>
  <si>
    <t>Gyógypedagógiai ellátás Iskola(4 hó)</t>
  </si>
  <si>
    <t>1/224000Ft/fő/év</t>
  </si>
  <si>
    <t>7/156800 Ft/fő/év</t>
  </si>
  <si>
    <t>2/358400 Ft/fő /év</t>
  </si>
  <si>
    <t>27/2350000</t>
  </si>
  <si>
    <t>61/2350000</t>
  </si>
  <si>
    <t>26/2350000</t>
  </si>
  <si>
    <t>60/2350000</t>
  </si>
  <si>
    <t>23/44900 Ft/fő/év</t>
  </si>
  <si>
    <t>60/17600 Ft/fő/év</t>
  </si>
  <si>
    <t>100/2350000</t>
  </si>
  <si>
    <t>132/2350000</t>
  </si>
  <si>
    <t>109/64000Ft/fő/év</t>
  </si>
  <si>
    <t>136/64000Ft/fő/év</t>
  </si>
  <si>
    <t>Kedvezményes étkeztetés Iskola</t>
  </si>
  <si>
    <t>151/68000Ft/fő/év</t>
  </si>
  <si>
    <t>Kedvezményes  étkeztetés Óvoda</t>
  </si>
  <si>
    <t>70/68000Ft/fő/év</t>
  </si>
  <si>
    <t>194/12000Ft/fő/év</t>
  </si>
  <si>
    <t>23.</t>
  </si>
  <si>
    <t>Szakmai informatikai fejlesztési feladatok</t>
  </si>
  <si>
    <t>317/1750Ft/fő/év</t>
  </si>
  <si>
    <t>Kiegészítő támogatás egyes közokt.feladatokhoz</t>
  </si>
  <si>
    <t>Pedagógus továbbképzés,szakvizsga</t>
  </si>
  <si>
    <t>32/10500Ft/fő/év</t>
  </si>
  <si>
    <t>Osztályfőnöki pótlék kiegészítés</t>
  </si>
  <si>
    <t>16/26000Ft/fő/év</t>
  </si>
  <si>
    <t>Gyógypedagógiai pótlék</t>
  </si>
  <si>
    <t>1/65000Ft/fő/év</t>
  </si>
  <si>
    <t>25.</t>
  </si>
  <si>
    <t>*</t>
  </si>
  <si>
    <t>* Előző évi adatokkal számolt mutató</t>
  </si>
  <si>
    <t>2010.november 25.</t>
  </si>
  <si>
    <t>Kedvezményes étkeztetés óvoda</t>
  </si>
  <si>
    <t>Kedvezményes étkeztetés iskola</t>
  </si>
  <si>
    <t>2013.évi</t>
  </si>
  <si>
    <t>2013.évi ei.</t>
  </si>
  <si>
    <t>4639/2700</t>
  </si>
  <si>
    <t>0,9278/3950000</t>
  </si>
  <si>
    <t>65/55360</t>
  </si>
  <si>
    <t>Óvodapedagógusok bértámogatása</t>
  </si>
  <si>
    <t>Óvodaműködtetés támogatása (8 hó)</t>
  </si>
  <si>
    <t>Óvodaműködtetés támogatása (4 hó)</t>
  </si>
  <si>
    <t>Közművelődési feladatok támogatása</t>
  </si>
  <si>
    <t>4639/1140</t>
  </si>
  <si>
    <t>150/54000</t>
  </si>
  <si>
    <t>170/54000</t>
  </si>
  <si>
    <t>Hozzájárulás a pénzbeli szociális ellátásokhoz</t>
  </si>
  <si>
    <t>9/145000</t>
  </si>
  <si>
    <t>18/109000</t>
  </si>
  <si>
    <t>Óvodaped.nevelőmunkáját közvetlenül segítők bértám.</t>
  </si>
  <si>
    <t>75/102000</t>
  </si>
  <si>
    <t>147/102000</t>
  </si>
  <si>
    <t>2014.évi</t>
  </si>
  <si>
    <t>2014.évi ei.</t>
  </si>
  <si>
    <t>16/109000</t>
  </si>
  <si>
    <t>4622/1140</t>
  </si>
  <si>
    <t>67/55360</t>
  </si>
  <si>
    <t>11/145000</t>
  </si>
  <si>
    <t>Egyéb  önkormányzati feladatok támogatása</t>
  </si>
  <si>
    <t>0,9244/3950000</t>
  </si>
  <si>
    <t>9 fő</t>
  </si>
  <si>
    <t>9fő</t>
  </si>
  <si>
    <t>163/56000</t>
  </si>
  <si>
    <t>151/56000</t>
  </si>
  <si>
    <t>Gyermekétkeztetéshez elismert dolgozók bértám.iskola</t>
  </si>
  <si>
    <t>Gyermekétkeztetéshez elismert dolgozók bértám.óvoda</t>
  </si>
  <si>
    <t>2,93/1632000</t>
  </si>
  <si>
    <t>3,8/1632000</t>
  </si>
  <si>
    <t>Gyermekétkeztetés üzemeltetési támogatásaóvoda</t>
  </si>
  <si>
    <t>Gyermekétkeztetés üzemeltetési támogatása iskola</t>
  </si>
  <si>
    <t>Önkormányzati hivatal működésének támogatása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</si>
</sst>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3">
    <font>
      <sz val="10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4" fillId="0" borderId="15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4" fillId="0" borderId="19" xfId="0" applyFont="1" applyBorder="1" applyAlignment="1">
      <alignment/>
    </xf>
    <xf numFmtId="0" fontId="2" fillId="0" borderId="19" xfId="0" applyFont="1" applyBorder="1" applyAlignment="1">
      <alignment shrinkToFit="1"/>
    </xf>
    <xf numFmtId="0" fontId="2" fillId="0" borderId="19" xfId="0" applyFont="1" applyFill="1" applyBorder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3" fontId="3" fillId="0" borderId="19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shrinkToFit="1"/>
    </xf>
    <xf numFmtId="164" fontId="3" fillId="0" borderId="19" xfId="0" applyNumberFormat="1" applyFont="1" applyBorder="1" applyAlignment="1">
      <alignment wrapText="1"/>
    </xf>
    <xf numFmtId="3" fontId="42" fillId="0" borderId="19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4.75390625" style="0" customWidth="1"/>
    <col min="2" max="2" width="40.625" style="0" bestFit="1" customWidth="1"/>
    <col min="4" max="4" width="11.125" style="0" bestFit="1" customWidth="1"/>
    <col min="5" max="5" width="11.125" style="0" customWidth="1"/>
    <col min="6" max="6" width="9.875" style="0" customWidth="1"/>
  </cols>
  <sheetData>
    <row r="1" ht="12.75">
      <c r="B1" s="43" t="s">
        <v>0</v>
      </c>
    </row>
    <row r="2" ht="12.75" customHeight="1">
      <c r="A2" t="s">
        <v>100</v>
      </c>
    </row>
    <row r="3" spans="1:6" ht="12.75" customHeight="1">
      <c r="A3" s="33" t="s">
        <v>1</v>
      </c>
      <c r="B3" s="33" t="s">
        <v>2</v>
      </c>
      <c r="C3" s="32" t="s">
        <v>161</v>
      </c>
      <c r="D3" s="32" t="s">
        <v>162</v>
      </c>
      <c r="E3" s="32" t="s">
        <v>179</v>
      </c>
      <c r="F3" s="32" t="s">
        <v>180</v>
      </c>
    </row>
    <row r="4" spans="1:6" ht="12.75" customHeight="1">
      <c r="A4" s="34" t="s">
        <v>4</v>
      </c>
      <c r="B4" s="35" t="s">
        <v>197</v>
      </c>
      <c r="C4" s="35"/>
      <c r="D4" s="44">
        <v>1417143</v>
      </c>
      <c r="E4" s="44"/>
      <c r="F4" s="44">
        <v>26286543</v>
      </c>
    </row>
    <row r="5" spans="1:6" ht="12.75" customHeight="1">
      <c r="A5" s="36" t="s">
        <v>7</v>
      </c>
      <c r="B5" s="35" t="s">
        <v>185</v>
      </c>
      <c r="C5" s="35" t="s">
        <v>163</v>
      </c>
      <c r="D5" s="44">
        <v>12525300</v>
      </c>
      <c r="E5" s="44"/>
      <c r="F5" s="44">
        <v>6239700</v>
      </c>
    </row>
    <row r="6" spans="1:6" ht="12.75" customHeight="1">
      <c r="A6" s="34" t="s">
        <v>9</v>
      </c>
      <c r="B6" s="35" t="s">
        <v>12</v>
      </c>
      <c r="C6" s="35"/>
      <c r="D6" s="44">
        <v>424512</v>
      </c>
      <c r="E6" s="44"/>
      <c r="F6" s="44">
        <v>408719</v>
      </c>
    </row>
    <row r="7" spans="1:6" ht="12.75" customHeight="1">
      <c r="A7" s="36" t="s">
        <v>11</v>
      </c>
      <c r="B7" s="35" t="s">
        <v>173</v>
      </c>
      <c r="C7" s="35"/>
      <c r="D7" s="44">
        <v>16860775</v>
      </c>
      <c r="E7" s="44"/>
      <c r="F7" s="44">
        <v>9099091</v>
      </c>
    </row>
    <row r="8" spans="1:6" ht="12.75" customHeight="1">
      <c r="A8" s="36" t="s">
        <v>14</v>
      </c>
      <c r="B8" s="35" t="s">
        <v>20</v>
      </c>
      <c r="C8" s="37" t="s">
        <v>164</v>
      </c>
      <c r="D8" s="44">
        <v>3664810</v>
      </c>
      <c r="E8" s="46" t="s">
        <v>186</v>
      </c>
      <c r="F8" s="44">
        <v>3651380</v>
      </c>
    </row>
    <row r="9" spans="1:6" ht="12.75" customHeight="1">
      <c r="A9" s="36" t="s">
        <v>17</v>
      </c>
      <c r="B9" s="35" t="s">
        <v>29</v>
      </c>
      <c r="C9" s="35" t="s">
        <v>174</v>
      </c>
      <c r="D9" s="44">
        <v>1305000</v>
      </c>
      <c r="E9" s="44" t="s">
        <v>184</v>
      </c>
      <c r="F9" s="44">
        <v>1595000</v>
      </c>
    </row>
    <row r="10" spans="1:6" ht="12.75" customHeight="1">
      <c r="A10" s="36" t="s">
        <v>19</v>
      </c>
      <c r="B10" s="35" t="s">
        <v>32</v>
      </c>
      <c r="C10" s="35" t="s">
        <v>165</v>
      </c>
      <c r="D10" s="44">
        <v>3598400</v>
      </c>
      <c r="E10" s="44" t="s">
        <v>183</v>
      </c>
      <c r="F10" s="44">
        <v>3709120</v>
      </c>
    </row>
    <row r="11" spans="1:6" ht="12.75" customHeight="1">
      <c r="A11" s="34" t="s">
        <v>22</v>
      </c>
      <c r="B11" s="35" t="s">
        <v>35</v>
      </c>
      <c r="C11" s="35" t="s">
        <v>175</v>
      </c>
      <c r="D11" s="44">
        <v>1962000</v>
      </c>
      <c r="E11" s="44" t="s">
        <v>181</v>
      </c>
      <c r="F11" s="44">
        <v>1744000</v>
      </c>
    </row>
    <row r="12" spans="1:6" ht="12.75" customHeight="1">
      <c r="A12" s="34" t="s">
        <v>25</v>
      </c>
      <c r="B12" s="35" t="s">
        <v>166</v>
      </c>
      <c r="C12" s="35"/>
      <c r="D12" s="44">
        <v>40592000</v>
      </c>
      <c r="E12" s="47">
        <v>14.4</v>
      </c>
      <c r="F12" s="44">
        <v>38515200</v>
      </c>
    </row>
    <row r="13" spans="1:6" ht="12.75" customHeight="1">
      <c r="A13" s="34" t="s">
        <v>28</v>
      </c>
      <c r="B13" s="35" t="s">
        <v>166</v>
      </c>
      <c r="C13" s="35"/>
      <c r="D13" s="44"/>
      <c r="E13" s="47">
        <v>13.3</v>
      </c>
      <c r="F13" s="44">
        <v>17786533</v>
      </c>
    </row>
    <row r="14" spans="1:6" ht="12.75" customHeight="1">
      <c r="A14" s="34" t="s">
        <v>31</v>
      </c>
      <c r="B14" s="35" t="s">
        <v>166</v>
      </c>
      <c r="C14" s="35"/>
      <c r="D14" s="44"/>
      <c r="E14" s="47"/>
      <c r="F14" s="44">
        <v>457520</v>
      </c>
    </row>
    <row r="15" spans="1:6" ht="12.75" customHeight="1">
      <c r="A15" s="34" t="s">
        <v>34</v>
      </c>
      <c r="B15" s="35" t="s">
        <v>176</v>
      </c>
      <c r="C15" s="35"/>
      <c r="D15" s="44">
        <v>11424000</v>
      </c>
      <c r="E15" s="44" t="s">
        <v>187</v>
      </c>
      <c r="F15" s="44">
        <v>10800000</v>
      </c>
    </row>
    <row r="16" spans="1:6" ht="12.75" customHeight="1">
      <c r="A16" s="34" t="s">
        <v>37</v>
      </c>
      <c r="B16" s="35" t="s">
        <v>176</v>
      </c>
      <c r="C16" s="35"/>
      <c r="D16" s="44"/>
      <c r="E16" s="44" t="s">
        <v>188</v>
      </c>
      <c r="F16" s="44">
        <v>5400000</v>
      </c>
    </row>
    <row r="17" spans="1:6" ht="12.75" customHeight="1">
      <c r="A17" s="39" t="s">
        <v>43</v>
      </c>
      <c r="B17" s="35" t="s">
        <v>167</v>
      </c>
      <c r="C17" s="40" t="s">
        <v>172</v>
      </c>
      <c r="D17" s="44">
        <v>6120000</v>
      </c>
      <c r="E17" s="44" t="s">
        <v>189</v>
      </c>
      <c r="F17" s="44">
        <v>6085333</v>
      </c>
    </row>
    <row r="18" spans="1:6" ht="12.75" customHeight="1">
      <c r="A18" s="34" t="s">
        <v>50</v>
      </c>
      <c r="B18" s="35" t="s">
        <v>168</v>
      </c>
      <c r="C18" s="37" t="s">
        <v>171</v>
      </c>
      <c r="D18" s="44">
        <v>2700000</v>
      </c>
      <c r="E18" s="44" t="s">
        <v>190</v>
      </c>
      <c r="F18" s="44">
        <v>2818667</v>
      </c>
    </row>
    <row r="19" spans="1:6" ht="12.75" customHeight="1">
      <c r="A19" s="34" t="s">
        <v>58</v>
      </c>
      <c r="B19" s="35" t="s">
        <v>192</v>
      </c>
      <c r="C19" s="37"/>
      <c r="D19" s="44"/>
      <c r="E19" s="44" t="s">
        <v>193</v>
      </c>
      <c r="F19" s="44">
        <v>4781760</v>
      </c>
    </row>
    <row r="20" spans="1:6" ht="12.75" customHeight="1">
      <c r="A20" s="34" t="s">
        <v>71</v>
      </c>
      <c r="B20" s="35" t="s">
        <v>191</v>
      </c>
      <c r="C20" s="37"/>
      <c r="D20" s="44"/>
      <c r="E20" s="44" t="s">
        <v>194</v>
      </c>
      <c r="F20" s="44">
        <v>6201600</v>
      </c>
    </row>
    <row r="21" spans="1:6" ht="12.75" customHeight="1">
      <c r="A21" s="34" t="s">
        <v>76</v>
      </c>
      <c r="B21" s="35" t="s">
        <v>195</v>
      </c>
      <c r="C21" s="37"/>
      <c r="D21" s="44"/>
      <c r="E21" s="44"/>
      <c r="F21" s="48">
        <v>2999018</v>
      </c>
    </row>
    <row r="22" spans="1:6" ht="12.75" customHeight="1">
      <c r="A22" s="34" t="s">
        <v>80</v>
      </c>
      <c r="B22" s="35" t="s">
        <v>196</v>
      </c>
      <c r="C22" s="37"/>
      <c r="D22" s="44"/>
      <c r="E22" s="44"/>
      <c r="F22" s="48">
        <v>7479731</v>
      </c>
    </row>
    <row r="23" spans="1:6" ht="12.75" customHeight="1">
      <c r="A23" s="39" t="s">
        <v>83</v>
      </c>
      <c r="B23" s="38" t="s">
        <v>160</v>
      </c>
      <c r="C23" s="35" t="s">
        <v>178</v>
      </c>
      <c r="D23" s="44">
        <v>14994000</v>
      </c>
      <c r="E23" s="44"/>
      <c r="F23" s="44"/>
    </row>
    <row r="24" spans="1:6" ht="12.75" customHeight="1">
      <c r="A24" s="39" t="s">
        <v>88</v>
      </c>
      <c r="B24" s="38" t="s">
        <v>159</v>
      </c>
      <c r="C24" s="35" t="s">
        <v>177</v>
      </c>
      <c r="D24" s="44">
        <v>7650000</v>
      </c>
      <c r="E24" s="44"/>
      <c r="F24" s="44"/>
    </row>
    <row r="25" spans="1:6" ht="12.75" customHeight="1">
      <c r="A25" s="36" t="s">
        <v>93</v>
      </c>
      <c r="B25" s="38" t="s">
        <v>169</v>
      </c>
      <c r="C25" s="35" t="s">
        <v>170</v>
      </c>
      <c r="D25" s="44">
        <v>5288460</v>
      </c>
      <c r="E25" s="45" t="s">
        <v>182</v>
      </c>
      <c r="F25" s="44">
        <v>5269080</v>
      </c>
    </row>
    <row r="26" spans="1:6" ht="12.75" customHeight="1">
      <c r="A26" s="36"/>
      <c r="B26" s="41" t="s">
        <v>94</v>
      </c>
      <c r="C26" s="35"/>
      <c r="D26" s="42">
        <f>SUM(D4:D25)</f>
        <v>130526400</v>
      </c>
      <c r="E26" s="44"/>
      <c r="F26" s="44">
        <f>SUM(F4:F25)</f>
        <v>161327995</v>
      </c>
    </row>
    <row r="27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9">
      <selection activeCell="F60" sqref="F60"/>
    </sheetView>
  </sheetViews>
  <sheetFormatPr defaultColWidth="9.00390625" defaultRowHeight="12.75"/>
  <cols>
    <col min="1" max="1" width="4.75390625" style="0" customWidth="1"/>
    <col min="2" max="2" width="40.625" style="0" bestFit="1" customWidth="1"/>
    <col min="3" max="3" width="13.25390625" style="0" customWidth="1"/>
    <col min="4" max="4" width="12.75390625" style="0" customWidth="1"/>
    <col min="5" max="5" width="11.625" style="0" customWidth="1"/>
    <col min="6" max="6" width="11.875" style="0" customWidth="1"/>
  </cols>
  <sheetData>
    <row r="1" spans="2:6" ht="12.75">
      <c r="B1" s="49" t="s">
        <v>0</v>
      </c>
      <c r="C1" s="49"/>
      <c r="D1" s="49"/>
      <c r="E1" s="49"/>
      <c r="F1" s="49"/>
    </row>
    <row r="2" ht="12.75" customHeight="1" thickBot="1">
      <c r="A2" t="s">
        <v>100</v>
      </c>
    </row>
    <row r="3" spans="1:6" ht="12.75" customHeight="1" thickBot="1">
      <c r="A3" s="28"/>
      <c r="B3" s="29"/>
      <c r="C3" s="50" t="s">
        <v>102</v>
      </c>
      <c r="D3" s="51"/>
      <c r="E3" s="52" t="s">
        <v>103</v>
      </c>
      <c r="F3" s="53"/>
    </row>
    <row r="4" spans="1:6" ht="12.75" customHeight="1">
      <c r="A4" s="25" t="s">
        <v>1</v>
      </c>
      <c r="B4" s="25" t="s">
        <v>2</v>
      </c>
      <c r="C4" s="26" t="s">
        <v>3</v>
      </c>
      <c r="D4" s="26" t="s">
        <v>104</v>
      </c>
      <c r="E4" s="27" t="s">
        <v>101</v>
      </c>
      <c r="F4" s="26" t="s">
        <v>104</v>
      </c>
    </row>
    <row r="5" spans="1:6" ht="12.75" customHeight="1">
      <c r="A5" s="1"/>
      <c r="B5" s="2" t="s">
        <v>99</v>
      </c>
      <c r="C5" s="2"/>
      <c r="D5" s="2"/>
      <c r="E5" s="3"/>
      <c r="F5" s="2"/>
    </row>
    <row r="6" spans="1:6" ht="12.75" customHeight="1">
      <c r="A6" s="1"/>
      <c r="B6" s="1"/>
      <c r="C6" s="1"/>
      <c r="D6" s="1"/>
      <c r="E6" s="4"/>
      <c r="F6" s="1"/>
    </row>
    <row r="7" spans="1:6" ht="12.75" customHeight="1">
      <c r="A7" s="1" t="s">
        <v>4</v>
      </c>
      <c r="B7" s="5" t="s">
        <v>5</v>
      </c>
      <c r="C7" s="5" t="s">
        <v>6</v>
      </c>
      <c r="D7" s="5" t="s">
        <v>105</v>
      </c>
      <c r="E7" s="6">
        <f>4615*1947</f>
        <v>8985405</v>
      </c>
      <c r="F7" s="6">
        <v>12873081</v>
      </c>
    </row>
    <row r="8" spans="1:6" ht="12.75" customHeight="1">
      <c r="A8" s="7" t="s">
        <v>7</v>
      </c>
      <c r="B8" s="8" t="s">
        <v>8</v>
      </c>
      <c r="C8" s="5"/>
      <c r="D8" s="5"/>
      <c r="E8" s="9"/>
      <c r="F8" s="5"/>
    </row>
    <row r="9" spans="1:6" ht="12.75" customHeight="1">
      <c r="A9" s="7" t="s">
        <v>9</v>
      </c>
      <c r="B9" s="30" t="s">
        <v>10</v>
      </c>
      <c r="C9" s="5"/>
      <c r="D9" s="5"/>
      <c r="E9" s="9"/>
      <c r="F9" s="5"/>
    </row>
    <row r="10" spans="1:6" ht="12.75" customHeight="1">
      <c r="A10" s="1" t="s">
        <v>11</v>
      </c>
      <c r="B10" s="5" t="s">
        <v>12</v>
      </c>
      <c r="C10" s="5" t="s">
        <v>13</v>
      </c>
      <c r="D10" s="5" t="s">
        <v>107</v>
      </c>
      <c r="E10" s="6">
        <v>462324</v>
      </c>
      <c r="F10" s="6">
        <v>451876</v>
      </c>
    </row>
    <row r="11" spans="1:6" ht="12.75" customHeight="1">
      <c r="A11" s="1" t="s">
        <v>14</v>
      </c>
      <c r="B11" s="5" t="s">
        <v>15</v>
      </c>
      <c r="C11" s="5" t="s">
        <v>16</v>
      </c>
      <c r="D11" s="5" t="s">
        <v>106</v>
      </c>
      <c r="E11" s="6">
        <v>989312</v>
      </c>
      <c r="F11" s="6">
        <v>703339</v>
      </c>
    </row>
    <row r="12" spans="1:7" ht="12.75" customHeight="1">
      <c r="A12" s="7" t="s">
        <v>17</v>
      </c>
      <c r="B12" s="5" t="s">
        <v>18</v>
      </c>
      <c r="C12" s="5"/>
      <c r="D12" s="5"/>
      <c r="E12" s="6">
        <v>29499080</v>
      </c>
      <c r="F12" s="6">
        <v>29499080</v>
      </c>
      <c r="G12" t="s">
        <v>156</v>
      </c>
    </row>
    <row r="13" spans="1:6" ht="12.75" customHeight="1">
      <c r="A13" s="7" t="s">
        <v>19</v>
      </c>
      <c r="B13" s="5" t="s">
        <v>20</v>
      </c>
      <c r="C13" s="5" t="s">
        <v>21</v>
      </c>
      <c r="D13" s="5" t="s">
        <v>108</v>
      </c>
      <c r="E13" s="6">
        <v>3645850</v>
      </c>
      <c r="F13" s="6">
        <v>3672710</v>
      </c>
    </row>
    <row r="14" spans="1:6" ht="12.75" customHeight="1">
      <c r="A14" s="1" t="s">
        <v>22</v>
      </c>
      <c r="B14" s="10" t="s">
        <v>23</v>
      </c>
      <c r="C14" s="5" t="s">
        <v>24</v>
      </c>
      <c r="D14" s="5"/>
      <c r="E14" s="6">
        <f>8*221450</f>
        <v>1771600</v>
      </c>
      <c r="F14" s="5">
        <v>0</v>
      </c>
    </row>
    <row r="15" spans="1:6" ht="12.75" customHeight="1">
      <c r="A15" s="1" t="s">
        <v>25</v>
      </c>
      <c r="B15" s="5" t="s">
        <v>26</v>
      </c>
      <c r="C15" s="5" t="s">
        <v>27</v>
      </c>
      <c r="D15" s="5"/>
      <c r="E15" s="6">
        <v>2447023</v>
      </c>
      <c r="F15" s="5">
        <v>0</v>
      </c>
    </row>
    <row r="16" spans="1:6" ht="12.75" customHeight="1">
      <c r="A16" s="7" t="s">
        <v>28</v>
      </c>
      <c r="B16" s="5" t="s">
        <v>29</v>
      </c>
      <c r="C16" s="5" t="s">
        <v>30</v>
      </c>
      <c r="D16" s="5" t="s">
        <v>110</v>
      </c>
      <c r="E16" s="6">
        <v>664350</v>
      </c>
      <c r="F16" s="6">
        <v>1328640</v>
      </c>
    </row>
    <row r="17" spans="1:6" ht="12.75" customHeight="1">
      <c r="A17" s="7" t="s">
        <v>31</v>
      </c>
      <c r="B17" s="5" t="s">
        <v>32</v>
      </c>
      <c r="C17" s="5" t="s">
        <v>33</v>
      </c>
      <c r="D17" s="5" t="s">
        <v>109</v>
      </c>
      <c r="E17" s="6">
        <v>3044938</v>
      </c>
      <c r="F17" s="6">
        <v>4152000</v>
      </c>
    </row>
    <row r="18" spans="1:6" ht="12.75" customHeight="1">
      <c r="A18" s="1" t="s">
        <v>34</v>
      </c>
      <c r="B18" s="5" t="s">
        <v>35</v>
      </c>
      <c r="C18" s="5" t="s">
        <v>36</v>
      </c>
      <c r="D18" s="5" t="s">
        <v>111</v>
      </c>
      <c r="E18" s="6">
        <f>2*88580</f>
        <v>177160</v>
      </c>
      <c r="F18" s="6">
        <v>1240120</v>
      </c>
    </row>
    <row r="19" spans="1:6" ht="12.75" customHeight="1">
      <c r="A19" s="1" t="s">
        <v>37</v>
      </c>
      <c r="B19" s="5" t="s">
        <v>38</v>
      </c>
      <c r="C19" s="5"/>
      <c r="D19" s="5"/>
      <c r="E19" s="9"/>
      <c r="F19" s="5"/>
    </row>
    <row r="20" spans="1:6" ht="12.75" customHeight="1">
      <c r="A20" s="1" t="s">
        <v>43</v>
      </c>
      <c r="B20" s="5" t="s">
        <v>112</v>
      </c>
      <c r="C20" s="5"/>
      <c r="D20" s="5" t="s">
        <v>113</v>
      </c>
      <c r="E20" s="9"/>
      <c r="F20" s="6">
        <v>28200</v>
      </c>
    </row>
    <row r="21" spans="1:6" ht="12.75" customHeight="1">
      <c r="A21" s="1"/>
      <c r="B21" s="5" t="s">
        <v>39</v>
      </c>
      <c r="C21" s="5" t="s">
        <v>40</v>
      </c>
      <c r="D21" s="5" t="s">
        <v>114</v>
      </c>
      <c r="E21" s="6">
        <v>18330000</v>
      </c>
      <c r="F21" s="6">
        <v>20366667</v>
      </c>
    </row>
    <row r="22" spans="1:6" ht="12.75" customHeight="1">
      <c r="A22" s="1"/>
      <c r="B22" s="5" t="s">
        <v>41</v>
      </c>
      <c r="C22" s="5" t="s">
        <v>42</v>
      </c>
      <c r="D22" s="5" t="s">
        <v>115</v>
      </c>
      <c r="E22" s="6">
        <v>9400000</v>
      </c>
      <c r="F22" s="6">
        <v>9556667</v>
      </c>
    </row>
    <row r="23" spans="1:6" ht="12.75" customHeight="1">
      <c r="A23" s="1" t="s">
        <v>50</v>
      </c>
      <c r="B23" s="5" t="s">
        <v>44</v>
      </c>
      <c r="C23" s="5" t="s">
        <v>45</v>
      </c>
      <c r="D23" s="5" t="s">
        <v>116</v>
      </c>
      <c r="E23" s="6">
        <v>16606667</v>
      </c>
      <c r="F23" s="6">
        <v>14883334</v>
      </c>
    </row>
    <row r="24" spans="1:6" ht="12.75" customHeight="1">
      <c r="A24" s="1"/>
      <c r="B24" s="5" t="s">
        <v>46</v>
      </c>
      <c r="C24" s="5" t="s">
        <v>47</v>
      </c>
      <c r="D24" s="5" t="s">
        <v>117</v>
      </c>
      <c r="E24" s="6">
        <v>20053333</v>
      </c>
      <c r="F24" s="6">
        <v>17860000</v>
      </c>
    </row>
    <row r="25" spans="1:6" ht="12.75" customHeight="1">
      <c r="A25" s="11"/>
      <c r="B25" s="5" t="s">
        <v>48</v>
      </c>
      <c r="C25" s="5" t="s">
        <v>49</v>
      </c>
      <c r="D25" s="5" t="s">
        <v>118</v>
      </c>
      <c r="E25" s="6">
        <v>16920000</v>
      </c>
      <c r="F25" s="6">
        <v>16528333</v>
      </c>
    </row>
    <row r="26" spans="1:6" ht="12.75" customHeight="1">
      <c r="A26" s="12" t="s">
        <v>58</v>
      </c>
      <c r="B26" s="5" t="s">
        <v>51</v>
      </c>
      <c r="C26" s="5" t="s">
        <v>52</v>
      </c>
      <c r="D26" s="5" t="s">
        <v>120</v>
      </c>
      <c r="E26" s="6">
        <v>1762133</v>
      </c>
      <c r="F26" s="6">
        <v>716800</v>
      </c>
    </row>
    <row r="27" spans="1:6" ht="12.75" customHeight="1">
      <c r="A27" s="7"/>
      <c r="B27" s="13" t="s">
        <v>53</v>
      </c>
      <c r="C27" s="14" t="s">
        <v>54</v>
      </c>
      <c r="D27" s="14" t="s">
        <v>119</v>
      </c>
      <c r="E27" s="16">
        <v>238933</v>
      </c>
      <c r="F27" s="16">
        <v>358400</v>
      </c>
    </row>
    <row r="28" spans="1:6" ht="12.75" customHeight="1">
      <c r="A28" s="7"/>
      <c r="B28" s="13" t="s">
        <v>55</v>
      </c>
      <c r="C28" s="14" t="s">
        <v>56</v>
      </c>
      <c r="D28" s="14"/>
      <c r="E28" s="16">
        <v>761600</v>
      </c>
      <c r="F28" s="14"/>
    </row>
    <row r="29" spans="1:6" ht="12.75" customHeight="1">
      <c r="A29" s="7"/>
      <c r="B29" s="13" t="s">
        <v>51</v>
      </c>
      <c r="C29" s="14"/>
      <c r="D29" s="14" t="s">
        <v>121</v>
      </c>
      <c r="E29" s="16"/>
      <c r="F29" s="16">
        <v>477867</v>
      </c>
    </row>
    <row r="30" spans="1:6" ht="12.75" customHeight="1">
      <c r="A30" s="7"/>
      <c r="B30" s="13" t="s">
        <v>51</v>
      </c>
      <c r="C30" s="14"/>
      <c r="D30" s="14" t="s">
        <v>122</v>
      </c>
      <c r="E30" s="16"/>
      <c r="F30" s="16">
        <v>149334</v>
      </c>
    </row>
    <row r="31" spans="1:6" ht="12.75" customHeight="1">
      <c r="A31" s="7"/>
      <c r="B31" s="13" t="s">
        <v>123</v>
      </c>
      <c r="C31" s="14"/>
      <c r="D31" s="14" t="s">
        <v>124</v>
      </c>
      <c r="E31" s="16"/>
      <c r="F31" s="16">
        <v>89600</v>
      </c>
    </row>
    <row r="32" spans="1:6" ht="12.75" customHeight="1">
      <c r="A32" s="7"/>
      <c r="B32" s="13" t="s">
        <v>57</v>
      </c>
      <c r="C32" s="14" t="s">
        <v>54</v>
      </c>
      <c r="D32" s="14">
        <v>0</v>
      </c>
      <c r="E32" s="16">
        <v>119467</v>
      </c>
      <c r="F32" s="14">
        <v>0</v>
      </c>
    </row>
    <row r="33" spans="1:6" ht="12.75" customHeight="1">
      <c r="A33" s="7"/>
      <c r="B33" s="13" t="s">
        <v>125</v>
      </c>
      <c r="C33" s="14"/>
      <c r="D33" s="14" t="s">
        <v>128</v>
      </c>
      <c r="E33" s="16"/>
      <c r="F33" s="16">
        <v>365866</v>
      </c>
    </row>
    <row r="34" spans="1:6" ht="12.75" customHeight="1">
      <c r="A34" s="7"/>
      <c r="B34" s="13" t="s">
        <v>126</v>
      </c>
      <c r="C34" s="14"/>
      <c r="D34" s="14" t="s">
        <v>127</v>
      </c>
      <c r="E34" s="16"/>
      <c r="F34" s="16">
        <v>74666</v>
      </c>
    </row>
    <row r="35" spans="1:6" ht="12.75" customHeight="1">
      <c r="A35" s="7"/>
      <c r="B35" s="13" t="s">
        <v>125</v>
      </c>
      <c r="C35" s="14"/>
      <c r="D35" s="14" t="s">
        <v>129</v>
      </c>
      <c r="E35" s="16"/>
      <c r="F35" s="16">
        <v>238933</v>
      </c>
    </row>
    <row r="36" spans="1:6" ht="12.75" customHeight="1">
      <c r="A36" s="7" t="s">
        <v>71</v>
      </c>
      <c r="B36" s="13" t="s">
        <v>59</v>
      </c>
      <c r="C36" s="14" t="s">
        <v>60</v>
      </c>
      <c r="D36" s="14" t="s">
        <v>130</v>
      </c>
      <c r="E36" s="15">
        <v>940000</v>
      </c>
      <c r="F36" s="16">
        <v>940000</v>
      </c>
    </row>
    <row r="37" spans="1:6" ht="12.75" customHeight="1">
      <c r="A37" s="7"/>
      <c r="B37" s="13" t="s">
        <v>61</v>
      </c>
      <c r="C37" s="14" t="s">
        <v>62</v>
      </c>
      <c r="D37" s="14" t="s">
        <v>131</v>
      </c>
      <c r="E37" s="15">
        <v>626667</v>
      </c>
      <c r="F37" s="16">
        <v>783333</v>
      </c>
    </row>
    <row r="38" spans="1:6" ht="12.75" customHeight="1">
      <c r="A38" s="7"/>
      <c r="B38" s="13" t="s">
        <v>63</v>
      </c>
      <c r="C38" s="14" t="s">
        <v>64</v>
      </c>
      <c r="D38" s="14" t="s">
        <v>132</v>
      </c>
      <c r="E38" s="15">
        <v>391667</v>
      </c>
      <c r="F38" s="16">
        <v>940000</v>
      </c>
    </row>
    <row r="39" spans="1:6" ht="12.75" customHeight="1">
      <c r="A39" s="7"/>
      <c r="B39" s="13" t="s">
        <v>65</v>
      </c>
      <c r="C39" s="14" t="s">
        <v>66</v>
      </c>
      <c r="D39" s="14" t="s">
        <v>133</v>
      </c>
      <c r="E39" s="15">
        <v>313333</v>
      </c>
      <c r="F39" s="16">
        <v>861667</v>
      </c>
    </row>
    <row r="40" spans="1:6" ht="12.75" customHeight="1">
      <c r="A40" s="7"/>
      <c r="B40" s="13" t="s">
        <v>67</v>
      </c>
      <c r="C40" s="14" t="s">
        <v>68</v>
      </c>
      <c r="D40" s="14" t="s">
        <v>134</v>
      </c>
      <c r="E40" s="15">
        <f>(21*44900+49*17600)/12*8</f>
        <v>1203533.3333333333</v>
      </c>
      <c r="F40" s="16">
        <v>688467</v>
      </c>
    </row>
    <row r="41" spans="1:6" ht="12.75" customHeight="1">
      <c r="A41" s="7"/>
      <c r="B41" s="13" t="s">
        <v>67</v>
      </c>
      <c r="C41" s="14"/>
      <c r="D41" s="14" t="s">
        <v>135</v>
      </c>
      <c r="E41" s="15"/>
      <c r="F41" s="16">
        <v>704000</v>
      </c>
    </row>
    <row r="42" spans="1:6" ht="12.75" customHeight="1">
      <c r="A42" s="7"/>
      <c r="B42" s="13" t="s">
        <v>69</v>
      </c>
      <c r="C42" s="14" t="s">
        <v>70</v>
      </c>
      <c r="D42" s="14"/>
      <c r="E42" s="15">
        <f>(20*44900+44*17600)/12*4</f>
        <v>557466.6666666666</v>
      </c>
      <c r="F42" s="14"/>
    </row>
    <row r="43" spans="1:6" ht="12.75" customHeight="1">
      <c r="A43" s="7" t="s">
        <v>76</v>
      </c>
      <c r="B43" s="13" t="s">
        <v>72</v>
      </c>
      <c r="C43" s="14" t="s">
        <v>73</v>
      </c>
      <c r="D43" s="14" t="s">
        <v>136</v>
      </c>
      <c r="E43" s="15">
        <v>1410000</v>
      </c>
      <c r="F43" s="16">
        <v>1253334</v>
      </c>
    </row>
    <row r="44" spans="1:6" ht="12.75" customHeight="1">
      <c r="A44" s="7"/>
      <c r="B44" s="13" t="s">
        <v>74</v>
      </c>
      <c r="C44" s="14" t="s">
        <v>75</v>
      </c>
      <c r="D44" s="14" t="s">
        <v>137</v>
      </c>
      <c r="E44" s="15">
        <v>626667</v>
      </c>
      <c r="F44" s="16">
        <v>940000</v>
      </c>
    </row>
    <row r="45" spans="1:6" ht="12.75" customHeight="1">
      <c r="A45" s="7" t="s">
        <v>80</v>
      </c>
      <c r="B45" s="13" t="s">
        <v>77</v>
      </c>
      <c r="C45" s="14" t="s">
        <v>78</v>
      </c>
      <c r="D45" s="14" t="s">
        <v>138</v>
      </c>
      <c r="E45" s="15">
        <v>3712000</v>
      </c>
      <c r="F45" s="16">
        <v>4650667</v>
      </c>
    </row>
    <row r="46" spans="1:6" ht="12.75" customHeight="1">
      <c r="A46" s="7"/>
      <c r="B46" s="13" t="s">
        <v>79</v>
      </c>
      <c r="C46" s="14"/>
      <c r="D46" s="14" t="s">
        <v>139</v>
      </c>
      <c r="E46" s="15">
        <v>2410667</v>
      </c>
      <c r="F46" s="16">
        <v>2901333</v>
      </c>
    </row>
    <row r="47" spans="1:6" ht="12.75" customHeight="1">
      <c r="A47" s="7" t="s">
        <v>83</v>
      </c>
      <c r="B47" s="13" t="s">
        <v>140</v>
      </c>
      <c r="C47" s="14" t="s">
        <v>81</v>
      </c>
      <c r="D47" s="14" t="s">
        <v>141</v>
      </c>
      <c r="E47" s="15">
        <v>9955000</v>
      </c>
      <c r="F47" s="16">
        <v>10268000</v>
      </c>
    </row>
    <row r="48" spans="1:6" ht="12.75" customHeight="1">
      <c r="A48" s="7"/>
      <c r="B48" s="13" t="s">
        <v>142</v>
      </c>
      <c r="C48" s="14" t="s">
        <v>82</v>
      </c>
      <c r="D48" s="14" t="s">
        <v>143</v>
      </c>
      <c r="E48" s="15">
        <v>4095000</v>
      </c>
      <c r="F48" s="16">
        <v>4760000</v>
      </c>
    </row>
    <row r="49" spans="1:6" ht="12.75" customHeight="1">
      <c r="A49" s="7" t="s">
        <v>88</v>
      </c>
      <c r="B49" s="13" t="s">
        <v>84</v>
      </c>
      <c r="C49" s="14" t="s">
        <v>85</v>
      </c>
      <c r="D49" s="14" t="s">
        <v>144</v>
      </c>
      <c r="E49" s="15">
        <v>2000000</v>
      </c>
      <c r="F49" s="16">
        <v>2328000</v>
      </c>
    </row>
    <row r="50" spans="1:6" ht="12.75" customHeight="1">
      <c r="A50" s="7"/>
      <c r="B50" s="13" t="s">
        <v>86</v>
      </c>
      <c r="C50" s="14" t="s">
        <v>87</v>
      </c>
      <c r="D50" s="14"/>
      <c r="E50" s="15">
        <v>330000</v>
      </c>
      <c r="F50" s="14"/>
    </row>
    <row r="51" spans="1:6" ht="12.75" customHeight="1">
      <c r="A51" s="7" t="s">
        <v>93</v>
      </c>
      <c r="B51" s="18" t="s">
        <v>89</v>
      </c>
      <c r="C51" s="14" t="s">
        <v>90</v>
      </c>
      <c r="D51" s="14"/>
      <c r="E51" s="15">
        <v>313333</v>
      </c>
      <c r="F51" s="14"/>
    </row>
    <row r="52" spans="1:6" ht="12.75" customHeight="1">
      <c r="A52" s="7"/>
      <c r="B52" s="13" t="s">
        <v>91</v>
      </c>
      <c r="C52" s="14" t="s">
        <v>92</v>
      </c>
      <c r="D52" s="14"/>
      <c r="E52" s="15">
        <v>156667</v>
      </c>
      <c r="F52" s="14"/>
    </row>
    <row r="53" spans="1:6" ht="12.75" customHeight="1">
      <c r="A53" s="7" t="s">
        <v>145</v>
      </c>
      <c r="B53" s="13" t="s">
        <v>146</v>
      </c>
      <c r="C53" s="14"/>
      <c r="D53" s="14" t="s">
        <v>147</v>
      </c>
      <c r="E53" s="15"/>
      <c r="F53" s="16">
        <v>554750</v>
      </c>
    </row>
    <row r="54" spans="1:6" ht="12.75" customHeight="1">
      <c r="A54" s="7" t="s">
        <v>95</v>
      </c>
      <c r="B54" s="13" t="s">
        <v>148</v>
      </c>
      <c r="C54" s="14"/>
      <c r="D54" s="14"/>
      <c r="E54" s="15"/>
      <c r="F54" s="14"/>
    </row>
    <row r="55" spans="1:6" ht="12.75" customHeight="1">
      <c r="A55" s="7"/>
      <c r="B55" s="13" t="s">
        <v>149</v>
      </c>
      <c r="C55" s="14"/>
      <c r="D55" s="14" t="s">
        <v>150</v>
      </c>
      <c r="E55" s="15"/>
      <c r="F55" s="16">
        <v>336000</v>
      </c>
    </row>
    <row r="56" spans="1:6" ht="12.75" customHeight="1">
      <c r="A56" s="7"/>
      <c r="B56" s="13" t="s">
        <v>151</v>
      </c>
      <c r="C56" s="14"/>
      <c r="D56" s="14" t="s">
        <v>152</v>
      </c>
      <c r="E56" s="15"/>
      <c r="F56" s="16">
        <v>416000</v>
      </c>
    </row>
    <row r="57" spans="1:6" ht="12.75" customHeight="1">
      <c r="A57" s="7"/>
      <c r="B57" s="13" t="s">
        <v>153</v>
      </c>
      <c r="C57" s="14"/>
      <c r="D57" s="14" t="s">
        <v>154</v>
      </c>
      <c r="E57" s="15"/>
      <c r="F57" s="16">
        <v>65000</v>
      </c>
    </row>
    <row r="58" spans="1:6" ht="12.75" customHeight="1">
      <c r="A58" s="7"/>
      <c r="B58" s="14"/>
      <c r="C58" s="14"/>
      <c r="D58" s="14"/>
      <c r="E58" s="17"/>
      <c r="F58" s="14"/>
    </row>
    <row r="59" spans="1:6" ht="12.75" customHeight="1">
      <c r="A59" s="7"/>
      <c r="B59" s="14"/>
      <c r="C59" s="14"/>
      <c r="D59" s="14"/>
      <c r="E59" s="17"/>
      <c r="F59" s="14"/>
    </row>
    <row r="60" spans="1:6" ht="12.75" customHeight="1">
      <c r="A60" s="7"/>
      <c r="B60" s="19" t="s">
        <v>94</v>
      </c>
      <c r="C60" s="16"/>
      <c r="D60" s="16"/>
      <c r="E60" s="20">
        <f>SUM(E7:E57)</f>
        <v>164921176</v>
      </c>
      <c r="F60" s="20">
        <f>SUM(F7:F57)</f>
        <v>169006064</v>
      </c>
    </row>
    <row r="61" spans="1:6" ht="12.75" customHeight="1">
      <c r="A61" s="7"/>
      <c r="B61" s="14"/>
      <c r="C61" s="14"/>
      <c r="D61" s="14"/>
      <c r="E61" s="17"/>
      <c r="F61" s="14"/>
    </row>
    <row r="62" spans="1:6" ht="12.75" customHeight="1">
      <c r="A62" s="7" t="s">
        <v>155</v>
      </c>
      <c r="B62" s="13" t="s">
        <v>96</v>
      </c>
      <c r="C62" s="14"/>
      <c r="D62" s="14"/>
      <c r="E62" s="15">
        <v>41355760</v>
      </c>
      <c r="F62" s="16">
        <v>40740880</v>
      </c>
    </row>
    <row r="63" spans="1:6" ht="12.75" customHeight="1">
      <c r="A63" s="7"/>
      <c r="B63" s="14" t="s">
        <v>97</v>
      </c>
      <c r="C63" s="14"/>
      <c r="D63" s="14"/>
      <c r="E63" s="15">
        <v>70768750</v>
      </c>
      <c r="F63" s="31">
        <v>0</v>
      </c>
    </row>
    <row r="64" spans="1:6" ht="12.75" customHeight="1">
      <c r="A64" s="7"/>
      <c r="B64" s="19" t="s">
        <v>94</v>
      </c>
      <c r="C64" s="14"/>
      <c r="D64" s="14"/>
      <c r="E64" s="20">
        <f>SUM(E62:E63)</f>
        <v>112124510</v>
      </c>
      <c r="F64" s="20">
        <v>40740880</v>
      </c>
    </row>
    <row r="65" spans="1:6" ht="12.75" customHeight="1" thickBot="1">
      <c r="A65" s="21"/>
      <c r="B65" s="22" t="s">
        <v>98</v>
      </c>
      <c r="C65" s="23"/>
      <c r="D65" s="23"/>
      <c r="E65" s="24">
        <f>SUM(E60+E64)</f>
        <v>277045686</v>
      </c>
      <c r="F65" s="24">
        <v>209746944</v>
      </c>
    </row>
    <row r="66" ht="12.75" customHeight="1"/>
    <row r="67" ht="12.75">
      <c r="B67" t="s">
        <v>157</v>
      </c>
    </row>
    <row r="70" ht="12.75">
      <c r="B70" t="s">
        <v>158</v>
      </c>
    </row>
  </sheetData>
  <sheetProtection/>
  <mergeCells count="3">
    <mergeCell ref="B1:F1"/>
    <mergeCell ref="C3:D3"/>
    <mergeCell ref="E3:F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2014-01-29T14:28:43Z</cp:lastPrinted>
  <dcterms:created xsi:type="dcterms:W3CDTF">2010-02-08T10:51:02Z</dcterms:created>
  <dcterms:modified xsi:type="dcterms:W3CDTF">2014-11-24T07:44:18Z</dcterms:modified>
  <cp:category/>
  <cp:version/>
  <cp:contentType/>
  <cp:contentStatus/>
</cp:coreProperties>
</file>