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'Munka1'!$A$1:$F$44</definedName>
  </definedNames>
  <calcPr fullCalcOnLoad="1"/>
</workbook>
</file>

<file path=xl/sharedStrings.xml><?xml version="1.0" encoding="utf-8"?>
<sst xmlns="http://schemas.openxmlformats.org/spreadsheetml/2006/main" count="71" uniqueCount="64">
  <si>
    <t>Ezer Ft-ban</t>
  </si>
  <si>
    <t>A</t>
  </si>
  <si>
    <t>B</t>
  </si>
  <si>
    <t>C</t>
  </si>
  <si>
    <t>E</t>
  </si>
  <si>
    <t>Szakfeladat</t>
  </si>
  <si>
    <t>Megnevezése</t>
  </si>
  <si>
    <t>Előirányzat</t>
  </si>
  <si>
    <t>Feladat</t>
  </si>
  <si>
    <t>1.</t>
  </si>
  <si>
    <t>2.</t>
  </si>
  <si>
    <t xml:space="preserve">Összesen: </t>
  </si>
  <si>
    <t>Felhalmozási kiadás összesen:</t>
  </si>
  <si>
    <t>Katasztrófavédelmi</t>
  </si>
  <si>
    <t>Védőnő</t>
  </si>
  <si>
    <t>074032</t>
  </si>
  <si>
    <t>032020</t>
  </si>
  <si>
    <t>011130</t>
  </si>
  <si>
    <t>Önk-ok és önk-i hivatalok jogalkotó és ált.igazg.tev.</t>
  </si>
  <si>
    <t>Kulcsi Polgármesteri Hivatal</t>
  </si>
  <si>
    <t>Kulcs Községi Önkormányzat</t>
  </si>
  <si>
    <t>Százholdas Pagony Óvóda és Bölcsőde</t>
  </si>
  <si>
    <t>Óvodai nevelés</t>
  </si>
  <si>
    <t>Növénytermesztés</t>
  </si>
  <si>
    <t>Könyvtár</t>
  </si>
  <si>
    <t xml:space="preserve">Felhalmozási  kiadások  bemutatása  feladatonként és célonként </t>
  </si>
  <si>
    <t>D</t>
  </si>
  <si>
    <t>Teljesítés</t>
  </si>
  <si>
    <t>042130</t>
  </si>
  <si>
    <t>2015. év</t>
  </si>
  <si>
    <t>HP, Samsung nyomtató</t>
  </si>
  <si>
    <t>Ventilátor</t>
  </si>
  <si>
    <t>Gépkocsi</t>
  </si>
  <si>
    <t>Szőnyegpadló, szalagfüggöny, irodabútor</t>
  </si>
  <si>
    <t>Számítógép, laptop</t>
  </si>
  <si>
    <t>Étkészlet, evőeszköz gyerekeknek</t>
  </si>
  <si>
    <t>Porszívó</t>
  </si>
  <si>
    <t>vzbekötés</t>
  </si>
  <si>
    <t>Geotechnikai 
szaklevél</t>
  </si>
  <si>
    <t>Járda tervezés</t>
  </si>
  <si>
    <t>Összesen</t>
  </si>
  <si>
    <t>Sőtér sétány I-II, Hajóállomás feletti rész</t>
  </si>
  <si>
    <t>066020</t>
  </si>
  <si>
    <t>Községgazdálkodás</t>
  </si>
  <si>
    <t>045120</t>
  </si>
  <si>
    <t>Útépítés</t>
  </si>
  <si>
    <t>Rákóczi úti járda</t>
  </si>
  <si>
    <t>Adonyi út vízbekötés, fénymásoló, notebook, sörpad, pavilon,gépkocsi, 
fűnyíró, szobor</t>
  </si>
  <si>
    <t>082042-44</t>
  </si>
  <si>
    <t>Winchester, könyvek</t>
  </si>
  <si>
    <t>082091</t>
  </si>
  <si>
    <t>Közművelődés</t>
  </si>
  <si>
    <t xml:space="preserve">pianínó, égősor, </t>
  </si>
  <si>
    <t>Faaprító</t>
  </si>
  <si>
    <t>041233</t>
  </si>
  <si>
    <t>Hosszabb ideig tartó közmunka</t>
  </si>
  <si>
    <t>Fúrógép, létra, betonkeverő, rotációs kapa, permetező, láncfűrész, STHIL fűrész</t>
  </si>
  <si>
    <t>072111</t>
  </si>
  <si>
    <t>Háziorvosi alapellátás</t>
  </si>
  <si>
    <t>Számítógép, ventilátor, vérnyomásmérő</t>
  </si>
  <si>
    <t>Nyomtató, router</t>
  </si>
  <si>
    <t>Hajóállomás felújítás, óvodakerítés felújítás</t>
  </si>
  <si>
    <t>Orvosi rendelő felújítás</t>
  </si>
  <si>
    <t>4. melléklet az   7/2016.(IV.28.)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</si>
</sst>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h:mm"/>
  </numFmts>
  <fonts count="2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left"/>
    </xf>
    <xf numFmtId="49" fontId="0" fillId="0" borderId="10" xfId="0" applyNumberFormat="1" applyFill="1" applyBorder="1" applyAlignment="1">
      <alignment horizontal="right"/>
    </xf>
    <xf numFmtId="0" fontId="0" fillId="0" borderId="11" xfId="0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24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3" fontId="3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.8515625" style="0" customWidth="1"/>
    <col min="2" max="2" width="13.7109375" style="0" customWidth="1"/>
    <col min="3" max="3" width="22.00390625" style="0" customWidth="1"/>
    <col min="4" max="5" width="15.7109375" style="0" customWidth="1"/>
    <col min="6" max="6" width="67.421875" style="0" customWidth="1"/>
    <col min="7" max="7" width="28.421875" style="0" customWidth="1"/>
  </cols>
  <sheetData>
    <row r="1" spans="1:6" ht="12.75">
      <c r="A1" s="51" t="s">
        <v>63</v>
      </c>
      <c r="B1" s="52"/>
      <c r="C1" s="52"/>
      <c r="D1" s="52"/>
      <c r="E1" s="52"/>
      <c r="F1" s="52"/>
    </row>
    <row r="2" spans="1:6" ht="12.75">
      <c r="A2" s="1"/>
      <c r="B2" s="1"/>
      <c r="C2" s="1"/>
      <c r="D2" s="1"/>
      <c r="E2" s="1"/>
      <c r="F2" s="1"/>
    </row>
    <row r="3" spans="1:7" ht="15.75">
      <c r="A3" s="50" t="s">
        <v>25</v>
      </c>
      <c r="B3" s="50"/>
      <c r="C3" s="50"/>
      <c r="D3" s="50"/>
      <c r="E3" s="50"/>
      <c r="F3" s="50"/>
      <c r="G3" s="27"/>
    </row>
    <row r="5" spans="1:7" ht="15.75">
      <c r="A5" s="50" t="s">
        <v>29</v>
      </c>
      <c r="B5" s="50"/>
      <c r="C5" s="50"/>
      <c r="D5" s="50"/>
      <c r="E5" s="50"/>
      <c r="F5" s="50"/>
      <c r="G5" s="27"/>
    </row>
    <row r="6" ht="12.75">
      <c r="G6" s="2"/>
    </row>
    <row r="7" spans="4:5" ht="12.75">
      <c r="D7" s="3"/>
      <c r="E7" s="3"/>
    </row>
    <row r="8" spans="6:7" ht="15">
      <c r="F8" s="4" t="s">
        <v>0</v>
      </c>
      <c r="G8" s="5"/>
    </row>
    <row r="9" spans="1:7" ht="15.75">
      <c r="A9" s="57"/>
      <c r="B9" s="10" t="s">
        <v>1</v>
      </c>
      <c r="C9" s="10" t="s">
        <v>2</v>
      </c>
      <c r="D9" s="11" t="s">
        <v>3</v>
      </c>
      <c r="E9" s="11" t="s">
        <v>26</v>
      </c>
      <c r="F9" s="11" t="s">
        <v>4</v>
      </c>
      <c r="G9" s="5"/>
    </row>
    <row r="10" spans="1:6" ht="12.75" customHeight="1">
      <c r="A10" s="57"/>
      <c r="B10" s="49" t="s">
        <v>5</v>
      </c>
      <c r="C10" s="49" t="s">
        <v>6</v>
      </c>
      <c r="D10" s="58" t="s">
        <v>7</v>
      </c>
      <c r="E10" s="53" t="s">
        <v>27</v>
      </c>
      <c r="F10" s="49" t="s">
        <v>8</v>
      </c>
    </row>
    <row r="11" spans="1:6" ht="12.75">
      <c r="A11" s="57"/>
      <c r="B11" s="49"/>
      <c r="C11" s="49"/>
      <c r="D11" s="58"/>
      <c r="E11" s="54"/>
      <c r="F11" s="49"/>
    </row>
    <row r="12" spans="1:6" ht="15.75">
      <c r="A12" s="12" t="s">
        <v>9</v>
      </c>
      <c r="B12" s="55" t="s">
        <v>19</v>
      </c>
      <c r="C12" s="55"/>
      <c r="D12" s="55"/>
      <c r="E12" s="28"/>
      <c r="F12" s="9"/>
    </row>
    <row r="13" spans="1:6" ht="25.5" customHeight="1">
      <c r="A13" s="12" t="s">
        <v>10</v>
      </c>
      <c r="B13" s="24" t="s">
        <v>17</v>
      </c>
      <c r="C13" s="18" t="s">
        <v>18</v>
      </c>
      <c r="D13" s="19"/>
      <c r="E13" s="19">
        <v>442</v>
      </c>
      <c r="F13" s="36" t="s">
        <v>33</v>
      </c>
    </row>
    <row r="14" spans="1:6" ht="25.5" customHeight="1">
      <c r="A14" s="12">
        <v>3</v>
      </c>
      <c r="B14" s="24"/>
      <c r="C14" s="18"/>
      <c r="D14" s="19"/>
      <c r="E14" s="19">
        <v>64</v>
      </c>
      <c r="F14" s="36" t="s">
        <v>30</v>
      </c>
    </row>
    <row r="15" spans="1:6" ht="25.5" customHeight="1">
      <c r="A15" s="12"/>
      <c r="B15" s="24"/>
      <c r="C15" s="18"/>
      <c r="D15" s="19"/>
      <c r="E15" s="19">
        <v>90</v>
      </c>
      <c r="F15" s="36" t="s">
        <v>31</v>
      </c>
    </row>
    <row r="16" spans="1:6" ht="25.5" customHeight="1">
      <c r="A16" s="12"/>
      <c r="B16" s="24"/>
      <c r="C16" s="18"/>
      <c r="D16" s="19"/>
      <c r="E16" s="19">
        <v>2312</v>
      </c>
      <c r="F16" s="36" t="s">
        <v>32</v>
      </c>
    </row>
    <row r="17" spans="1:6" ht="15.75">
      <c r="A17" s="12">
        <v>4</v>
      </c>
      <c r="B17" s="6"/>
      <c r="C17" s="13" t="s">
        <v>11</v>
      </c>
      <c r="D17" s="8">
        <f>SUM(D13:D14)</f>
        <v>0</v>
      </c>
      <c r="E17" s="8">
        <f>SUM(E13:E16)</f>
        <v>2908</v>
      </c>
      <c r="F17" s="9"/>
    </row>
    <row r="18" spans="1:6" ht="15.75">
      <c r="A18" s="12">
        <v>5</v>
      </c>
      <c r="B18" s="59" t="s">
        <v>21</v>
      </c>
      <c r="C18" s="60"/>
      <c r="D18" s="61"/>
      <c r="E18" s="35"/>
      <c r="F18" s="9"/>
    </row>
    <row r="19" spans="1:6" ht="15">
      <c r="A19" s="12">
        <v>6</v>
      </c>
      <c r="B19" s="21">
        <v>91110</v>
      </c>
      <c r="C19" s="30" t="s">
        <v>22</v>
      </c>
      <c r="D19" s="31"/>
      <c r="E19" s="31">
        <v>236</v>
      </c>
      <c r="F19" s="37" t="s">
        <v>34</v>
      </c>
    </row>
    <row r="20" spans="1:6" ht="15">
      <c r="A20" s="12"/>
      <c r="B20" s="21"/>
      <c r="C20" s="30"/>
      <c r="D20" s="31"/>
      <c r="E20" s="31">
        <v>249</v>
      </c>
      <c r="F20" s="37" t="s">
        <v>35</v>
      </c>
    </row>
    <row r="21" spans="1:6" ht="15">
      <c r="A21" s="12"/>
      <c r="B21" s="21"/>
      <c r="C21" s="30"/>
      <c r="D21" s="31"/>
      <c r="E21" s="31">
        <v>26</v>
      </c>
      <c r="F21" s="37" t="s">
        <v>36</v>
      </c>
    </row>
    <row r="22" spans="1:6" ht="15.75">
      <c r="A22" s="12">
        <v>7</v>
      </c>
      <c r="B22" s="21"/>
      <c r="C22" s="13" t="s">
        <v>11</v>
      </c>
      <c r="D22" s="8">
        <f>+D19</f>
        <v>0</v>
      </c>
      <c r="E22" s="8">
        <f>+E19+E20+E21</f>
        <v>511</v>
      </c>
      <c r="F22" s="30"/>
    </row>
    <row r="23" spans="1:6" ht="15.75">
      <c r="A23" s="12">
        <v>8</v>
      </c>
      <c r="B23" s="55" t="s">
        <v>20</v>
      </c>
      <c r="C23" s="55"/>
      <c r="D23" s="55"/>
      <c r="E23" s="28"/>
      <c r="F23" s="9"/>
    </row>
    <row r="24" spans="1:6" ht="15">
      <c r="A24" s="12">
        <v>9</v>
      </c>
      <c r="B24" s="20" t="s">
        <v>28</v>
      </c>
      <c r="C24" s="32" t="s">
        <v>23</v>
      </c>
      <c r="D24" s="32"/>
      <c r="E24" s="32">
        <f>425+3+115</f>
        <v>543</v>
      </c>
      <c r="F24" s="37" t="s">
        <v>53</v>
      </c>
    </row>
    <row r="25" spans="1:6" ht="15">
      <c r="A25" s="12">
        <v>10</v>
      </c>
      <c r="B25" s="20" t="s">
        <v>15</v>
      </c>
      <c r="C25" s="17" t="s">
        <v>14</v>
      </c>
      <c r="D25" s="21"/>
      <c r="E25" s="21">
        <f>24+18+6+5</f>
        <v>53</v>
      </c>
      <c r="F25" s="29" t="s">
        <v>60</v>
      </c>
    </row>
    <row r="26" spans="1:6" ht="20.25" customHeight="1">
      <c r="A26" s="12">
        <v>11</v>
      </c>
      <c r="B26" s="43" t="s">
        <v>54</v>
      </c>
      <c r="C26" s="44" t="s">
        <v>55</v>
      </c>
      <c r="D26" s="31"/>
      <c r="E26" s="31">
        <f>15+15+7+19+6+5+8+13+33+54+54+92+17+108+5+17+201+4+4+2+1+4+9+14+15+25+5+29+1+5+54</f>
        <v>841</v>
      </c>
      <c r="F26" s="29" t="s">
        <v>56</v>
      </c>
    </row>
    <row r="27" spans="1:6" ht="15">
      <c r="A27" s="12">
        <v>12</v>
      </c>
      <c r="B27" s="22" t="s">
        <v>16</v>
      </c>
      <c r="C27" s="25" t="s">
        <v>13</v>
      </c>
      <c r="D27" s="23"/>
      <c r="E27" s="23">
        <v>199435</v>
      </c>
      <c r="F27" s="26" t="s">
        <v>41</v>
      </c>
    </row>
    <row r="28" spans="1:6" ht="25.5">
      <c r="A28" s="12"/>
      <c r="B28" s="46" t="s">
        <v>42</v>
      </c>
      <c r="C28" s="40" t="s">
        <v>43</v>
      </c>
      <c r="D28" s="23"/>
      <c r="E28" s="23">
        <f>3161+75+80+190+39+185+63+6+21+14+1173+12+8+146+26+25+79+2460+20+51+11+50+17+2+6+4+317+39+6+21</f>
        <v>8307</v>
      </c>
      <c r="F28" s="41" t="s">
        <v>47</v>
      </c>
    </row>
    <row r="29" spans="1:6" ht="15">
      <c r="A29" s="12"/>
      <c r="B29" s="46" t="s">
        <v>44</v>
      </c>
      <c r="C29" s="40" t="s">
        <v>45</v>
      </c>
      <c r="D29" s="23"/>
      <c r="E29" s="23">
        <v>1575</v>
      </c>
      <c r="F29" s="26" t="s">
        <v>46</v>
      </c>
    </row>
    <row r="30" spans="1:6" ht="15">
      <c r="A30" s="12">
        <v>13</v>
      </c>
      <c r="B30" s="45" t="s">
        <v>57</v>
      </c>
      <c r="C30" s="40" t="s">
        <v>58</v>
      </c>
      <c r="D30" s="23"/>
      <c r="E30" s="23">
        <f>110+17+28+30+8</f>
        <v>193</v>
      </c>
      <c r="F30" s="33" t="s">
        <v>59</v>
      </c>
    </row>
    <row r="31" spans="1:6" ht="15">
      <c r="A31" s="12"/>
      <c r="B31" s="42" t="s">
        <v>50</v>
      </c>
      <c r="C31" s="40" t="s">
        <v>51</v>
      </c>
      <c r="D31" s="23"/>
      <c r="E31" s="23">
        <f>3+250+2+5+9+1+2+2</f>
        <v>274</v>
      </c>
      <c r="F31" s="33" t="s">
        <v>52</v>
      </c>
    </row>
    <row r="32" spans="1:6" ht="15">
      <c r="A32" s="12">
        <v>14</v>
      </c>
      <c r="B32" s="34" t="s">
        <v>48</v>
      </c>
      <c r="C32" s="25" t="s">
        <v>24</v>
      </c>
      <c r="D32" s="23"/>
      <c r="E32" s="23">
        <f>31+29+44+86+39+3+12+20+255+15+109+2+1+2+4+2+4+1+1+7+1+5</f>
        <v>673</v>
      </c>
      <c r="F32" s="33" t="s">
        <v>49</v>
      </c>
    </row>
    <row r="33" spans="1:6" ht="15.75">
      <c r="A33" s="12">
        <v>15</v>
      </c>
      <c r="B33" s="6"/>
      <c r="C33" s="7" t="s">
        <v>11</v>
      </c>
      <c r="D33" s="8">
        <f>SUM(D24:D32)</f>
        <v>0</v>
      </c>
      <c r="E33" s="8">
        <f>SUM(E24:E32)</f>
        <v>211894</v>
      </c>
      <c r="F33" s="14"/>
    </row>
    <row r="34" spans="1:6" ht="15.75">
      <c r="A34" s="12"/>
      <c r="B34" s="45" t="s">
        <v>57</v>
      </c>
      <c r="C34" s="40" t="s">
        <v>58</v>
      </c>
      <c r="D34" s="8"/>
      <c r="E34" s="47">
        <f>55+2+15+1+55+56+2+1+15+15+2</f>
        <v>219</v>
      </c>
      <c r="F34" s="37" t="s">
        <v>62</v>
      </c>
    </row>
    <row r="35" spans="1:6" ht="15.75">
      <c r="A35" s="12"/>
      <c r="B35" s="46" t="s">
        <v>42</v>
      </c>
      <c r="C35" s="40" t="s">
        <v>43</v>
      </c>
      <c r="D35" s="8"/>
      <c r="E35" s="47">
        <f>887+105+239+20+77</f>
        <v>1328</v>
      </c>
      <c r="F35" s="37" t="s">
        <v>61</v>
      </c>
    </row>
    <row r="36" spans="1:6" ht="15.75">
      <c r="A36" s="12"/>
      <c r="B36" s="46"/>
      <c r="C36" s="48" t="s">
        <v>11</v>
      </c>
      <c r="D36" s="8"/>
      <c r="E36" s="8">
        <f>+E34+E35</f>
        <v>1547</v>
      </c>
      <c r="F36" s="37"/>
    </row>
    <row r="37" spans="1:6" ht="15.75">
      <c r="A37" s="12">
        <v>16</v>
      </c>
      <c r="B37" s="56" t="s">
        <v>12</v>
      </c>
      <c r="C37" s="56"/>
      <c r="D37" s="15">
        <f>SUM(D17,D33)</f>
        <v>0</v>
      </c>
      <c r="E37" s="15">
        <f>SUM(E17,E33,E22)</f>
        <v>215313</v>
      </c>
      <c r="F37" s="16"/>
    </row>
  </sheetData>
  <sheetProtection selectLockedCells="1" selectUnlockedCells="1"/>
  <mergeCells count="13">
    <mergeCell ref="B12:D12"/>
    <mergeCell ref="B23:D23"/>
    <mergeCell ref="B37:C37"/>
    <mergeCell ref="A9:A11"/>
    <mergeCell ref="B10:B11"/>
    <mergeCell ref="C10:C11"/>
    <mergeCell ref="D10:D11"/>
    <mergeCell ref="B18:D18"/>
    <mergeCell ref="F10:F11"/>
    <mergeCell ref="A3:F3"/>
    <mergeCell ref="A5:F5"/>
    <mergeCell ref="A1:F1"/>
    <mergeCell ref="E10:E11"/>
  </mergeCells>
  <printOptions horizontalCentered="1"/>
  <pageMargins left="0.19652777777777777" right="0.19652777777777777" top="0.7875" bottom="0.196527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E19" sqref="E19"/>
    </sheetView>
  </sheetViews>
  <sheetFormatPr defaultColWidth="9.140625" defaultRowHeight="12.75"/>
  <cols>
    <col min="3" max="4" width="10.140625" style="0" bestFit="1" customWidth="1"/>
    <col min="5" max="6" width="11.140625" style="0" bestFit="1" customWidth="1"/>
    <col min="7" max="7" width="9.28125" style="0" bestFit="1" customWidth="1"/>
    <col min="8" max="8" width="11.8515625" style="0" customWidth="1"/>
    <col min="9" max="9" width="9.28125" style="0" bestFit="1" customWidth="1"/>
    <col min="10" max="10" width="11.140625" style="0" bestFit="1" customWidth="1"/>
  </cols>
  <sheetData>
    <row r="2" spans="3:9" ht="25.5">
      <c r="C2">
        <v>1203</v>
      </c>
      <c r="D2">
        <v>1204</v>
      </c>
      <c r="E2">
        <v>1209</v>
      </c>
      <c r="G2" s="39" t="s">
        <v>37</v>
      </c>
      <c r="H2" s="38" t="s">
        <v>38</v>
      </c>
      <c r="I2" s="39" t="s">
        <v>39</v>
      </c>
    </row>
    <row r="3" spans="3:9" ht="12.75">
      <c r="C3" s="3">
        <v>31480076</v>
      </c>
      <c r="D3" s="3">
        <v>17175831</v>
      </c>
      <c r="E3" s="3">
        <v>32070981</v>
      </c>
      <c r="F3" s="3"/>
      <c r="G3" s="3">
        <v>2488673</v>
      </c>
      <c r="H3" s="3">
        <v>1550000</v>
      </c>
      <c r="I3" s="3">
        <v>1240000</v>
      </c>
    </row>
    <row r="4" spans="3:9" ht="12.75">
      <c r="C4" s="3"/>
      <c r="D4" s="3">
        <v>147000</v>
      </c>
      <c r="E4" s="3">
        <v>554400</v>
      </c>
      <c r="F4" s="3"/>
      <c r="G4" s="3">
        <v>671942</v>
      </c>
      <c r="H4" s="3">
        <v>418500</v>
      </c>
      <c r="I4" s="3">
        <v>334800</v>
      </c>
    </row>
    <row r="5" spans="3:9" ht="12.75">
      <c r="C5" s="3"/>
      <c r="D5" s="3">
        <v>122500</v>
      </c>
      <c r="E5" s="3">
        <v>462000</v>
      </c>
      <c r="F5" s="3"/>
      <c r="G5" s="3"/>
      <c r="H5" s="3"/>
      <c r="I5" s="3"/>
    </row>
    <row r="6" spans="3:9" ht="12.75">
      <c r="C6" s="3"/>
      <c r="D6" s="3">
        <v>122500</v>
      </c>
      <c r="E6" s="3">
        <v>3800000</v>
      </c>
      <c r="F6" s="3"/>
      <c r="G6" s="3"/>
      <c r="H6" s="3"/>
      <c r="I6" s="3"/>
    </row>
    <row r="7" spans="3:9" ht="12.75">
      <c r="C7" s="3"/>
      <c r="D7" s="3">
        <v>98000</v>
      </c>
      <c r="E7" s="3">
        <v>26725818</v>
      </c>
      <c r="F7" s="3"/>
      <c r="G7" s="3"/>
      <c r="H7" s="3"/>
      <c r="I7" s="3"/>
    </row>
    <row r="8" spans="3:9" ht="12.75">
      <c r="C8" s="3"/>
      <c r="D8" s="3">
        <v>14313193</v>
      </c>
      <c r="E8" s="3">
        <v>462000</v>
      </c>
      <c r="F8" s="3"/>
      <c r="G8" s="3"/>
      <c r="H8" s="3"/>
      <c r="I8" s="3"/>
    </row>
    <row r="9" spans="3:9" ht="12.75">
      <c r="C9" s="3"/>
      <c r="D9" s="3">
        <v>14313193</v>
      </c>
      <c r="E9" s="3">
        <v>26725818</v>
      </c>
      <c r="F9" s="3"/>
      <c r="G9" s="3"/>
      <c r="H9" s="3"/>
      <c r="I9" s="3"/>
    </row>
    <row r="10" spans="3:9" ht="12.75">
      <c r="C10" s="3"/>
      <c r="D10" s="3">
        <v>11450554</v>
      </c>
      <c r="E10" s="3">
        <v>16035491</v>
      </c>
      <c r="F10" s="3"/>
      <c r="G10" s="3"/>
      <c r="H10" s="3"/>
      <c r="I10" s="3"/>
    </row>
    <row r="11" spans="3:9" ht="12.75">
      <c r="C11" s="3"/>
      <c r="D11" s="3">
        <v>39690</v>
      </c>
      <c r="E11" s="3">
        <v>1026000</v>
      </c>
      <c r="F11" s="3"/>
      <c r="G11" s="3"/>
      <c r="H11" s="3"/>
      <c r="I11" s="3"/>
    </row>
    <row r="12" spans="3:9" ht="12.75">
      <c r="C12" s="3"/>
      <c r="D12" s="3">
        <v>33075</v>
      </c>
      <c r="E12" s="3">
        <v>124740</v>
      </c>
      <c r="F12" s="3"/>
      <c r="G12" s="3"/>
      <c r="H12" s="3"/>
      <c r="I12" s="3"/>
    </row>
    <row r="13" spans="3:9" ht="12.75">
      <c r="C13" s="3"/>
      <c r="D13" s="3">
        <v>33075</v>
      </c>
      <c r="E13" s="3"/>
      <c r="F13" s="3"/>
      <c r="G13" s="3"/>
      <c r="H13" s="3"/>
      <c r="I13" s="3"/>
    </row>
    <row r="14" spans="3:9" ht="12.75">
      <c r="C14" s="3"/>
      <c r="D14" s="3">
        <v>26460</v>
      </c>
      <c r="E14" s="3">
        <v>124740</v>
      </c>
      <c r="F14" s="3"/>
      <c r="G14" s="3"/>
      <c r="H14" s="3"/>
      <c r="I14" s="3"/>
    </row>
    <row r="15" spans="1:10" ht="12.75">
      <c r="A15" t="s">
        <v>40</v>
      </c>
      <c r="C15" s="3">
        <f>SUM(C3:C14)</f>
        <v>31480076</v>
      </c>
      <c r="D15" s="3">
        <f>SUM(D3:D14)</f>
        <v>57875071</v>
      </c>
      <c r="E15" s="3">
        <f>SUM(E3:E14)</f>
        <v>108111988</v>
      </c>
      <c r="G15" s="3">
        <f>SUM(G3:G14)</f>
        <v>3160615</v>
      </c>
      <c r="H15" s="3">
        <f>SUM(H3:H14)</f>
        <v>1968500</v>
      </c>
      <c r="I15" s="3">
        <f>SUM(I3:I14)</f>
        <v>1574800</v>
      </c>
      <c r="J15" s="3">
        <f>+C15+D15+E15+G15+H15+I15</f>
        <v>204171050</v>
      </c>
    </row>
    <row r="19" ht="12.75">
      <c r="F19" s="3">
        <f>+C15+D15+E15+H15</f>
        <v>199435635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B18:E21 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Számítógép</dc:creator>
  <cp:keywords/>
  <dc:description/>
  <cp:lastModifiedBy>Védőnő Kulcs</cp:lastModifiedBy>
  <cp:lastPrinted>2014-01-30T09:18:23Z</cp:lastPrinted>
  <dcterms:created xsi:type="dcterms:W3CDTF">2013-01-22T14:34:11Z</dcterms:created>
  <dcterms:modified xsi:type="dcterms:W3CDTF">2016-05-03T11:25:34Z</dcterms:modified>
  <cp:category/>
  <cp:version/>
  <cp:contentType/>
  <cp:contentStatus/>
</cp:coreProperties>
</file>