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760" activeTab="2"/>
  </bookViews>
  <sheets>
    <sheet name="Gondozási Központ" sheetId="1" r:id="rId1"/>
    <sheet name="Hivatal" sheetId="2" r:id="rId2"/>
    <sheet name="Önkormányzat" sheetId="3" r:id="rId3"/>
  </sheets>
  <calcPr calcId="125725"/>
</workbook>
</file>

<file path=xl/calcChain.xml><?xml version="1.0" encoding="utf-8"?>
<calcChain xmlns="http://schemas.openxmlformats.org/spreadsheetml/2006/main">
  <c r="C32" i="2"/>
  <c r="C66" i="3" l="1"/>
  <c r="C47"/>
  <c r="C59" s="1"/>
  <c r="C28"/>
  <c r="C32" i="1"/>
  <c r="C22"/>
  <c r="C15"/>
  <c r="C27" l="1"/>
  <c r="C12"/>
  <c r="C7"/>
  <c r="C8" s="1"/>
  <c r="C36" i="2"/>
  <c r="C27"/>
  <c r="C21"/>
  <c r="C18"/>
  <c r="C13"/>
  <c r="C10"/>
  <c r="C33" l="1"/>
  <c r="C28" i="1"/>
  <c r="C14" i="2"/>
  <c r="C33" i="1"/>
  <c r="C44" i="3"/>
  <c r="C37" i="2" l="1"/>
  <c r="C7" i="3"/>
  <c r="C11"/>
  <c r="C16"/>
  <c r="C19"/>
  <c r="C31"/>
  <c r="C36"/>
  <c r="C69"/>
  <c r="C75"/>
  <c r="C37" l="1"/>
  <c r="C12"/>
  <c r="C76" l="1"/>
</calcChain>
</file>

<file path=xl/sharedStrings.xml><?xml version="1.0" encoding="utf-8"?>
<sst xmlns="http://schemas.openxmlformats.org/spreadsheetml/2006/main" count="277" uniqueCount="162">
  <si>
    <t>#</t>
  </si>
  <si>
    <t>Megnevezés</t>
  </si>
  <si>
    <t>Eredeti előirányzat</t>
  </si>
  <si>
    <t>01</t>
  </si>
  <si>
    <t>Törvény szerinti illetmények, munkabérek (K1101)</t>
  </si>
  <si>
    <t>07</t>
  </si>
  <si>
    <t>09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</si>
  <si>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</si>
  <si>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</si>
  <si>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</si>
  <si>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</si>
  <si>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</si>
  <si>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</si>
  <si>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</si>
  <si>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</si>
  <si>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</si>
  <si>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</si>
  <si>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</si>
  <si>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</si>
  <si>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</si>
  <si>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</si>
  <si>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</si>
  <si>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</si>
  <si>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</si>
  <si>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</si>
  <si>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</si>
  <si>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</si>
  <si>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</si>
  <si>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</si>
  <si>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</si>
  <si>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</si>
  <si>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</si>
  <si>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</si>
  <si>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</si>
  <si>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</si>
  <si>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</si>
  <si>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</si>
  <si>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</si>
  <si>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</si>
  <si>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</si>
  <si>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</si>
  <si>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41</t>
  </si>
  <si>
    <t>Közvetített szolgáltatások  (&gt;=42) (K335)</t>
  </si>
  <si>
    <t>43</t>
  </si>
  <si>
    <t>Szakmai tevékenységet segítő szolgáltatások  (K336)</t>
  </si>
  <si>
    <t>44</t>
  </si>
  <si>
    <t>Egyéb szolgáltatások  (K337)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</si>
  <si>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</si>
  <si>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</si>
  <si>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</si>
  <si>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</si>
  <si>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</si>
  <si>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</si>
  <si>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</si>
  <si>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</si>
  <si>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</si>
  <si>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</si>
  <si>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</si>
  <si>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</si>
  <si>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</si>
  <si>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</si>
  <si>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</si>
  <si>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</si>
  <si>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</si>
  <si>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</si>
  <si>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</si>
  <si>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</si>
  <si>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</si>
  <si>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</si>
  <si>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</si>
  <si>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ebből:  az egyéb pénzbeli és természetbeni gyermekvédelmi támogatások  (K42)</t>
  </si>
  <si>
    <t>Intézményi ellátottak pénzbeli juttatásai (&gt;=99+100) (K47)</t>
  </si>
  <si>
    <t>Egyéb nem intézményi ellátások (&gt;=102+…+120)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</si>
  <si>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</si>
  <si>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</si>
  <si>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</si>
  <si>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törvényi előíráson alapuló befizetései (K5022)</t>
  </si>
  <si>
    <t>Elvonások és befizetések (=124+125+126) (K502)</t>
  </si>
  <si>
    <t>Működési célú visszatérítendő támogatások, kölcsönök törlesztése államháztartáson belülre (=141+…+150) (K505)</t>
  </si>
  <si>
    <t>Egyéb működési célú támogatások államháztartáson belülre (=152+…+161) (K506)</t>
  </si>
  <si>
    <t>Működési célú garancia- és kezességvállalásból származó kifizetés államháztartáson kívülre (&gt;=163) (K507)</t>
  </si>
  <si>
    <t>Működési célú visszatérítendő támogatások, kölcsönök nyújtása államháztartáson kívülre (=165+…+175) (K508)</t>
  </si>
  <si>
    <t>ebből: egyéb civil szervezetek (K508)</t>
  </si>
  <si>
    <t>ebből: egyéb vállalkozások (K508)</t>
  </si>
  <si>
    <t>Egyéb működési célú támogatások államháztartáson kívülre (=180+…+189) (K512)</t>
  </si>
  <si>
    <t>ebből: egyházi jogi személyek (K512)</t>
  </si>
  <si>
    <t>ebből: egyéb vállalkozások (K512)</t>
  </si>
  <si>
    <t>Egyéb működési célú kiadások (=122+127+128+129+140+151+162+164+176+177+178+179+190) (K5)</t>
  </si>
  <si>
    <t>Ingatlanok beszerzése, létesítése (&gt;=194) (K62)</t>
  </si>
  <si>
    <t>Egyéb tárgyi eszközök beszerzése, létesítése (K64)</t>
  </si>
  <si>
    <t>Meglévő részesedések növeléséhez kapcsolódó kiadások (K66)</t>
  </si>
  <si>
    <t>Beruházási célú előzetesen felszámított általános forgalmi adó (K67)</t>
  </si>
  <si>
    <t>Beruházások (=192+193+195+…+199) (K6)</t>
  </si>
  <si>
    <t>Ingatlanok felújítása (K71)</t>
  </si>
  <si>
    <t>Felújítási célú előzetesen felszámított általános forgalmi adó (K74)</t>
  </si>
  <si>
    <t>Felújítások (=201+...+204) (K7)</t>
  </si>
  <si>
    <t>Tartalék (K513)</t>
  </si>
  <si>
    <t>Informatikai eszközök beszerzése (K63)</t>
  </si>
  <si>
    <t>Hosszú lejáratú hitelek törlesztése (K911)</t>
  </si>
  <si>
    <t>Központi irányító szervi támogatások (K915)</t>
  </si>
  <si>
    <t>ebből Hivatal</t>
  </si>
  <si>
    <t>ebből Gondozási Központ</t>
  </si>
  <si>
    <t>Finanszírozási kiadások (K9)</t>
  </si>
  <si>
    <t>02</t>
  </si>
  <si>
    <t>03</t>
  </si>
  <si>
    <t>04</t>
  </si>
  <si>
    <t>05</t>
  </si>
  <si>
    <t>06</t>
  </si>
  <si>
    <t>08</t>
  </si>
  <si>
    <t>10</t>
  </si>
  <si>
    <t>11</t>
  </si>
  <si>
    <t>12</t>
  </si>
  <si>
    <t>14</t>
  </si>
  <si>
    <t>17</t>
  </si>
  <si>
    <t>22</t>
  </si>
  <si>
    <t>23</t>
  </si>
  <si>
    <t>24</t>
  </si>
  <si>
    <t>25</t>
  </si>
  <si>
    <t>26</t>
  </si>
  <si>
    <t>27</t>
  </si>
  <si>
    <t>28</t>
  </si>
  <si>
    <t>31</t>
  </si>
  <si>
    <t>39</t>
  </si>
  <si>
    <t>42</t>
  </si>
  <si>
    <t>53</t>
  </si>
  <si>
    <t>54</t>
  </si>
  <si>
    <t>55</t>
  </si>
  <si>
    <t>56</t>
  </si>
  <si>
    <t>57</t>
  </si>
  <si>
    <t>58</t>
  </si>
  <si>
    <t>62</t>
  </si>
  <si>
    <t>64</t>
  </si>
  <si>
    <t>65</t>
  </si>
  <si>
    <t>66</t>
  </si>
  <si>
    <t>67</t>
  </si>
  <si>
    <t>68</t>
  </si>
  <si>
    <t>Kiadások összesen</t>
  </si>
  <si>
    <t>69</t>
  </si>
  <si>
    <t>Módosított előirányzat</t>
  </si>
  <si>
    <t>Készenléti, ügyeleti, helyettesítési díj, túlóra, túlszolgálat (K1104)</t>
  </si>
  <si>
    <t>Jubileumi jutalom (K1106)</t>
  </si>
  <si>
    <t>Béren kívüli juttatások (K1107)</t>
  </si>
  <si>
    <t>Közlekedési költségtérítés (K1109)</t>
  </si>
  <si>
    <t>Munkavégzésre irányuló egyéb jogviszonyban nem saját foglalkoztatottnak fizetett juttatások (K122)</t>
  </si>
  <si>
    <t>Egyéb tárgyi eszköz beszerzése (K64)</t>
  </si>
  <si>
    <t>Beruházáshoz kapcs. Előzetes áfa (K67)</t>
  </si>
  <si>
    <t>Beruházás (K6)</t>
  </si>
  <si>
    <t>Kiadások (=20+21+61+121+191+200+205+267) (K1-K8)</t>
  </si>
  <si>
    <t>K1-K9. Kiadások</t>
  </si>
  <si>
    <t>Kiadások (=20+21+61+121+191+200+205+267) (K1-K9)</t>
  </si>
  <si>
    <t>196</t>
  </si>
  <si>
    <t>199</t>
  </si>
  <si>
    <t>200</t>
  </si>
  <si>
    <t>268</t>
  </si>
  <si>
    <t>Közvetített szolgáltatások (K335)</t>
  </si>
  <si>
    <t>Szakami tevékenységet segítő szolgáltatások (K336)</t>
  </si>
  <si>
    <t>K1-K8. Kiadások</t>
  </si>
  <si>
    <t>Költségtérítés (K1109)</t>
  </si>
  <si>
    <t>A helyi önkormányzatok előző évi elszámolásából származó kiadások (K5021)</t>
  </si>
  <si>
    <t>Immateriális javak beszerzése, létesítése (K61)</t>
  </si>
  <si>
    <t>Államháztartáson belüli megelőlegezések visszafizetése (K914)</t>
  </si>
  <si>
    <t>ebből: nonprofit társaságok (K512)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</si>
</sst>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_-;\-* #,##0_-;_-* &quot;-&quot;??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5" fillId="0" borderId="3" xfId="0" applyNumberFormat="1" applyFont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164" fontId="0" fillId="0" borderId="3" xfId="1" applyNumberFormat="1" applyFont="1" applyBorder="1"/>
    <xf numFmtId="49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0" borderId="17" xfId="0" applyFont="1" applyBorder="1" applyAlignment="1">
      <alignment horizontal="left" vertical="top" wrapText="1"/>
    </xf>
    <xf numFmtId="3" fontId="5" fillId="0" borderId="18" xfId="0" applyNumberFormat="1" applyFont="1" applyBorder="1" applyAlignment="1">
      <alignment horizontal="right" vertical="top" wrapText="1"/>
    </xf>
    <xf numFmtId="49" fontId="6" fillId="3" borderId="16" xfId="0" applyNumberFormat="1" applyFont="1" applyFill="1" applyBorder="1" applyAlignment="1">
      <alignment horizontal="center" vertical="top" wrapText="1"/>
    </xf>
    <xf numFmtId="0" fontId="5" fillId="0" borderId="17" xfId="0" applyFont="1" applyBorder="1"/>
    <xf numFmtId="164" fontId="9" fillId="2" borderId="18" xfId="1" applyNumberFormat="1" applyFont="1" applyFill="1" applyBorder="1"/>
    <xf numFmtId="0" fontId="6" fillId="3" borderId="19" xfId="0" applyFont="1" applyFill="1" applyBorder="1" applyAlignment="1">
      <alignment horizontal="left" vertical="top" wrapText="1"/>
    </xf>
    <xf numFmtId="164" fontId="7" fillId="3" borderId="20" xfId="0" applyNumberFormat="1" applyFont="1" applyFill="1" applyBorder="1"/>
    <xf numFmtId="3" fontId="6" fillId="3" borderId="20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3" fontId="5" fillId="0" borderId="3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3" fontId="4" fillId="0" borderId="9" xfId="0" applyNumberFormat="1" applyFont="1" applyBorder="1" applyAlignment="1">
      <alignment horizontal="right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5" fillId="0" borderId="17" xfId="0" applyFont="1" applyBorder="1" applyAlignment="1">
      <alignment horizontal="left" vertical="top"/>
    </xf>
    <xf numFmtId="3" fontId="5" fillId="0" borderId="18" xfId="0" applyNumberFormat="1" applyFont="1" applyBorder="1" applyAlignment="1">
      <alignment horizontal="right" vertical="top"/>
    </xf>
    <xf numFmtId="0" fontId="6" fillId="3" borderId="16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left" vertical="top"/>
    </xf>
    <xf numFmtId="3" fontId="6" fillId="3" borderId="20" xfId="0" applyNumberFormat="1" applyFont="1" applyFill="1" applyBorder="1" applyAlignment="1">
      <alignment horizontal="right" vertical="top"/>
    </xf>
    <xf numFmtId="0" fontId="8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view="pageLayout" workbookViewId="0">
      <selection activeCell="D33" sqref="D33"/>
    </sheetView>
  </sheetViews>
  <sheetFormatPr defaultRowHeight="15"/>
  <cols>
    <col min="2" max="2" width="73.85546875" bestFit="1" customWidth="1"/>
    <col min="3" max="3" width="20" bestFit="1" customWidth="1"/>
  </cols>
  <sheetData>
    <row r="1" spans="1:3" ht="15.75">
      <c r="A1" s="52" t="s">
        <v>156</v>
      </c>
      <c r="B1" s="53"/>
      <c r="C1" s="54"/>
    </row>
    <row r="2" spans="1:3">
      <c r="A2" s="36" t="s">
        <v>0</v>
      </c>
      <c r="B2" s="33" t="s">
        <v>1</v>
      </c>
      <c r="C2" s="5" t="s">
        <v>2</v>
      </c>
    </row>
    <row r="3" spans="1:3" ht="15.75" thickBot="1">
      <c r="A3" s="44">
        <v>2</v>
      </c>
      <c r="B3" s="45">
        <v>3</v>
      </c>
      <c r="C3" s="46">
        <v>4</v>
      </c>
    </row>
    <row r="4" spans="1:3">
      <c r="A4" s="41" t="s">
        <v>3</v>
      </c>
      <c r="B4" s="42" t="s">
        <v>4</v>
      </c>
      <c r="C4" s="43">
        <v>19719960</v>
      </c>
    </row>
    <row r="5" spans="1:3">
      <c r="A5" s="37" t="s">
        <v>6</v>
      </c>
      <c r="B5" s="34" t="s">
        <v>142</v>
      </c>
      <c r="C5" s="38">
        <v>183696</v>
      </c>
    </row>
    <row r="6" spans="1:3">
      <c r="A6" s="37" t="s">
        <v>7</v>
      </c>
      <c r="B6" s="34" t="s">
        <v>8</v>
      </c>
      <c r="C6" s="38">
        <v>0</v>
      </c>
    </row>
    <row r="7" spans="1:3">
      <c r="A7" s="39" t="s">
        <v>9</v>
      </c>
      <c r="B7" s="35" t="s">
        <v>10</v>
      </c>
      <c r="C7" s="40">
        <f>SUM(C4:C6)</f>
        <v>19903656</v>
      </c>
    </row>
    <row r="8" spans="1:3">
      <c r="A8" s="39" t="s">
        <v>17</v>
      </c>
      <c r="B8" s="35" t="s">
        <v>18</v>
      </c>
      <c r="C8" s="40">
        <f>SUM(C7)</f>
        <v>19903656</v>
      </c>
    </row>
    <row r="9" spans="1:3">
      <c r="A9" s="39" t="s">
        <v>19</v>
      </c>
      <c r="B9" s="35" t="s">
        <v>20</v>
      </c>
      <c r="C9" s="40">
        <v>3816876</v>
      </c>
    </row>
    <row r="10" spans="1:3">
      <c r="A10" s="37" t="s">
        <v>21</v>
      </c>
      <c r="B10" s="34" t="s">
        <v>22</v>
      </c>
      <c r="C10" s="38">
        <v>0</v>
      </c>
    </row>
    <row r="11" spans="1:3">
      <c r="A11" s="37" t="s">
        <v>23</v>
      </c>
      <c r="B11" s="34" t="s">
        <v>24</v>
      </c>
      <c r="C11" s="38">
        <v>10148115</v>
      </c>
    </row>
    <row r="12" spans="1:3">
      <c r="A12" s="39" t="s">
        <v>25</v>
      </c>
      <c r="B12" s="35" t="s">
        <v>26</v>
      </c>
      <c r="C12" s="40">
        <f>SUM(C11,C10)</f>
        <v>10148115</v>
      </c>
    </row>
    <row r="13" spans="1:3">
      <c r="A13" s="37" t="s">
        <v>27</v>
      </c>
      <c r="B13" s="34" t="s">
        <v>28</v>
      </c>
      <c r="C13" s="38">
        <v>156000</v>
      </c>
    </row>
    <row r="14" spans="1:3">
      <c r="A14" s="37" t="s">
        <v>29</v>
      </c>
      <c r="B14" s="34" t="s">
        <v>30</v>
      </c>
      <c r="C14" s="38">
        <v>12000</v>
      </c>
    </row>
    <row r="15" spans="1:3">
      <c r="A15" s="39" t="s">
        <v>31</v>
      </c>
      <c r="B15" s="35" t="s">
        <v>32</v>
      </c>
      <c r="C15" s="40">
        <f>SUM(C13:C14)</f>
        <v>168000</v>
      </c>
    </row>
    <row r="16" spans="1:3">
      <c r="A16" s="37" t="s">
        <v>33</v>
      </c>
      <c r="B16" s="34" t="s">
        <v>34</v>
      </c>
      <c r="C16" s="38">
        <v>1801359</v>
      </c>
    </row>
    <row r="17" spans="1:3">
      <c r="A17" s="37" t="s">
        <v>35</v>
      </c>
      <c r="B17" s="34" t="s">
        <v>36</v>
      </c>
      <c r="C17" s="38">
        <v>0</v>
      </c>
    </row>
    <row r="18" spans="1:3">
      <c r="A18" s="37" t="s">
        <v>39</v>
      </c>
      <c r="B18" s="34" t="s">
        <v>40</v>
      </c>
      <c r="C18" s="38">
        <v>0</v>
      </c>
    </row>
    <row r="19" spans="1:3">
      <c r="A19" s="37"/>
      <c r="B19" s="34" t="s">
        <v>154</v>
      </c>
      <c r="C19" s="38">
        <v>0</v>
      </c>
    </row>
    <row r="20" spans="1:3">
      <c r="A20" s="37"/>
      <c r="B20" s="34" t="s">
        <v>155</v>
      </c>
      <c r="C20" s="38">
        <v>0</v>
      </c>
    </row>
    <row r="21" spans="1:3">
      <c r="A21" s="37" t="s">
        <v>45</v>
      </c>
      <c r="B21" s="34" t="s">
        <v>46</v>
      </c>
      <c r="C21" s="38">
        <v>83647</v>
      </c>
    </row>
    <row r="22" spans="1:3">
      <c r="A22" s="39" t="s">
        <v>48</v>
      </c>
      <c r="B22" s="35" t="s">
        <v>49</v>
      </c>
      <c r="C22" s="40">
        <f>SUM(C16:C21)</f>
        <v>1885006</v>
      </c>
    </row>
    <row r="23" spans="1:3">
      <c r="A23" s="37" t="s">
        <v>56</v>
      </c>
      <c r="B23" s="34" t="s">
        <v>57</v>
      </c>
      <c r="C23" s="38">
        <v>2514432</v>
      </c>
    </row>
    <row r="24" spans="1:3">
      <c r="A24" s="37" t="s">
        <v>58</v>
      </c>
      <c r="B24" s="34" t="s">
        <v>59</v>
      </c>
      <c r="C24" s="38">
        <v>0</v>
      </c>
    </row>
    <row r="25" spans="1:3">
      <c r="A25" s="37" t="s">
        <v>60</v>
      </c>
      <c r="B25" s="34" t="s">
        <v>61</v>
      </c>
      <c r="C25" s="38">
        <v>0</v>
      </c>
    </row>
    <row r="26" spans="1:3">
      <c r="A26" s="37" t="s">
        <v>62</v>
      </c>
      <c r="B26" s="34" t="s">
        <v>63</v>
      </c>
      <c r="C26" s="38">
        <v>0</v>
      </c>
    </row>
    <row r="27" spans="1:3">
      <c r="A27" s="39" t="s">
        <v>64</v>
      </c>
      <c r="B27" s="35" t="s">
        <v>65</v>
      </c>
      <c r="C27" s="40">
        <f>SUM(C23:C26)</f>
        <v>2514432</v>
      </c>
    </row>
    <row r="28" spans="1:3">
      <c r="A28" s="39" t="s">
        <v>66</v>
      </c>
      <c r="B28" s="35" t="s">
        <v>67</v>
      </c>
      <c r="C28" s="40">
        <f>SUM(C12,C15,C22,C27)</f>
        <v>14715553</v>
      </c>
    </row>
    <row r="29" spans="1:3">
      <c r="A29" s="39"/>
      <c r="B29" s="34" t="s">
        <v>97</v>
      </c>
      <c r="C29" s="38">
        <v>0</v>
      </c>
    </row>
    <row r="30" spans="1:3">
      <c r="A30" s="37" t="s">
        <v>150</v>
      </c>
      <c r="B30" s="34" t="s">
        <v>89</v>
      </c>
      <c r="C30" s="38">
        <v>0</v>
      </c>
    </row>
    <row r="31" spans="1:3">
      <c r="A31" s="37" t="s">
        <v>151</v>
      </c>
      <c r="B31" s="34" t="s">
        <v>91</v>
      </c>
      <c r="C31" s="38">
        <v>0</v>
      </c>
    </row>
    <row r="32" spans="1:3" ht="15.75" thickBot="1">
      <c r="A32" s="39" t="s">
        <v>152</v>
      </c>
      <c r="B32" s="47" t="s">
        <v>92</v>
      </c>
      <c r="C32" s="48">
        <f>SUM(C29:C31)</f>
        <v>0</v>
      </c>
    </row>
    <row r="33" spans="1:3" ht="18.75" customHeight="1" thickBot="1">
      <c r="A33" s="49" t="s">
        <v>153</v>
      </c>
      <c r="B33" s="50" t="s">
        <v>147</v>
      </c>
      <c r="C33" s="51">
        <f>SUM(C32,C28,C9,C8)</f>
        <v>38436085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&amp;C&amp;"-,Félkövér dőlt"4. számú mellékletBaks Községi Önkormányzat Gondozási Központ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7"/>
  <sheetViews>
    <sheetView view="pageLayout" topLeftCell="A13" workbookViewId="0">
      <selection activeCell="C33" sqref="C33"/>
    </sheetView>
  </sheetViews>
  <sheetFormatPr defaultRowHeight="15"/>
  <cols>
    <col min="1" max="1" width="4" bestFit="1" customWidth="1"/>
    <col min="2" max="2" width="58.140625" customWidth="1"/>
    <col min="3" max="3" width="41.28515625" customWidth="1"/>
  </cols>
  <sheetData>
    <row r="1" spans="1:7">
      <c r="A1" s="55" t="s">
        <v>148</v>
      </c>
      <c r="B1" s="56"/>
      <c r="C1" s="57"/>
    </row>
    <row r="2" spans="1:7">
      <c r="A2" s="4" t="s">
        <v>0</v>
      </c>
      <c r="B2" s="1" t="s">
        <v>1</v>
      </c>
      <c r="C2" s="20" t="s">
        <v>138</v>
      </c>
    </row>
    <row r="3" spans="1:7" ht="15.75" thickBot="1">
      <c r="A3" s="14">
        <v>2</v>
      </c>
      <c r="B3" s="15">
        <v>3</v>
      </c>
      <c r="C3" s="16">
        <v>5</v>
      </c>
    </row>
    <row r="4" spans="1:7">
      <c r="A4" s="23" t="s">
        <v>3</v>
      </c>
      <c r="B4" s="12" t="s">
        <v>4</v>
      </c>
      <c r="C4" s="13">
        <v>20842377</v>
      </c>
      <c r="G4" s="17"/>
    </row>
    <row r="5" spans="1:7">
      <c r="A5" s="21" t="s">
        <v>103</v>
      </c>
      <c r="B5" s="2" t="s">
        <v>139</v>
      </c>
      <c r="C5" s="7">
        <v>0</v>
      </c>
      <c r="G5" s="17"/>
    </row>
    <row r="6" spans="1:7">
      <c r="A6" s="21" t="s">
        <v>104</v>
      </c>
      <c r="B6" s="2" t="s">
        <v>140</v>
      </c>
      <c r="C6" s="7"/>
      <c r="G6" s="17"/>
    </row>
    <row r="7" spans="1:7">
      <c r="A7" s="21" t="s">
        <v>105</v>
      </c>
      <c r="B7" s="2" t="s">
        <v>141</v>
      </c>
      <c r="C7" s="7">
        <v>1200000</v>
      </c>
      <c r="G7" s="17"/>
    </row>
    <row r="8" spans="1:7">
      <c r="A8" s="21" t="s">
        <v>106</v>
      </c>
      <c r="B8" s="2" t="s">
        <v>142</v>
      </c>
      <c r="C8" s="7">
        <v>308000</v>
      </c>
      <c r="G8" s="17"/>
    </row>
    <row r="9" spans="1:7">
      <c r="A9" s="21" t="s">
        <v>107</v>
      </c>
      <c r="B9" s="2" t="s">
        <v>8</v>
      </c>
      <c r="C9" s="7">
        <v>0</v>
      </c>
      <c r="G9" s="17"/>
    </row>
    <row r="10" spans="1:7">
      <c r="A10" s="22" t="s">
        <v>5</v>
      </c>
      <c r="B10" s="3" t="s">
        <v>10</v>
      </c>
      <c r="C10" s="8">
        <f>SUM(C4:C9)</f>
        <v>22350377</v>
      </c>
      <c r="G10" s="18"/>
    </row>
    <row r="11" spans="1:7" ht="25.5">
      <c r="A11" s="21" t="s">
        <v>108</v>
      </c>
      <c r="B11" s="2" t="s">
        <v>143</v>
      </c>
      <c r="C11" s="7">
        <v>0</v>
      </c>
      <c r="G11" s="17"/>
    </row>
    <row r="12" spans="1:7">
      <c r="A12" s="21" t="s">
        <v>6</v>
      </c>
      <c r="B12" s="2" t="s">
        <v>14</v>
      </c>
      <c r="C12" s="7">
        <v>0</v>
      </c>
    </row>
    <row r="13" spans="1:7">
      <c r="A13" s="22" t="s">
        <v>109</v>
      </c>
      <c r="B13" s="3" t="s">
        <v>16</v>
      </c>
      <c r="C13" s="8">
        <f>SUM(C11:C12)</f>
        <v>0</v>
      </c>
    </row>
    <row r="14" spans="1:7">
      <c r="A14" s="22" t="s">
        <v>110</v>
      </c>
      <c r="B14" s="3" t="s">
        <v>18</v>
      </c>
      <c r="C14" s="8">
        <f>C10+C13</f>
        <v>22350377</v>
      </c>
    </row>
    <row r="15" spans="1:7" ht="25.5">
      <c r="A15" s="22" t="s">
        <v>111</v>
      </c>
      <c r="B15" s="3" t="s">
        <v>20</v>
      </c>
      <c r="C15" s="8">
        <v>4064275</v>
      </c>
    </row>
    <row r="16" spans="1:7">
      <c r="A16" s="21" t="s">
        <v>7</v>
      </c>
      <c r="B16" s="2" t="s">
        <v>22</v>
      </c>
      <c r="C16" s="7">
        <v>500000</v>
      </c>
    </row>
    <row r="17" spans="1:3">
      <c r="A17" s="21" t="s">
        <v>112</v>
      </c>
      <c r="B17" s="2" t="s">
        <v>24</v>
      </c>
      <c r="C17" s="7">
        <v>1342520</v>
      </c>
    </row>
    <row r="18" spans="1:3">
      <c r="A18" s="22" t="s">
        <v>9</v>
      </c>
      <c r="B18" s="3" t="s">
        <v>26</v>
      </c>
      <c r="C18" s="8">
        <f>SUM(C16:C17)</f>
        <v>1842520</v>
      </c>
    </row>
    <row r="19" spans="1:3">
      <c r="A19" s="21" t="s">
        <v>11</v>
      </c>
      <c r="B19" s="2" t="s">
        <v>28</v>
      </c>
      <c r="C19" s="7">
        <v>500000</v>
      </c>
    </row>
    <row r="20" spans="1:3">
      <c r="A20" s="21" t="s">
        <v>113</v>
      </c>
      <c r="B20" s="2" t="s">
        <v>30</v>
      </c>
      <c r="C20" s="7">
        <v>100000</v>
      </c>
    </row>
    <row r="21" spans="1:3">
      <c r="A21" s="22" t="s">
        <v>13</v>
      </c>
      <c r="B21" s="3" t="s">
        <v>32</v>
      </c>
      <c r="C21" s="8">
        <f>SUM(C19:C20)</f>
        <v>600000</v>
      </c>
    </row>
    <row r="22" spans="1:3">
      <c r="A22" s="21" t="s">
        <v>15</v>
      </c>
      <c r="B22" s="2" t="s">
        <v>34</v>
      </c>
      <c r="C22" s="7">
        <v>800000</v>
      </c>
    </row>
    <row r="23" spans="1:3">
      <c r="A23" s="21" t="s">
        <v>17</v>
      </c>
      <c r="B23" s="2" t="s">
        <v>40</v>
      </c>
      <c r="C23" s="7">
        <v>100000</v>
      </c>
    </row>
    <row r="24" spans="1:3">
      <c r="A24" s="21" t="s">
        <v>19</v>
      </c>
      <c r="B24" s="2" t="s">
        <v>42</v>
      </c>
      <c r="C24" s="7">
        <v>0</v>
      </c>
    </row>
    <row r="25" spans="1:3">
      <c r="A25" s="21" t="s">
        <v>114</v>
      </c>
      <c r="B25" s="2" t="s">
        <v>44</v>
      </c>
      <c r="C25" s="7">
        <v>246000</v>
      </c>
    </row>
    <row r="26" spans="1:3">
      <c r="A26" s="21" t="s">
        <v>115</v>
      </c>
      <c r="B26" s="2" t="s">
        <v>46</v>
      </c>
      <c r="C26" s="7">
        <v>1500000</v>
      </c>
    </row>
    <row r="27" spans="1:3">
      <c r="A27" s="22" t="s">
        <v>116</v>
      </c>
      <c r="B27" s="3" t="s">
        <v>49</v>
      </c>
      <c r="C27" s="8">
        <f>SUM(C22:C26)</f>
        <v>2646000</v>
      </c>
    </row>
    <row r="28" spans="1:3">
      <c r="A28" s="21" t="s">
        <v>117</v>
      </c>
      <c r="B28" s="2" t="s">
        <v>51</v>
      </c>
      <c r="C28" s="7">
        <v>38148</v>
      </c>
    </row>
    <row r="29" spans="1:3">
      <c r="A29" s="21"/>
      <c r="B29" s="3" t="s">
        <v>55</v>
      </c>
      <c r="C29" s="8">
        <v>38148</v>
      </c>
    </row>
    <row r="30" spans="1:3" ht="25.5">
      <c r="A30" s="21" t="s">
        <v>118</v>
      </c>
      <c r="B30" s="2" t="s">
        <v>57</v>
      </c>
      <c r="C30" s="7">
        <v>1280480</v>
      </c>
    </row>
    <row r="31" spans="1:3">
      <c r="A31" s="21" t="s">
        <v>120</v>
      </c>
      <c r="B31" s="2" t="s">
        <v>63</v>
      </c>
      <c r="C31" s="7">
        <v>50000</v>
      </c>
    </row>
    <row r="32" spans="1:3" s="19" customFormat="1" ht="25.5">
      <c r="A32" s="22" t="s">
        <v>21</v>
      </c>
      <c r="B32" s="3" t="s">
        <v>65</v>
      </c>
      <c r="C32" s="8">
        <f>SUM(C30:C31)</f>
        <v>1330480</v>
      </c>
    </row>
    <row r="33" spans="1:3">
      <c r="A33" s="22" t="s">
        <v>23</v>
      </c>
      <c r="B33" s="3" t="s">
        <v>67</v>
      </c>
      <c r="C33" s="8">
        <f>SUM(C18,C21,C27,C32,C29)</f>
        <v>6457148</v>
      </c>
    </row>
    <row r="34" spans="1:3">
      <c r="A34" s="21" t="s">
        <v>121</v>
      </c>
      <c r="B34" s="2" t="s">
        <v>144</v>
      </c>
      <c r="C34" s="7">
        <v>0</v>
      </c>
    </row>
    <row r="35" spans="1:3">
      <c r="A35" s="21" t="s">
        <v>25</v>
      </c>
      <c r="B35" s="2" t="s">
        <v>145</v>
      </c>
      <c r="C35" s="7">
        <v>0</v>
      </c>
    </row>
    <row r="36" spans="1:3" ht="15.75" thickBot="1">
      <c r="A36" s="22" t="s">
        <v>27</v>
      </c>
      <c r="B36" s="25" t="s">
        <v>146</v>
      </c>
      <c r="C36" s="26">
        <f>SUM(C34:C35)</f>
        <v>0</v>
      </c>
    </row>
    <row r="37" spans="1:3" ht="17.25" customHeight="1" thickBot="1">
      <c r="A37" s="24" t="s">
        <v>29</v>
      </c>
      <c r="B37" s="30" t="s">
        <v>149</v>
      </c>
      <c r="C37" s="32">
        <f>SUM(C36,C33,C15,C14)</f>
        <v>32871800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dőlt"4. számú mellékletBaksi Polgármesteri Hivatal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76"/>
  <sheetViews>
    <sheetView tabSelected="1" view="pageLayout" topLeftCell="A7" workbookViewId="0">
      <selection activeCell="C12" sqref="C12"/>
    </sheetView>
  </sheetViews>
  <sheetFormatPr defaultRowHeight="11.25" customHeight="1"/>
  <cols>
    <col min="1" max="1" width="3.28515625" bestFit="1" customWidth="1"/>
    <col min="2" max="2" width="104.7109375" bestFit="1" customWidth="1"/>
    <col min="3" max="3" width="20" bestFit="1" customWidth="1"/>
  </cols>
  <sheetData>
    <row r="1" spans="1:3" ht="18" customHeight="1">
      <c r="A1" s="58" t="s">
        <v>148</v>
      </c>
      <c r="B1" s="53"/>
      <c r="C1" s="54"/>
    </row>
    <row r="2" spans="1:3" ht="15.75" customHeight="1">
      <c r="A2" s="4" t="s">
        <v>0</v>
      </c>
      <c r="B2" s="1" t="s">
        <v>1</v>
      </c>
      <c r="C2" s="5" t="s">
        <v>2</v>
      </c>
    </row>
    <row r="3" spans="1:3" ht="18.75" customHeight="1" thickBot="1">
      <c r="A3" s="14">
        <v>2</v>
      </c>
      <c r="B3" s="15">
        <v>3</v>
      </c>
      <c r="C3" s="16">
        <v>4</v>
      </c>
    </row>
    <row r="4" spans="1:3" ht="14.25" customHeight="1">
      <c r="A4" s="11" t="s">
        <v>3</v>
      </c>
      <c r="B4" s="12" t="s">
        <v>4</v>
      </c>
      <c r="C4" s="13">
        <v>77423356</v>
      </c>
    </row>
    <row r="5" spans="1:3" ht="14.25" customHeight="1">
      <c r="A5" s="6" t="s">
        <v>103</v>
      </c>
      <c r="B5" s="2" t="s">
        <v>157</v>
      </c>
      <c r="C5" s="7">
        <v>1489368</v>
      </c>
    </row>
    <row r="6" spans="1:3" ht="14.25" customHeight="1">
      <c r="A6" s="6" t="s">
        <v>104</v>
      </c>
      <c r="B6" s="2" t="s">
        <v>8</v>
      </c>
      <c r="C6" s="7">
        <v>0</v>
      </c>
    </row>
    <row r="7" spans="1:3" ht="14.25" customHeight="1">
      <c r="A7" s="6" t="s">
        <v>105</v>
      </c>
      <c r="B7" s="2" t="s">
        <v>10</v>
      </c>
      <c r="C7" s="7">
        <f>SUM(C4:C6)</f>
        <v>78912724</v>
      </c>
    </row>
    <row r="8" spans="1:3" ht="14.25" customHeight="1">
      <c r="A8" s="6" t="s">
        <v>106</v>
      </c>
      <c r="B8" s="2" t="s">
        <v>12</v>
      </c>
      <c r="C8" s="7">
        <v>9682896</v>
      </c>
    </row>
    <row r="9" spans="1:3" ht="14.25" customHeight="1">
      <c r="A9" s="6"/>
      <c r="B9" s="2" t="s">
        <v>143</v>
      </c>
      <c r="C9" s="7">
        <v>2373734</v>
      </c>
    </row>
    <row r="10" spans="1:3" ht="14.25" customHeight="1">
      <c r="A10" s="6" t="s">
        <v>107</v>
      </c>
      <c r="B10" s="2" t="s">
        <v>14</v>
      </c>
      <c r="C10" s="7">
        <v>600000</v>
      </c>
    </row>
    <row r="11" spans="1:3" ht="14.25" customHeight="1">
      <c r="A11" s="6" t="s">
        <v>5</v>
      </c>
      <c r="B11" s="3" t="s">
        <v>16</v>
      </c>
      <c r="C11" s="8">
        <f>SUM(C8:C10)</f>
        <v>12656630</v>
      </c>
    </row>
    <row r="12" spans="1:3" ht="14.25" customHeight="1">
      <c r="A12" s="6" t="s">
        <v>108</v>
      </c>
      <c r="B12" s="3" t="s">
        <v>18</v>
      </c>
      <c r="C12" s="9">
        <f>SUM(C11,C7)</f>
        <v>91569354</v>
      </c>
    </row>
    <row r="13" spans="1:3" ht="14.25" customHeight="1">
      <c r="A13" s="6" t="s">
        <v>6</v>
      </c>
      <c r="B13" s="3" t="s">
        <v>20</v>
      </c>
      <c r="C13" s="9">
        <v>14223020</v>
      </c>
    </row>
    <row r="14" spans="1:3" ht="14.25" customHeight="1">
      <c r="A14" s="6" t="s">
        <v>109</v>
      </c>
      <c r="B14" s="2" t="s">
        <v>22</v>
      </c>
      <c r="C14" s="7">
        <v>500000</v>
      </c>
    </row>
    <row r="15" spans="1:3" ht="14.25" customHeight="1">
      <c r="A15" s="6" t="s">
        <v>110</v>
      </c>
      <c r="B15" s="2" t="s">
        <v>24</v>
      </c>
      <c r="C15" s="7">
        <v>22067628</v>
      </c>
    </row>
    <row r="16" spans="1:3" ht="14.25" customHeight="1">
      <c r="A16" s="6" t="s">
        <v>111</v>
      </c>
      <c r="B16" s="3" t="s">
        <v>26</v>
      </c>
      <c r="C16" s="8">
        <f>SUM(C14:C15)</f>
        <v>22567628</v>
      </c>
    </row>
    <row r="17" spans="1:3" ht="14.25" customHeight="1">
      <c r="A17" s="6" t="s">
        <v>7</v>
      </c>
      <c r="B17" s="2" t="s">
        <v>28</v>
      </c>
      <c r="C17" s="7">
        <v>1101732</v>
      </c>
    </row>
    <row r="18" spans="1:3" ht="14.25" customHeight="1">
      <c r="A18" s="6" t="s">
        <v>112</v>
      </c>
      <c r="B18" s="2" t="s">
        <v>30</v>
      </c>
      <c r="C18" s="7">
        <v>81580</v>
      </c>
    </row>
    <row r="19" spans="1:3" ht="14.25" customHeight="1">
      <c r="A19" s="6" t="s">
        <v>9</v>
      </c>
      <c r="B19" s="3" t="s">
        <v>32</v>
      </c>
      <c r="C19" s="8">
        <f>SUM(C17:C18)</f>
        <v>1183312</v>
      </c>
    </row>
    <row r="20" spans="1:3" ht="14.25" customHeight="1">
      <c r="A20" s="6" t="s">
        <v>11</v>
      </c>
      <c r="B20" s="2" t="s">
        <v>34</v>
      </c>
      <c r="C20" s="7">
        <v>6340367</v>
      </c>
    </row>
    <row r="21" spans="1:3" ht="14.25" customHeight="1">
      <c r="A21" s="6" t="s">
        <v>113</v>
      </c>
      <c r="B21" s="2" t="s">
        <v>36</v>
      </c>
      <c r="C21" s="7">
        <v>0</v>
      </c>
    </row>
    <row r="22" spans="1:3" ht="14.25" customHeight="1">
      <c r="A22" s="6" t="s">
        <v>13</v>
      </c>
      <c r="B22" s="2" t="s">
        <v>38</v>
      </c>
      <c r="C22" s="7">
        <v>2834640</v>
      </c>
    </row>
    <row r="23" spans="1:3" ht="14.25" customHeight="1">
      <c r="A23" s="6" t="s">
        <v>15</v>
      </c>
      <c r="B23" s="2" t="s">
        <v>40</v>
      </c>
      <c r="C23" s="7">
        <v>4485243</v>
      </c>
    </row>
    <row r="24" spans="1:3" ht="14.25" customHeight="1">
      <c r="A24" s="6" t="s">
        <v>17</v>
      </c>
      <c r="B24" s="2" t="s">
        <v>42</v>
      </c>
      <c r="C24" s="7">
        <v>1636552</v>
      </c>
    </row>
    <row r="25" spans="1:3" ht="14.25" customHeight="1">
      <c r="A25" s="6" t="s">
        <v>19</v>
      </c>
      <c r="B25" s="2" t="s">
        <v>44</v>
      </c>
      <c r="C25" s="7">
        <v>12322171</v>
      </c>
    </row>
    <row r="26" spans="1:3" ht="14.25" customHeight="1">
      <c r="A26" s="6" t="s">
        <v>114</v>
      </c>
      <c r="B26" s="2" t="s">
        <v>46</v>
      </c>
      <c r="C26" s="7">
        <v>45634034</v>
      </c>
    </row>
    <row r="27" spans="1:3" ht="14.25" customHeight="1">
      <c r="A27" s="6" t="s">
        <v>115</v>
      </c>
      <c r="B27" s="2" t="s">
        <v>47</v>
      </c>
      <c r="C27" s="7">
        <v>1440925</v>
      </c>
    </row>
    <row r="28" spans="1:3" ht="14.25" customHeight="1">
      <c r="A28" s="6" t="s">
        <v>116</v>
      </c>
      <c r="B28" s="3" t="s">
        <v>49</v>
      </c>
      <c r="C28" s="8">
        <f>SUM(C26,C25,C24,C23,C22,C21,C20)</f>
        <v>73253007</v>
      </c>
    </row>
    <row r="29" spans="1:3" ht="14.25" customHeight="1">
      <c r="A29" s="6" t="s">
        <v>117</v>
      </c>
      <c r="B29" s="2" t="s">
        <v>51</v>
      </c>
      <c r="C29" s="7">
        <v>0</v>
      </c>
    </row>
    <row r="30" spans="1:3" ht="14.25" customHeight="1">
      <c r="A30" s="6" t="s">
        <v>118</v>
      </c>
      <c r="B30" s="2" t="s">
        <v>53</v>
      </c>
      <c r="C30" s="7">
        <v>768472</v>
      </c>
    </row>
    <row r="31" spans="1:3" ht="14.25" customHeight="1">
      <c r="A31" s="6" t="s">
        <v>119</v>
      </c>
      <c r="B31" s="3" t="s">
        <v>55</v>
      </c>
      <c r="C31" s="8">
        <f>SUM(C29:C30)</f>
        <v>768472</v>
      </c>
    </row>
    <row r="32" spans="1:3" ht="14.25" customHeight="1">
      <c r="A32" s="6" t="s">
        <v>120</v>
      </c>
      <c r="B32" s="2" t="s">
        <v>57</v>
      </c>
      <c r="C32" s="7">
        <v>21222294</v>
      </c>
    </row>
    <row r="33" spans="1:3" ht="14.25" customHeight="1">
      <c r="A33" s="6" t="s">
        <v>21</v>
      </c>
      <c r="B33" s="2" t="s">
        <v>59</v>
      </c>
      <c r="C33" s="7">
        <v>0</v>
      </c>
    </row>
    <row r="34" spans="1:3" ht="14.25" customHeight="1">
      <c r="A34" s="6" t="s">
        <v>23</v>
      </c>
      <c r="B34" s="2" t="s">
        <v>61</v>
      </c>
      <c r="C34" s="7">
        <v>0</v>
      </c>
    </row>
    <row r="35" spans="1:3" ht="14.25" customHeight="1">
      <c r="A35" s="6" t="s">
        <v>121</v>
      </c>
      <c r="B35" s="2" t="s">
        <v>63</v>
      </c>
      <c r="C35" s="7">
        <v>1615184</v>
      </c>
    </row>
    <row r="36" spans="1:3" ht="14.25" customHeight="1">
      <c r="A36" s="6" t="s">
        <v>25</v>
      </c>
      <c r="B36" s="3" t="s">
        <v>65</v>
      </c>
      <c r="C36" s="8">
        <f>SUM(C32:C35)</f>
        <v>22837478</v>
      </c>
    </row>
    <row r="37" spans="1:3" ht="14.25" customHeight="1">
      <c r="A37" s="6" t="s">
        <v>27</v>
      </c>
      <c r="B37" s="3" t="s">
        <v>67</v>
      </c>
      <c r="C37" s="9">
        <f>SUM(C16,C19,C28,C31,C36)</f>
        <v>120609897</v>
      </c>
    </row>
    <row r="38" spans="1:3" ht="14.25" customHeight="1">
      <c r="A38" s="6" t="s">
        <v>29</v>
      </c>
      <c r="B38" s="2" t="s">
        <v>69</v>
      </c>
      <c r="C38" s="7">
        <v>0</v>
      </c>
    </row>
    <row r="39" spans="1:3" ht="14.25" customHeight="1">
      <c r="A39" s="6" t="s">
        <v>31</v>
      </c>
      <c r="B39" s="2" t="s">
        <v>70</v>
      </c>
      <c r="C39" s="7">
        <v>0</v>
      </c>
    </row>
    <row r="40" spans="1:3" ht="14.25" customHeight="1">
      <c r="A40" s="6" t="s">
        <v>33</v>
      </c>
      <c r="B40" s="2" t="s">
        <v>71</v>
      </c>
      <c r="C40" s="7">
        <v>0</v>
      </c>
    </row>
    <row r="41" spans="1:3" ht="14.25" customHeight="1">
      <c r="A41" s="6" t="s">
        <v>35</v>
      </c>
      <c r="B41" s="2" t="s">
        <v>72</v>
      </c>
      <c r="C41" s="7">
        <v>10000000</v>
      </c>
    </row>
    <row r="42" spans="1:3" ht="14.25" customHeight="1">
      <c r="A42" s="6" t="s">
        <v>37</v>
      </c>
      <c r="B42" s="2" t="s">
        <v>73</v>
      </c>
      <c r="C42" s="7">
        <v>8665500</v>
      </c>
    </row>
    <row r="43" spans="1:3" ht="14.25" customHeight="1">
      <c r="A43" s="6" t="s">
        <v>122</v>
      </c>
      <c r="B43" s="2" t="s">
        <v>74</v>
      </c>
      <c r="C43" s="7">
        <v>284500</v>
      </c>
    </row>
    <row r="44" spans="1:3" ht="14.25" customHeight="1">
      <c r="A44" s="6" t="s">
        <v>39</v>
      </c>
      <c r="B44" s="3" t="s">
        <v>75</v>
      </c>
      <c r="C44" s="9">
        <f>SUM(C39:C41)</f>
        <v>10000000</v>
      </c>
    </row>
    <row r="45" spans="1:3" ht="14.25" customHeight="1">
      <c r="A45" s="6"/>
      <c r="B45" s="2" t="s">
        <v>158</v>
      </c>
      <c r="C45" s="7">
        <v>2889651</v>
      </c>
    </row>
    <row r="46" spans="1:3" ht="14.25" customHeight="1">
      <c r="A46" s="6" t="s">
        <v>41</v>
      </c>
      <c r="B46" s="2" t="s">
        <v>76</v>
      </c>
      <c r="C46" s="7">
        <v>0</v>
      </c>
    </row>
    <row r="47" spans="1:3" ht="14.25" customHeight="1">
      <c r="A47" s="6" t="s">
        <v>123</v>
      </c>
      <c r="B47" s="2" t="s">
        <v>77</v>
      </c>
      <c r="C47" s="7">
        <f>SUM(C45:C46)</f>
        <v>2889651</v>
      </c>
    </row>
    <row r="48" spans="1:3" ht="14.25" customHeight="1">
      <c r="A48" s="6" t="s">
        <v>43</v>
      </c>
      <c r="B48" s="2" t="s">
        <v>78</v>
      </c>
      <c r="C48" s="7">
        <v>0</v>
      </c>
    </row>
    <row r="49" spans="1:3" ht="14.25" customHeight="1">
      <c r="A49" s="6" t="s">
        <v>45</v>
      </c>
      <c r="B49" s="2" t="s">
        <v>79</v>
      </c>
      <c r="C49" s="7">
        <v>6967593</v>
      </c>
    </row>
    <row r="50" spans="1:3" ht="14.25" customHeight="1">
      <c r="A50" s="6" t="s">
        <v>48</v>
      </c>
      <c r="B50" s="2" t="s">
        <v>80</v>
      </c>
      <c r="C50" s="7">
        <v>0</v>
      </c>
    </row>
    <row r="51" spans="1:3" ht="14.25" customHeight="1">
      <c r="A51" s="6" t="s">
        <v>50</v>
      </c>
      <c r="B51" s="2" t="s">
        <v>81</v>
      </c>
      <c r="C51" s="7">
        <v>0</v>
      </c>
    </row>
    <row r="52" spans="1:3" ht="14.25" customHeight="1">
      <c r="A52" s="6" t="s">
        <v>52</v>
      </c>
      <c r="B52" s="2" t="s">
        <v>82</v>
      </c>
      <c r="C52" s="7">
        <v>0</v>
      </c>
    </row>
    <row r="53" spans="1:3" ht="14.25" customHeight="1">
      <c r="A53" s="6" t="s">
        <v>54</v>
      </c>
      <c r="B53" s="2" t="s">
        <v>83</v>
      </c>
      <c r="C53" s="7">
        <v>0</v>
      </c>
    </row>
    <row r="54" spans="1:3" ht="14.25" customHeight="1">
      <c r="A54" s="6" t="s">
        <v>56</v>
      </c>
      <c r="B54" s="2" t="s">
        <v>84</v>
      </c>
      <c r="C54" s="7">
        <v>3174597</v>
      </c>
    </row>
    <row r="55" spans="1:3" ht="14.25" customHeight="1">
      <c r="A55" s="6"/>
      <c r="B55" s="2" t="s">
        <v>161</v>
      </c>
      <c r="C55" s="7">
        <v>800000</v>
      </c>
    </row>
    <row r="56" spans="1:3" ht="14.25" customHeight="1">
      <c r="A56" s="6" t="s">
        <v>58</v>
      </c>
      <c r="B56" s="2" t="s">
        <v>85</v>
      </c>
      <c r="C56" s="7">
        <v>0</v>
      </c>
    </row>
    <row r="57" spans="1:3" ht="14.25" customHeight="1">
      <c r="A57" s="6" t="s">
        <v>60</v>
      </c>
      <c r="B57" s="2" t="s">
        <v>86</v>
      </c>
      <c r="C57" s="7">
        <v>1374597</v>
      </c>
    </row>
    <row r="58" spans="1:3" ht="14.25" customHeight="1">
      <c r="A58" s="6" t="s">
        <v>124</v>
      </c>
      <c r="B58" s="2" t="s">
        <v>96</v>
      </c>
      <c r="C58" s="7">
        <v>34724451</v>
      </c>
    </row>
    <row r="59" spans="1:3" ht="14.25" customHeight="1">
      <c r="A59" s="6" t="s">
        <v>125</v>
      </c>
      <c r="B59" s="3" t="s">
        <v>87</v>
      </c>
      <c r="C59" s="9">
        <f>SUM(C47,C49,C54,C58)</f>
        <v>47756292</v>
      </c>
    </row>
    <row r="60" spans="1:3" ht="14.25" customHeight="1">
      <c r="A60" s="6"/>
      <c r="B60" s="2" t="s">
        <v>159</v>
      </c>
      <c r="C60" s="7">
        <v>2735990</v>
      </c>
    </row>
    <row r="61" spans="1:3" ht="14.25" customHeight="1">
      <c r="A61" s="6" t="s">
        <v>126</v>
      </c>
      <c r="B61" s="2" t="s">
        <v>88</v>
      </c>
      <c r="C61" s="7">
        <v>107621635</v>
      </c>
    </row>
    <row r="62" spans="1:3" ht="14.25" customHeight="1">
      <c r="A62" s="6" t="s">
        <v>127</v>
      </c>
      <c r="B62" s="2" t="s">
        <v>97</v>
      </c>
      <c r="C62" s="7">
        <v>0</v>
      </c>
    </row>
    <row r="63" spans="1:3" ht="14.25" customHeight="1">
      <c r="A63" s="6" t="s">
        <v>128</v>
      </c>
      <c r="B63" s="2" t="s">
        <v>89</v>
      </c>
      <c r="C63" s="7">
        <v>34947534</v>
      </c>
    </row>
    <row r="64" spans="1:3" ht="14.25" customHeight="1">
      <c r="A64" s="6" t="s">
        <v>129</v>
      </c>
      <c r="B64" s="2" t="s">
        <v>90</v>
      </c>
      <c r="C64" s="7">
        <v>0</v>
      </c>
    </row>
    <row r="65" spans="1:3" ht="14.25" customHeight="1">
      <c r="A65" s="6" t="s">
        <v>62</v>
      </c>
      <c r="B65" s="2" t="s">
        <v>91</v>
      </c>
      <c r="C65" s="7">
        <v>50048041</v>
      </c>
    </row>
    <row r="66" spans="1:3" ht="14.25" customHeight="1">
      <c r="A66" s="6" t="s">
        <v>64</v>
      </c>
      <c r="B66" s="3" t="s">
        <v>92</v>
      </c>
      <c r="C66" s="9">
        <f>SUM(C60:C65)</f>
        <v>195353200</v>
      </c>
    </row>
    <row r="67" spans="1:3" ht="14.25" customHeight="1">
      <c r="A67" s="6" t="s">
        <v>66</v>
      </c>
      <c r="B67" s="2" t="s">
        <v>93</v>
      </c>
      <c r="C67" s="7">
        <v>29357492</v>
      </c>
    </row>
    <row r="68" spans="1:3" ht="14.25" customHeight="1">
      <c r="A68" s="6" t="s">
        <v>130</v>
      </c>
      <c r="B68" s="2" t="s">
        <v>94</v>
      </c>
      <c r="C68" s="7">
        <v>7926523</v>
      </c>
    </row>
    <row r="69" spans="1:3" ht="14.25" customHeight="1">
      <c r="A69" s="6" t="s">
        <v>68</v>
      </c>
      <c r="B69" s="3" t="s">
        <v>95</v>
      </c>
      <c r="C69" s="9">
        <f>SUM(C67:C68)</f>
        <v>37284015</v>
      </c>
    </row>
    <row r="70" spans="1:3" ht="14.25" customHeight="1">
      <c r="A70" s="6" t="s">
        <v>131</v>
      </c>
      <c r="B70" s="2" t="s">
        <v>98</v>
      </c>
      <c r="C70" s="10">
        <v>3481262</v>
      </c>
    </row>
    <row r="71" spans="1:3" ht="14.25" customHeight="1">
      <c r="A71" s="6"/>
      <c r="B71" s="2" t="s">
        <v>160</v>
      </c>
      <c r="C71" s="10">
        <v>4000000</v>
      </c>
    </row>
    <row r="72" spans="1:3" ht="14.25" customHeight="1">
      <c r="A72" s="6" t="s">
        <v>132</v>
      </c>
      <c r="B72" s="2" t="s">
        <v>99</v>
      </c>
      <c r="C72" s="10">
        <v>61782885</v>
      </c>
    </row>
    <row r="73" spans="1:3" ht="14.25" customHeight="1">
      <c r="A73" s="6" t="s">
        <v>133</v>
      </c>
      <c r="B73" s="2" t="s">
        <v>100</v>
      </c>
      <c r="C73" s="10">
        <v>32871800</v>
      </c>
    </row>
    <row r="74" spans="1:3" ht="14.25" customHeight="1">
      <c r="A74" s="6" t="s">
        <v>134</v>
      </c>
      <c r="B74" s="2" t="s">
        <v>101</v>
      </c>
      <c r="C74" s="10">
        <v>28911085</v>
      </c>
    </row>
    <row r="75" spans="1:3" ht="14.25" customHeight="1" thickBot="1">
      <c r="A75" s="6" t="s">
        <v>135</v>
      </c>
      <c r="B75" s="28" t="s">
        <v>102</v>
      </c>
      <c r="C75" s="29">
        <f>SUM(C70:C72)</f>
        <v>69264147</v>
      </c>
    </row>
    <row r="76" spans="1:3" ht="20.25" customHeight="1" thickBot="1">
      <c r="A76" s="27" t="s">
        <v>137</v>
      </c>
      <c r="B76" s="30" t="s">
        <v>136</v>
      </c>
      <c r="C76" s="31">
        <f>SUM(C12,C13,C37,C44,C59,C66,C69,C75)</f>
        <v>586059925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dőlt"4. számú mellékletBaks Községi Önkormányzat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Gondozási Központ</vt:lpstr>
      <vt:lpstr>Hivatal</vt:lpstr>
      <vt:lpstr>Önkormányzat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2019-03-04T09:56:20Z</dcterms:modified>
</cp:coreProperties>
</file>