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<sst xmlns="http://schemas.openxmlformats.org/spreadsheetml/2006/main" count="55" uniqueCount="50">
  <si>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</si>
  <si>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</si>
  <si>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</si>
  <si>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</si>
  <si>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</si>
  <si>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</si>
  <si>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</si>
  <si>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</si>
  <si>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</si>
  <si>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</si>
  <si>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</si>
  <si>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</si>
  <si>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</si>
  <si>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</si>
  <si>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</si>
  <si>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</si>
  <si>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</si>
  <si>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</si>
  <si>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</si>
  <si>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</si>
  <si>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</si>
  <si>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</si>
  <si>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</si>
  <si>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</si>
  <si>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</si>
  <si>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</si>
  <si>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</si>
  <si>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</si>
  <si>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</si>
  <si>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</si>
  <si>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</si>
  <si>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</si>
  <si>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</si>
  <si>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</si>
  <si>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</si>
  <si>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</si>
  <si>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</si>
  <si>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</si>
  <si>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</si>
  <si>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</si>
  <si>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</si>
  <si>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</si>
  <si>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</si>
  <si>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</si>
  <si>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</si>
  <si>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Államháztartáson belüli megelőlegezések visszafizetése</t>
  </si>
  <si>
    <t>Tartalékok</t>
  </si>
  <si>
    <t xml:space="preserve"> Egyéb belső finanszírozási kiadások</t>
  </si>
  <si>
    <t>2020. évi előirányzat</t>
  </si>
  <si>
    <t xml:space="preserve">2. melléklet a 3/2020. (I. 31.)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</si>
</sst>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1">
      <selection activeCell="F1" sqref="F1:F2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49</v>
      </c>
    </row>
    <row r="2" spans="5:6" ht="14.25" thickBot="1">
      <c r="E2" s="5" t="s">
        <v>44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48</v>
      </c>
      <c r="D4" s="9" t="s">
        <v>4</v>
      </c>
      <c r="E4" s="11" t="s">
        <v>48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707888621</v>
      </c>
      <c r="D6" s="19" t="s">
        <v>10</v>
      </c>
      <c r="E6" s="21">
        <v>480770618</v>
      </c>
      <c r="F6" s="51"/>
    </row>
    <row r="7" spans="1:6" ht="12.75" customHeight="1">
      <c r="A7" s="22" t="s">
        <v>11</v>
      </c>
      <c r="B7" s="23" t="s">
        <v>12</v>
      </c>
      <c r="C7" s="24">
        <v>19000000</v>
      </c>
      <c r="D7" s="23" t="s">
        <v>13</v>
      </c>
      <c r="E7" s="25">
        <v>87868254</v>
      </c>
      <c r="F7" s="51"/>
    </row>
    <row r="8" spans="1:6" ht="12.75" customHeight="1">
      <c r="A8" s="22" t="s">
        <v>5</v>
      </c>
      <c r="B8" s="23" t="s">
        <v>36</v>
      </c>
      <c r="C8" s="24">
        <v>19000000</v>
      </c>
      <c r="D8" s="23" t="s">
        <v>14</v>
      </c>
      <c r="E8" s="25">
        <v>570118788</v>
      </c>
      <c r="F8" s="51"/>
    </row>
    <row r="9" spans="1:6" ht="12.75" customHeight="1">
      <c r="A9" s="22" t="s">
        <v>6</v>
      </c>
      <c r="B9" s="23" t="s">
        <v>15</v>
      </c>
      <c r="C9" s="24">
        <v>346500000</v>
      </c>
      <c r="D9" s="23" t="s">
        <v>16</v>
      </c>
      <c r="E9" s="25">
        <v>91000000</v>
      </c>
      <c r="F9" s="51"/>
    </row>
    <row r="10" spans="1:6" ht="12.75" customHeight="1">
      <c r="A10" s="22" t="s">
        <v>7</v>
      </c>
      <c r="B10" s="26" t="s">
        <v>17</v>
      </c>
      <c r="C10" s="24">
        <v>5500000</v>
      </c>
      <c r="D10" s="23" t="s">
        <v>18</v>
      </c>
      <c r="E10" s="25">
        <v>36700000</v>
      </c>
      <c r="F10" s="51"/>
    </row>
    <row r="11" spans="1:6" ht="12.75" customHeight="1">
      <c r="A11" s="22">
        <v>6</v>
      </c>
      <c r="B11" s="23" t="s">
        <v>19</v>
      </c>
      <c r="C11" s="24">
        <v>392672808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 t="s">
        <v>46</v>
      </c>
      <c r="E16" s="32">
        <v>30000000</v>
      </c>
      <c r="F16" s="51"/>
    </row>
    <row r="17" spans="1:6" ht="15.75" customHeight="1" thickBot="1">
      <c r="A17" s="33">
        <v>12</v>
      </c>
      <c r="B17" s="34" t="s">
        <v>37</v>
      </c>
      <c r="C17" s="35">
        <f>+C6+C7+C9+C10+C11+C12+C13+C14+C15+C16</f>
        <v>1471561429</v>
      </c>
      <c r="D17" s="34" t="s">
        <v>38</v>
      </c>
      <c r="E17" s="36">
        <f>SUM(E6:E16)</f>
        <v>1296457660</v>
      </c>
      <c r="F17" s="51"/>
    </row>
    <row r="18" spans="1:6" ht="12.75" customHeight="1">
      <c r="A18" s="37">
        <v>13</v>
      </c>
      <c r="B18" s="38" t="s">
        <v>39</v>
      </c>
      <c r="C18" s="39">
        <v>605633073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/>
      <c r="D19" s="40" t="s">
        <v>22</v>
      </c>
      <c r="E19" s="44"/>
      <c r="F19" s="51"/>
    </row>
    <row r="20" spans="1:6" ht="12.75" customHeight="1">
      <c r="A20" s="42">
        <v>15</v>
      </c>
      <c r="B20" s="40" t="s">
        <v>23</v>
      </c>
      <c r="C20" s="43"/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>
        <v>605633073</v>
      </c>
      <c r="D22" s="38" t="s">
        <v>28</v>
      </c>
      <c r="E22" s="44"/>
      <c r="F22" s="51"/>
    </row>
    <row r="23" spans="1:6" ht="12.75" customHeight="1">
      <c r="A23" s="42">
        <v>18</v>
      </c>
      <c r="B23" s="40" t="s">
        <v>40</v>
      </c>
      <c r="C23" s="45"/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/>
      <c r="D24" s="40" t="s">
        <v>47</v>
      </c>
      <c r="E24" s="41">
        <v>605633073</v>
      </c>
      <c r="F24" s="51"/>
    </row>
    <row r="25" spans="1:6" ht="12.75" customHeight="1" thickBot="1">
      <c r="A25" s="42">
        <v>20</v>
      </c>
      <c r="B25" s="40" t="s">
        <v>31</v>
      </c>
      <c r="C25" s="43"/>
      <c r="D25" s="28" t="s">
        <v>45</v>
      </c>
      <c r="E25" s="44">
        <v>28315545</v>
      </c>
      <c r="F25" s="51"/>
    </row>
    <row r="26" spans="1:6" ht="15.75" customHeight="1" thickBot="1">
      <c r="A26" s="33">
        <v>21</v>
      </c>
      <c r="B26" s="34" t="s">
        <v>41</v>
      </c>
      <c r="C26" s="35">
        <f>+C18+C23</f>
        <v>605633073</v>
      </c>
      <c r="D26" s="34"/>
      <c r="E26" s="36">
        <f>SUM(E18:E25)</f>
        <v>633948618</v>
      </c>
      <c r="F26" s="51"/>
    </row>
    <row r="27" spans="1:6" ht="13.5" thickBot="1">
      <c r="A27" s="33">
        <v>22</v>
      </c>
      <c r="B27" s="47" t="s">
        <v>42</v>
      </c>
      <c r="C27" s="48">
        <f>+C17+C26</f>
        <v>2077194502</v>
      </c>
      <c r="D27" s="47" t="s">
        <v>43</v>
      </c>
      <c r="E27" s="48">
        <f>+E17+E26</f>
        <v>1930406278</v>
      </c>
      <c r="F27" s="51"/>
    </row>
    <row r="28" spans="1:6" ht="13.5" thickBot="1">
      <c r="A28" s="33">
        <v>23</v>
      </c>
      <c r="B28" s="47" t="s">
        <v>32</v>
      </c>
      <c r="C28" s="48" t="str">
        <f>IF(C17-E17&lt;0,E17-C17,"-")</f>
        <v>-</v>
      </c>
      <c r="D28" s="47" t="s">
        <v>33</v>
      </c>
      <c r="E28" s="48">
        <f>IF(C17-E17&gt;0,C17-E17,"-")</f>
        <v>175103769</v>
      </c>
      <c r="F28" s="51"/>
    </row>
    <row r="29" spans="1:6" ht="13.5" thickBot="1">
      <c r="A29" s="33">
        <v>24</v>
      </c>
      <c r="B29" s="47" t="s">
        <v>34</v>
      </c>
      <c r="C29" s="48" t="str">
        <f>IF(C17+C26-E27&lt;0,E27-(C17+C18),"-")</f>
        <v>-</v>
      </c>
      <c r="D29" s="47" t="s">
        <v>35</v>
      </c>
      <c r="E29" s="48">
        <f>IF(C17+C18-E27&gt;0,C17+C18-E27,"-")</f>
        <v>146788224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2018-01-24T16:13:02Z</cp:lastPrinted>
  <dcterms:created xsi:type="dcterms:W3CDTF">2014-01-27T18:19:07Z</dcterms:created>
  <dcterms:modified xsi:type="dcterms:W3CDTF">2020-02-03T09:35:51Z</dcterms:modified>
  <cp:category/>
  <cp:version/>
  <cp:contentType/>
  <cp:contentStatus/>
</cp:coreProperties>
</file>