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Munka1!$A$1:$I$25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2"/>
  <c r="H12"/>
  <c r="H11"/>
  <c r="I24" l="1"/>
  <c r="I21"/>
  <c r="I20"/>
  <c r="I17"/>
  <c r="I16"/>
  <c r="I15"/>
  <c r="I14"/>
  <c r="I13"/>
  <c r="I12"/>
  <c r="I11"/>
  <c r="H18"/>
  <c r="H25" s="1"/>
  <c r="G18"/>
  <c r="G25" s="1"/>
  <c r="E18"/>
  <c r="D18"/>
  <c r="E23"/>
  <c r="D23"/>
  <c r="D25" l="1"/>
  <c r="E25"/>
  <c r="F18"/>
  <c r="F25" s="1"/>
  <c r="C23"/>
  <c r="C18"/>
  <c r="I23" l="1"/>
  <c r="I18"/>
  <c r="C25"/>
  <c r="I25" l="1"/>
</calcChain>
</file>

<file path=xl/sharedStrings.xml><?xml version="1.0" encoding="utf-8"?>
<sst xmlns="http://schemas.openxmlformats.org/spreadsheetml/2006/main" count="37" uniqueCount="34">
  <si>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</si>
  <si>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</si>
  <si>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</si>
  <si>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</si>
  <si>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</si>
  <si>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</si>
  <si>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</si>
  <si>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</si>
  <si>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</si>
  <si>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</si>
  <si>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</si>
  <si>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</si>
  <si>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</si>
  <si>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</si>
  <si>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</si>
  <si>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</si>
  <si>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</si>
  <si>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</si>
  <si>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</si>
  <si>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</si>
  <si>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</si>
  <si>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</si>
  <si>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</si>
  <si>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</si>
  <si>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</si>
  <si>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</si>
  <si>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</si>
  <si>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</si>
  <si>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2019. évi költségvetés kiadásai előirányzatcsoportok, kiemelt előirányzatok szerinti bontásban</t>
  </si>
  <si>
    <t>I. módosítás</t>
  </si>
  <si>
    <t>Módosított előirányzat</t>
  </si>
  <si>
    <t>Eredeti előirányzat</t>
  </si>
  <si>
    <t>Irányítószerv alá tart. ktgv-i szervnek folyósított támogatsá miatti korrekció.</t>
  </si>
  <si>
    <t>2. számú melléklet a 9/2019.(X.10.)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</si>
</sst>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" fillId="2" borderId="5" xfId="0" applyNumberFormat="1" applyFont="1" applyFill="1" applyBorder="1"/>
    <xf numFmtId="3" fontId="4" fillId="0" borderId="5" xfId="0" applyNumberFormat="1" applyFont="1" applyBorder="1"/>
    <xf numFmtId="3" fontId="4" fillId="0" borderId="2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/>
    <xf numFmtId="3" fontId="4" fillId="0" borderId="6" xfId="0" applyNumberFormat="1" applyFont="1" applyBorder="1"/>
    <xf numFmtId="3" fontId="4" fillId="0" borderId="4" xfId="0" applyNumberFormat="1" applyFont="1" applyBorder="1"/>
    <xf numFmtId="3" fontId="4" fillId="2" borderId="4" xfId="0" applyNumberFormat="1" applyFont="1" applyFill="1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textRotation="255"/>
    </xf>
    <xf numFmtId="0" fontId="0" fillId="0" borderId="5" xfId="0" applyNumberFormat="1" applyFont="1" applyBorder="1" applyAlignment="1">
      <alignment horizontal="center" vertical="center" textRotation="255"/>
    </xf>
    <xf numFmtId="0" fontId="0" fillId="0" borderId="6" xfId="0" applyNumberFormat="1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5"/>
  <sheetViews>
    <sheetView tabSelected="1" view="pageBreakPreview" zoomScale="60" workbookViewId="0">
      <selection activeCell="A3" sqref="A3:I3"/>
    </sheetView>
  </sheetViews>
  <sheetFormatPr defaultRowHeight="12.75"/>
  <cols>
    <col min="1" max="1" width="3.85546875" style="10" customWidth="1"/>
    <col min="2" max="2" width="49.5703125" customWidth="1"/>
    <col min="3" max="9" width="12.7109375" customWidth="1"/>
    <col min="11" max="11" width="17.85546875" customWidth="1"/>
  </cols>
  <sheetData>
    <row r="1" spans="1:12" s="9" customFormat="1">
      <c r="A1" s="37" t="s">
        <v>33</v>
      </c>
      <c r="B1" s="37"/>
      <c r="C1" s="37"/>
      <c r="D1" s="37"/>
      <c r="E1" s="37"/>
      <c r="F1" s="37"/>
      <c r="G1" s="37"/>
      <c r="H1" s="37"/>
      <c r="I1" s="37"/>
    </row>
    <row r="3" spans="1:12" s="1" customFormat="1" ht="18.75" customHeight="1">
      <c r="A3" s="38" t="s">
        <v>27</v>
      </c>
      <c r="B3" s="38"/>
      <c r="C3" s="38"/>
      <c r="D3" s="38"/>
      <c r="E3" s="38"/>
      <c r="F3" s="38"/>
      <c r="G3" s="38"/>
      <c r="H3" s="38"/>
      <c r="I3" s="38"/>
    </row>
    <row r="4" spans="1:12" s="1" customFormat="1" ht="20.25" customHeight="1">
      <c r="A4" s="38" t="s">
        <v>28</v>
      </c>
      <c r="B4" s="38"/>
      <c r="C4" s="38"/>
      <c r="D4" s="38"/>
      <c r="E4" s="38"/>
      <c r="F4" s="38"/>
      <c r="G4" s="38"/>
      <c r="H4" s="38"/>
      <c r="I4" s="38"/>
    </row>
    <row r="5" spans="1:12" ht="12" customHeight="1">
      <c r="B5" s="39" t="s">
        <v>26</v>
      </c>
      <c r="C5" s="39"/>
      <c r="D5" s="39"/>
      <c r="E5" s="39"/>
      <c r="F5" s="39"/>
      <c r="G5" s="39"/>
      <c r="H5" s="39"/>
      <c r="I5" s="39"/>
      <c r="K5" s="4"/>
    </row>
    <row r="6" spans="1:12" ht="25.5" customHeight="1">
      <c r="A6" s="42" t="s">
        <v>0</v>
      </c>
      <c r="B6" s="45" t="s">
        <v>1</v>
      </c>
      <c r="C6" s="48" t="s">
        <v>2</v>
      </c>
      <c r="D6" s="49"/>
      <c r="E6" s="49"/>
      <c r="F6" s="49"/>
      <c r="G6" s="49"/>
      <c r="H6" s="49"/>
      <c r="I6" s="50"/>
    </row>
    <row r="7" spans="1:12" ht="25.5" customHeight="1">
      <c r="A7" s="43"/>
      <c r="B7" s="46"/>
      <c r="C7" s="48" t="s">
        <v>19</v>
      </c>
      <c r="D7" s="49"/>
      <c r="E7" s="49"/>
      <c r="F7" s="49" t="s">
        <v>20</v>
      </c>
      <c r="G7" s="49"/>
      <c r="H7" s="50"/>
      <c r="I7" s="51" t="s">
        <v>21</v>
      </c>
    </row>
    <row r="8" spans="1:12">
      <c r="A8" s="43"/>
      <c r="B8" s="46"/>
      <c r="C8" s="40" t="s">
        <v>31</v>
      </c>
      <c r="D8" s="40" t="s">
        <v>29</v>
      </c>
      <c r="E8" s="40" t="s">
        <v>30</v>
      </c>
      <c r="F8" s="40" t="s">
        <v>31</v>
      </c>
      <c r="G8" s="40" t="s">
        <v>29</v>
      </c>
      <c r="H8" s="40" t="s">
        <v>30</v>
      </c>
      <c r="I8" s="52"/>
    </row>
    <row r="9" spans="1:12" ht="19.5" customHeight="1">
      <c r="A9" s="44"/>
      <c r="B9" s="47"/>
      <c r="C9" s="41"/>
      <c r="D9" s="41"/>
      <c r="E9" s="41"/>
      <c r="F9" s="41"/>
      <c r="G9" s="41"/>
      <c r="H9" s="41"/>
      <c r="I9" s="53"/>
    </row>
    <row r="10" spans="1:12" ht="19.5" customHeight="1">
      <c r="A10" s="11" t="s">
        <v>3</v>
      </c>
      <c r="B10" s="22" t="s">
        <v>7</v>
      </c>
      <c r="C10" s="19"/>
      <c r="D10" s="28"/>
      <c r="E10" s="28"/>
      <c r="F10" s="2"/>
      <c r="G10" s="8"/>
      <c r="H10" s="8"/>
      <c r="I10" s="8"/>
    </row>
    <row r="11" spans="1:12" ht="19.5" customHeight="1">
      <c r="A11" s="12"/>
      <c r="B11" s="23" t="s">
        <v>8</v>
      </c>
      <c r="C11" s="20">
        <v>34861099</v>
      </c>
      <c r="D11" s="20">
        <v>2703306</v>
      </c>
      <c r="E11" s="20">
        <v>37564405</v>
      </c>
      <c r="F11" s="5">
        <v>51178413</v>
      </c>
      <c r="G11" s="13">
        <v>6198459</v>
      </c>
      <c r="H11" s="13">
        <f>SUM(F11:G11)</f>
        <v>57376872</v>
      </c>
      <c r="I11" s="13">
        <f>E11+H11</f>
        <v>94941277</v>
      </c>
      <c r="L11" s="3"/>
    </row>
    <row r="12" spans="1:12" ht="19.5" customHeight="1">
      <c r="A12" s="14"/>
      <c r="B12" s="24" t="s">
        <v>9</v>
      </c>
      <c r="C12" s="20">
        <v>6663685</v>
      </c>
      <c r="D12" s="20">
        <v>467214</v>
      </c>
      <c r="E12" s="20">
        <v>7130899</v>
      </c>
      <c r="F12" s="5">
        <v>10157670</v>
      </c>
      <c r="G12" s="13">
        <v>1148265</v>
      </c>
      <c r="H12" s="13">
        <f>SUM(F12:G12)</f>
        <v>11305935</v>
      </c>
      <c r="I12" s="13">
        <f>E12+H12</f>
        <v>18436834</v>
      </c>
    </row>
    <row r="13" spans="1:12" ht="19.5" customHeight="1">
      <c r="A13" s="14"/>
      <c r="B13" s="24" t="s">
        <v>10</v>
      </c>
      <c r="C13" s="20">
        <v>36888128</v>
      </c>
      <c r="D13" s="20">
        <v>19375971</v>
      </c>
      <c r="E13" s="20">
        <v>56264099</v>
      </c>
      <c r="F13" s="5">
        <v>28562770</v>
      </c>
      <c r="G13" s="13">
        <v>712755</v>
      </c>
      <c r="H13" s="13">
        <f>SUM(F13:G13)</f>
        <v>29275525</v>
      </c>
      <c r="I13" s="13">
        <f>E13+H13</f>
        <v>85539624</v>
      </c>
    </row>
    <row r="14" spans="1:12" ht="24.75" customHeight="1">
      <c r="A14" s="14"/>
      <c r="B14" s="24" t="s">
        <v>23</v>
      </c>
      <c r="C14" s="20">
        <v>66204241</v>
      </c>
      <c r="D14" s="20">
        <v>4568602</v>
      </c>
      <c r="E14" s="20">
        <v>70772843</v>
      </c>
      <c r="F14" s="5"/>
      <c r="G14" s="13"/>
      <c r="H14" s="13"/>
      <c r="I14" s="13">
        <f>E14</f>
        <v>70772843</v>
      </c>
    </row>
    <row r="15" spans="1:12" ht="24.75" customHeight="1">
      <c r="A15" s="14"/>
      <c r="B15" s="24" t="s">
        <v>32</v>
      </c>
      <c r="C15" s="20">
        <v>-66204241</v>
      </c>
      <c r="D15" s="20">
        <v>-4568602</v>
      </c>
      <c r="E15" s="20">
        <v>-70772843</v>
      </c>
      <c r="F15" s="5"/>
      <c r="G15" s="13"/>
      <c r="H15" s="13"/>
      <c r="I15" s="13">
        <f>E15</f>
        <v>-70772843</v>
      </c>
    </row>
    <row r="16" spans="1:12" ht="19.5" customHeight="1">
      <c r="A16" s="15"/>
      <c r="B16" s="23" t="s">
        <v>24</v>
      </c>
      <c r="C16" s="20">
        <v>18677606</v>
      </c>
      <c r="D16" s="20">
        <v>3840600</v>
      </c>
      <c r="E16" s="20">
        <v>22518206</v>
      </c>
      <c r="F16" s="5">
        <v>0</v>
      </c>
      <c r="G16" s="13"/>
      <c r="H16" s="13"/>
      <c r="I16" s="13">
        <f>E16</f>
        <v>22518206</v>
      </c>
    </row>
    <row r="17" spans="1:11" ht="19.5" customHeight="1">
      <c r="A17" s="14"/>
      <c r="B17" s="23" t="s">
        <v>25</v>
      </c>
      <c r="C17" s="20">
        <v>3000000</v>
      </c>
      <c r="D17" s="20">
        <v>48090</v>
      </c>
      <c r="E17" s="20">
        <v>3048090</v>
      </c>
      <c r="F17" s="5"/>
      <c r="G17" s="13"/>
      <c r="H17" s="13"/>
      <c r="I17" s="13">
        <f>E17</f>
        <v>3048090</v>
      </c>
    </row>
    <row r="18" spans="1:11" ht="19.5" customHeight="1">
      <c r="A18" s="14"/>
      <c r="B18" s="25" t="s">
        <v>11</v>
      </c>
      <c r="C18" s="29">
        <f t="shared" ref="C18:I18" si="0">SUM(C11:C17)</f>
        <v>100090518</v>
      </c>
      <c r="D18" s="29">
        <f t="shared" si="0"/>
        <v>26435181</v>
      </c>
      <c r="E18" s="29">
        <f t="shared" si="0"/>
        <v>126525699</v>
      </c>
      <c r="F18" s="30">
        <f t="shared" si="0"/>
        <v>89898853</v>
      </c>
      <c r="G18" s="31">
        <f t="shared" si="0"/>
        <v>8059479</v>
      </c>
      <c r="H18" s="31">
        <f t="shared" si="0"/>
        <v>97958332</v>
      </c>
      <c r="I18" s="31">
        <f t="shared" si="0"/>
        <v>224484031</v>
      </c>
      <c r="K18" s="7"/>
    </row>
    <row r="19" spans="1:11" ht="20.25" customHeight="1">
      <c r="A19" s="16" t="s">
        <v>4</v>
      </c>
      <c r="B19" s="26" t="s">
        <v>12</v>
      </c>
      <c r="C19" s="21"/>
      <c r="D19" s="21"/>
      <c r="E19" s="21"/>
      <c r="F19" s="6"/>
      <c r="G19" s="17"/>
      <c r="H19" s="17"/>
      <c r="I19" s="17"/>
    </row>
    <row r="20" spans="1:11" ht="19.5" customHeight="1">
      <c r="A20" s="14"/>
      <c r="B20" s="24" t="s">
        <v>13</v>
      </c>
      <c r="C20" s="20">
        <v>67487408</v>
      </c>
      <c r="D20" s="20">
        <v>-11407297</v>
      </c>
      <c r="E20" s="20">
        <v>56080111</v>
      </c>
      <c r="F20" s="6"/>
      <c r="G20" s="17"/>
      <c r="H20" s="17"/>
      <c r="I20" s="13">
        <f>E20</f>
        <v>56080111</v>
      </c>
    </row>
    <row r="21" spans="1:11" ht="19.5" customHeight="1">
      <c r="A21" s="14"/>
      <c r="B21" s="24" t="s">
        <v>14</v>
      </c>
      <c r="C21" s="20">
        <v>69856779</v>
      </c>
      <c r="D21" s="20">
        <v>-183333</v>
      </c>
      <c r="E21" s="20">
        <v>69673446</v>
      </c>
      <c r="F21" s="6"/>
      <c r="G21" s="17"/>
      <c r="H21" s="17"/>
      <c r="I21" s="13">
        <f>E21</f>
        <v>69673446</v>
      </c>
    </row>
    <row r="22" spans="1:11" ht="19.5" customHeight="1">
      <c r="A22" s="16" t="s">
        <v>5</v>
      </c>
      <c r="B22" s="26" t="s">
        <v>15</v>
      </c>
      <c r="C22" s="20">
        <v>0</v>
      </c>
      <c r="D22" s="20">
        <v>0</v>
      </c>
      <c r="E22" s="20">
        <v>0</v>
      </c>
      <c r="F22" s="6"/>
      <c r="G22" s="17"/>
      <c r="H22" s="17"/>
      <c r="I22" s="13">
        <v>0</v>
      </c>
    </row>
    <row r="23" spans="1:11" ht="19.5" customHeight="1">
      <c r="A23" s="14"/>
      <c r="B23" s="26" t="s">
        <v>16</v>
      </c>
      <c r="C23" s="29">
        <f>SUM(C20:C22)</f>
        <v>137344187</v>
      </c>
      <c r="D23" s="29">
        <f>SUM(D20:D22)</f>
        <v>-11590630</v>
      </c>
      <c r="E23" s="29">
        <f>SUM(E20:E22)</f>
        <v>125753557</v>
      </c>
      <c r="F23" s="32"/>
      <c r="G23" s="33"/>
      <c r="H23" s="33"/>
      <c r="I23" s="31">
        <f>SUM(I20:I22)</f>
        <v>125753557</v>
      </c>
    </row>
    <row r="24" spans="1:11" ht="19.5" customHeight="1">
      <c r="A24" s="16" t="s">
        <v>6</v>
      </c>
      <c r="B24" s="26" t="s">
        <v>18</v>
      </c>
      <c r="C24" s="29">
        <v>2000000</v>
      </c>
      <c r="D24" s="29">
        <v>106897</v>
      </c>
      <c r="E24" s="29">
        <v>2106897</v>
      </c>
      <c r="F24" s="32"/>
      <c r="G24" s="33"/>
      <c r="H24" s="33"/>
      <c r="I24" s="31">
        <f>E24</f>
        <v>2106897</v>
      </c>
    </row>
    <row r="25" spans="1:11" ht="19.5" customHeight="1">
      <c r="A25" s="18" t="s">
        <v>22</v>
      </c>
      <c r="B25" s="27" t="s">
        <v>17</v>
      </c>
      <c r="C25" s="34">
        <f>SUM(C23:C24,C18)</f>
        <v>239434705</v>
      </c>
      <c r="D25" s="34">
        <f>D18+D23+D24</f>
        <v>14951448</v>
      </c>
      <c r="E25" s="34">
        <f>E18+E23+E24</f>
        <v>254386153</v>
      </c>
      <c r="F25" s="34">
        <f>F18</f>
        <v>89898853</v>
      </c>
      <c r="G25" s="35">
        <f>SUM(G18:G24)</f>
        <v>8059479</v>
      </c>
      <c r="H25" s="35">
        <f>SUM(H18:H24)</f>
        <v>97958332</v>
      </c>
      <c r="I25" s="36">
        <f>SUM(I18,I23,I24)</f>
        <v>352344485</v>
      </c>
    </row>
  </sheetData>
  <mergeCells count="16">
    <mergeCell ref="A1:I1"/>
    <mergeCell ref="A3:I3"/>
    <mergeCell ref="A4:I4"/>
    <mergeCell ref="B5:I5"/>
    <mergeCell ref="F8:F9"/>
    <mergeCell ref="A6:A9"/>
    <mergeCell ref="C8:C9"/>
    <mergeCell ref="B6:B9"/>
    <mergeCell ref="D8:D9"/>
    <mergeCell ref="H8:H9"/>
    <mergeCell ref="E8:E9"/>
    <mergeCell ref="G8:G9"/>
    <mergeCell ref="C6:I6"/>
    <mergeCell ref="C7:E7"/>
    <mergeCell ref="F7:H7"/>
    <mergeCell ref="I7:I9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2019-10-08T06:44:08Z</cp:lastPrinted>
  <dcterms:created xsi:type="dcterms:W3CDTF">2001-03-10T10:34:29Z</dcterms:created>
  <dcterms:modified xsi:type="dcterms:W3CDTF">2019-10-08T06:44:11Z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