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836" firstSheet="5" activeTab="19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5725"/>
</workbook>
</file>

<file path=xl/calcChain.xml><?xml version="1.0" encoding="utf-8"?>
<calcChain xmlns="http://schemas.openxmlformats.org/spreadsheetml/2006/main">
  <c r="H8" i="45"/>
  <c r="I98"/>
  <c r="H98"/>
  <c r="I97"/>
  <c r="H97"/>
  <c r="I96"/>
  <c r="H96"/>
  <c r="G96"/>
  <c r="J96" s="1"/>
  <c r="I95"/>
  <c r="H95"/>
  <c r="G95"/>
  <c r="I94"/>
  <c r="H94"/>
  <c r="G94"/>
  <c r="I93"/>
  <c r="H93"/>
  <c r="G93"/>
  <c r="I92"/>
  <c r="H92"/>
  <c r="G92"/>
  <c r="J92" s="1"/>
  <c r="I91"/>
  <c r="H91"/>
  <c r="G91"/>
  <c r="I90"/>
  <c r="H90"/>
  <c r="I89"/>
  <c r="H89"/>
  <c r="G89"/>
  <c r="J89" s="1"/>
  <c r="I88"/>
  <c r="H88"/>
  <c r="G88"/>
  <c r="I87"/>
  <c r="H87"/>
  <c r="I86"/>
  <c r="H86"/>
  <c r="J86" s="1"/>
  <c r="G86"/>
  <c r="I85"/>
  <c r="H85"/>
  <c r="G85"/>
  <c r="I84"/>
  <c r="H84"/>
  <c r="I83"/>
  <c r="H83"/>
  <c r="J83" s="1"/>
  <c r="G83"/>
  <c r="I82"/>
  <c r="H82"/>
  <c r="G82"/>
  <c r="I81"/>
  <c r="H81"/>
  <c r="J81" s="1"/>
  <c r="G81"/>
  <c r="I80"/>
  <c r="H80"/>
  <c r="G80"/>
  <c r="I79"/>
  <c r="H79"/>
  <c r="J79" s="1"/>
  <c r="G79"/>
  <c r="I78"/>
  <c r="H78"/>
  <c r="G78"/>
  <c r="I77"/>
  <c r="H77"/>
  <c r="J77" s="1"/>
  <c r="G77"/>
  <c r="I76"/>
  <c r="H76"/>
  <c r="G76"/>
  <c r="I75"/>
  <c r="H75"/>
  <c r="J75" s="1"/>
  <c r="G75"/>
  <c r="I74"/>
  <c r="H74"/>
  <c r="G74"/>
  <c r="I73"/>
  <c r="H73"/>
  <c r="J73" s="1"/>
  <c r="G73"/>
  <c r="I72"/>
  <c r="H72"/>
  <c r="G72"/>
  <c r="I71"/>
  <c r="H71"/>
  <c r="J71" s="1"/>
  <c r="G71"/>
  <c r="I70"/>
  <c r="H70"/>
  <c r="G70"/>
  <c r="I69"/>
  <c r="H69"/>
  <c r="J69" s="1"/>
  <c r="G69"/>
  <c r="I68"/>
  <c r="H68"/>
  <c r="I67"/>
  <c r="H67"/>
  <c r="G67"/>
  <c r="I66"/>
  <c r="H66"/>
  <c r="G66"/>
  <c r="I65"/>
  <c r="H65"/>
  <c r="G65"/>
  <c r="I64"/>
  <c r="H64"/>
  <c r="G64"/>
  <c r="I63"/>
  <c r="H63"/>
  <c r="J63" s="1"/>
  <c r="G63"/>
  <c r="I62"/>
  <c r="H62"/>
  <c r="G62"/>
  <c r="I61"/>
  <c r="H61"/>
  <c r="G61"/>
  <c r="I60"/>
  <c r="H60"/>
  <c r="G60"/>
  <c r="I59"/>
  <c r="H59"/>
  <c r="J59" s="1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J48" s="1"/>
  <c r="G48"/>
  <c r="I47"/>
  <c r="H47"/>
  <c r="G47"/>
  <c r="I46"/>
  <c r="H46"/>
  <c r="J46" s="1"/>
  <c r="G46"/>
  <c r="I45"/>
  <c r="H45"/>
  <c r="G45"/>
  <c r="I44"/>
  <c r="H44"/>
  <c r="J44" s="1"/>
  <c r="G44"/>
  <c r="I43"/>
  <c r="H43"/>
  <c r="G43"/>
  <c r="I42"/>
  <c r="H42"/>
  <c r="J42" s="1"/>
  <c r="G42"/>
  <c r="I41"/>
  <c r="H41"/>
  <c r="G41"/>
  <c r="I40"/>
  <c r="H40"/>
  <c r="J40" s="1"/>
  <c r="G40"/>
  <c r="I39"/>
  <c r="H39"/>
  <c r="G39"/>
  <c r="I38"/>
  <c r="H38"/>
  <c r="J38" s="1"/>
  <c r="G38"/>
  <c r="I37"/>
  <c r="H37"/>
  <c r="G37"/>
  <c r="I36"/>
  <c r="H36"/>
  <c r="J36" s="1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J30" s="1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J23" s="1"/>
  <c r="G23"/>
  <c r="I22"/>
  <c r="H22"/>
  <c r="G22"/>
  <c r="I21"/>
  <c r="H21"/>
  <c r="J21" s="1"/>
  <c r="G21"/>
  <c r="I20"/>
  <c r="H20"/>
  <c r="I19"/>
  <c r="H19"/>
  <c r="G19"/>
  <c r="I18"/>
  <c r="H18"/>
  <c r="J18" s="1"/>
  <c r="G18"/>
  <c r="I17"/>
  <c r="H17"/>
  <c r="G17"/>
  <c r="I16"/>
  <c r="H16"/>
  <c r="J16" s="1"/>
  <c r="G16"/>
  <c r="I15"/>
  <c r="H15"/>
  <c r="G15"/>
  <c r="I14"/>
  <c r="H14"/>
  <c r="I13"/>
  <c r="H13"/>
  <c r="G13"/>
  <c r="I12"/>
  <c r="H12"/>
  <c r="G12"/>
  <c r="I11"/>
  <c r="H11"/>
  <c r="J11" s="1"/>
  <c r="G11"/>
  <c r="I10"/>
  <c r="H10"/>
  <c r="G10"/>
  <c r="I9"/>
  <c r="H9"/>
  <c r="J9" s="1"/>
  <c r="G9"/>
  <c r="I8"/>
  <c r="G8"/>
  <c r="J96" i="42"/>
  <c r="J95"/>
  <c r="J94"/>
  <c r="J93"/>
  <c r="J92"/>
  <c r="J91"/>
  <c r="I90"/>
  <c r="I97" s="1"/>
  <c r="J89"/>
  <c r="J88"/>
  <c r="J87"/>
  <c r="J86"/>
  <c r="J85"/>
  <c r="I84"/>
  <c r="H84"/>
  <c r="J84" s="1"/>
  <c r="G84"/>
  <c r="G90" s="1"/>
  <c r="J83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J32"/>
  <c r="I32"/>
  <c r="H32"/>
  <c r="G32"/>
  <c r="J31"/>
  <c r="J30"/>
  <c r="J29"/>
  <c r="J28"/>
  <c r="J27"/>
  <c r="J26"/>
  <c r="J25"/>
  <c r="J24"/>
  <c r="I23"/>
  <c r="H23"/>
  <c r="H34" s="1"/>
  <c r="G23"/>
  <c r="J22"/>
  <c r="J21"/>
  <c r="H20"/>
  <c r="J19"/>
  <c r="J18"/>
  <c r="J17"/>
  <c r="J16"/>
  <c r="J15"/>
  <c r="I14"/>
  <c r="I20" s="1"/>
  <c r="I68" s="1"/>
  <c r="I98" s="1"/>
  <c r="H14"/>
  <c r="G14"/>
  <c r="G20" s="1"/>
  <c r="J13"/>
  <c r="J12"/>
  <c r="J11"/>
  <c r="J10"/>
  <c r="J9"/>
  <c r="J8"/>
  <c r="J96" i="39"/>
  <c r="J95"/>
  <c r="J94"/>
  <c r="J93"/>
  <c r="J92"/>
  <c r="J91"/>
  <c r="I90"/>
  <c r="I97" s="1"/>
  <c r="J89"/>
  <c r="J88"/>
  <c r="J87"/>
  <c r="J86"/>
  <c r="J85"/>
  <c r="I84"/>
  <c r="H84"/>
  <c r="G84"/>
  <c r="G84" i="45" s="1"/>
  <c r="J83" i="39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I32"/>
  <c r="H32"/>
  <c r="J32" s="1"/>
  <c r="G32"/>
  <c r="J31"/>
  <c r="J30"/>
  <c r="J29"/>
  <c r="J28"/>
  <c r="J27"/>
  <c r="J26"/>
  <c r="J25"/>
  <c r="J24"/>
  <c r="I23"/>
  <c r="H23"/>
  <c r="H34" s="1"/>
  <c r="G23"/>
  <c r="J22"/>
  <c r="J21"/>
  <c r="H20"/>
  <c r="H68" s="1"/>
  <c r="J19"/>
  <c r="J18"/>
  <c r="J17"/>
  <c r="J16"/>
  <c r="J15"/>
  <c r="I14"/>
  <c r="I20" s="1"/>
  <c r="I68" s="1"/>
  <c r="H14"/>
  <c r="G14"/>
  <c r="G20" s="1"/>
  <c r="G20" i="45" s="1"/>
  <c r="J13" i="39"/>
  <c r="J12"/>
  <c r="J11"/>
  <c r="J10"/>
  <c r="J9"/>
  <c r="J8"/>
  <c r="I125" i="44"/>
  <c r="H125"/>
  <c r="I124"/>
  <c r="H124"/>
  <c r="I123"/>
  <c r="H123"/>
  <c r="J123" s="1"/>
  <c r="G123"/>
  <c r="I122"/>
  <c r="H122"/>
  <c r="G122"/>
  <c r="I121"/>
  <c r="H121"/>
  <c r="G121"/>
  <c r="I120"/>
  <c r="H120"/>
  <c r="G120"/>
  <c r="I119"/>
  <c r="H119"/>
  <c r="J119" s="1"/>
  <c r="G119"/>
  <c r="I118"/>
  <c r="H118"/>
  <c r="G118"/>
  <c r="I117"/>
  <c r="H117"/>
  <c r="I116"/>
  <c r="H116"/>
  <c r="G116"/>
  <c r="I115"/>
  <c r="H115"/>
  <c r="G115"/>
  <c r="I114"/>
  <c r="H114"/>
  <c r="G114"/>
  <c r="I113"/>
  <c r="H113"/>
  <c r="J113" s="1"/>
  <c r="I112"/>
  <c r="H112"/>
  <c r="G112"/>
  <c r="J112" s="1"/>
  <c r="I111"/>
  <c r="H111"/>
  <c r="G111"/>
  <c r="J111" s="1"/>
  <c r="I110"/>
  <c r="H110"/>
  <c r="G110"/>
  <c r="J110" s="1"/>
  <c r="I109"/>
  <c r="H109"/>
  <c r="G109"/>
  <c r="J109" s="1"/>
  <c r="I108"/>
  <c r="H108"/>
  <c r="G108"/>
  <c r="J108" s="1"/>
  <c r="I107"/>
  <c r="H107"/>
  <c r="G107"/>
  <c r="I106"/>
  <c r="H106"/>
  <c r="G106"/>
  <c r="J106" s="1"/>
  <c r="I105"/>
  <c r="H105"/>
  <c r="G105"/>
  <c r="G117" s="1"/>
  <c r="J117" s="1"/>
  <c r="I104"/>
  <c r="H104"/>
  <c r="G104"/>
  <c r="I103"/>
  <c r="H103"/>
  <c r="G103"/>
  <c r="J103" s="1"/>
  <c r="I102"/>
  <c r="H102"/>
  <c r="G102"/>
  <c r="I101"/>
  <c r="H101"/>
  <c r="I100"/>
  <c r="H100"/>
  <c r="I99"/>
  <c r="H99"/>
  <c r="G99"/>
  <c r="J99" s="1"/>
  <c r="I98"/>
  <c r="H98"/>
  <c r="G98"/>
  <c r="I97"/>
  <c r="H97"/>
  <c r="G97"/>
  <c r="I96"/>
  <c r="H96"/>
  <c r="J96" s="1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8"/>
  <c r="H88"/>
  <c r="G88"/>
  <c r="I87"/>
  <c r="H87"/>
  <c r="G87"/>
  <c r="I86"/>
  <c r="H86"/>
  <c r="G86"/>
  <c r="I85"/>
  <c r="H85"/>
  <c r="G85"/>
  <c r="I84"/>
  <c r="H84"/>
  <c r="I83"/>
  <c r="H83"/>
  <c r="G83"/>
  <c r="I82"/>
  <c r="H82"/>
  <c r="G82"/>
  <c r="I81"/>
  <c r="H81"/>
  <c r="G81"/>
  <c r="I80"/>
  <c r="H80"/>
  <c r="G80"/>
  <c r="I79"/>
  <c r="H79"/>
  <c r="J79" s="1"/>
  <c r="G79"/>
  <c r="I78"/>
  <c r="H78"/>
  <c r="G78"/>
  <c r="I77"/>
  <c r="H77"/>
  <c r="G77"/>
  <c r="I76"/>
  <c r="H76"/>
  <c r="G76"/>
  <c r="I75"/>
  <c r="H75"/>
  <c r="I74"/>
  <c r="H74"/>
  <c r="G74"/>
  <c r="I73"/>
  <c r="H73"/>
  <c r="G73"/>
  <c r="I72"/>
  <c r="H72"/>
  <c r="G72"/>
  <c r="I71"/>
  <c r="H71"/>
  <c r="J71" s="1"/>
  <c r="G71"/>
  <c r="I70"/>
  <c r="H70"/>
  <c r="G70"/>
  <c r="I69"/>
  <c r="H69"/>
  <c r="J69" s="1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J57" s="1"/>
  <c r="G57"/>
  <c r="I56"/>
  <c r="H56"/>
  <c r="G56"/>
  <c r="I55"/>
  <c r="H55"/>
  <c r="G55"/>
  <c r="I54"/>
  <c r="H54"/>
  <c r="G54"/>
  <c r="I53"/>
  <c r="H53"/>
  <c r="J53" s="1"/>
  <c r="G53"/>
  <c r="I52"/>
  <c r="H52"/>
  <c r="I51"/>
  <c r="H51"/>
  <c r="I50"/>
  <c r="H50"/>
  <c r="G50"/>
  <c r="I49"/>
  <c r="H49"/>
  <c r="J49" s="1"/>
  <c r="G49"/>
  <c r="I48"/>
  <c r="H48"/>
  <c r="G48"/>
  <c r="I47"/>
  <c r="H47"/>
  <c r="G47"/>
  <c r="I46"/>
  <c r="H46"/>
  <c r="G46"/>
  <c r="I45"/>
  <c r="H45"/>
  <c r="I44"/>
  <c r="H44"/>
  <c r="J44" s="1"/>
  <c r="G44"/>
  <c r="I43"/>
  <c r="H43"/>
  <c r="G43"/>
  <c r="I42"/>
  <c r="H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I33"/>
  <c r="H33"/>
  <c r="G33"/>
  <c r="I32"/>
  <c r="H32"/>
  <c r="J32" s="1"/>
  <c r="G32"/>
  <c r="I31"/>
  <c r="H31"/>
  <c r="I30"/>
  <c r="H30"/>
  <c r="G30"/>
  <c r="I29"/>
  <c r="H29"/>
  <c r="J29" s="1"/>
  <c r="G29"/>
  <c r="I28"/>
  <c r="H28"/>
  <c r="G28"/>
  <c r="J28" s="1"/>
  <c r="I27"/>
  <c r="H27"/>
  <c r="G27"/>
  <c r="I26"/>
  <c r="H26"/>
  <c r="I25"/>
  <c r="H25"/>
  <c r="G25"/>
  <c r="I24"/>
  <c r="H24"/>
  <c r="G24"/>
  <c r="I23"/>
  <c r="H23"/>
  <c r="G23"/>
  <c r="I22"/>
  <c r="H22"/>
  <c r="G22"/>
  <c r="I21"/>
  <c r="H21"/>
  <c r="I20"/>
  <c r="H20"/>
  <c r="G20"/>
  <c r="I19"/>
  <c r="H19"/>
  <c r="G19"/>
  <c r="I18"/>
  <c r="H18"/>
  <c r="G18"/>
  <c r="I17"/>
  <c r="H17"/>
  <c r="G17"/>
  <c r="I16"/>
  <c r="H16"/>
  <c r="G16"/>
  <c r="I15"/>
  <c r="H15"/>
  <c r="J15" s="1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J45" s="1"/>
  <c r="G45"/>
  <c r="G45" i="44" s="1"/>
  <c r="J44" i="40"/>
  <c r="J43"/>
  <c r="I42"/>
  <c r="H42"/>
  <c r="H52" s="1"/>
  <c r="G42"/>
  <c r="J41"/>
  <c r="J40"/>
  <c r="J39"/>
  <c r="J38"/>
  <c r="J37"/>
  <c r="J36"/>
  <c r="J35"/>
  <c r="I34"/>
  <c r="H34"/>
  <c r="G34"/>
  <c r="J34" s="1"/>
  <c r="J33"/>
  <c r="J32"/>
  <c r="I31"/>
  <c r="I52" s="1"/>
  <c r="H31"/>
  <c r="G31"/>
  <c r="G31" i="44" s="1"/>
  <c r="J30" i="40"/>
  <c r="J29"/>
  <c r="J28"/>
  <c r="J27"/>
  <c r="I25"/>
  <c r="I26" s="1"/>
  <c r="I101" s="1"/>
  <c r="I125" s="1"/>
  <c r="H25"/>
  <c r="G25"/>
  <c r="J25" s="1"/>
  <c r="J24"/>
  <c r="J23"/>
  <c r="J22"/>
  <c r="I21"/>
  <c r="H21"/>
  <c r="H26" s="1"/>
  <c r="H101" s="1"/>
  <c r="H125" s="1"/>
  <c r="J20"/>
  <c r="J19"/>
  <c r="J18"/>
  <c r="J17"/>
  <c r="J16"/>
  <c r="J15"/>
  <c r="J14"/>
  <c r="G13"/>
  <c r="J13" s="1"/>
  <c r="J12"/>
  <c r="J11"/>
  <c r="J10"/>
  <c r="J9"/>
  <c r="G8"/>
  <c r="G21" s="1"/>
  <c r="G21" i="44" s="1"/>
  <c r="J123" i="38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G51" i="44" s="1"/>
  <c r="J50" i="38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G34" i="44" s="1"/>
  <c r="J33" i="38"/>
  <c r="J32"/>
  <c r="I31"/>
  <c r="I52" s="1"/>
  <c r="H31"/>
  <c r="H52" s="1"/>
  <c r="G31"/>
  <c r="J30"/>
  <c r="J29"/>
  <c r="J28"/>
  <c r="J27"/>
  <c r="I25"/>
  <c r="H25"/>
  <c r="H26" s="1"/>
  <c r="G25"/>
  <c r="J24"/>
  <c r="J23"/>
  <c r="J22"/>
  <c r="I21"/>
  <c r="I26" s="1"/>
  <c r="I101" s="1"/>
  <c r="I125" s="1"/>
  <c r="H21"/>
  <c r="J20"/>
  <c r="J19"/>
  <c r="J18"/>
  <c r="J17"/>
  <c r="J16"/>
  <c r="J15"/>
  <c r="J14"/>
  <c r="J13"/>
  <c r="J12"/>
  <c r="J11"/>
  <c r="J10"/>
  <c r="J9"/>
  <c r="G8"/>
  <c r="J8" s="1"/>
  <c r="J10" i="44" l="1"/>
  <c r="J12"/>
  <c r="J23"/>
  <c r="J36"/>
  <c r="J40"/>
  <c r="J60"/>
  <c r="J62"/>
  <c r="J122"/>
  <c r="J28" i="45"/>
  <c r="J52"/>
  <c r="J56"/>
  <c r="J87"/>
  <c r="J73" i="44"/>
  <c r="J89"/>
  <c r="J97"/>
  <c r="J98"/>
  <c r="J25" i="45"/>
  <c r="J33"/>
  <c r="J65"/>
  <c r="J8" i="44"/>
  <c r="J14"/>
  <c r="J18"/>
  <c r="J20"/>
  <c r="J25"/>
  <c r="J37"/>
  <c r="J47"/>
  <c r="J55"/>
  <c r="J59"/>
  <c r="J61"/>
  <c r="J65"/>
  <c r="J67"/>
  <c r="J76"/>
  <c r="J78"/>
  <c r="J82"/>
  <c r="J85"/>
  <c r="J87"/>
  <c r="J91"/>
  <c r="J93"/>
  <c r="J95"/>
  <c r="J102"/>
  <c r="J104"/>
  <c r="J114"/>
  <c r="J116"/>
  <c r="J121"/>
  <c r="J13" i="45"/>
  <c r="J27"/>
  <c r="J29"/>
  <c r="J32"/>
  <c r="J34"/>
  <c r="J50"/>
  <c r="J54"/>
  <c r="J58"/>
  <c r="J60"/>
  <c r="J62"/>
  <c r="J64"/>
  <c r="J66"/>
  <c r="J88"/>
  <c r="J91"/>
  <c r="J93"/>
  <c r="J95"/>
  <c r="J9" i="44"/>
  <c r="J11"/>
  <c r="J13"/>
  <c r="J17"/>
  <c r="J19"/>
  <c r="J22"/>
  <c r="J24"/>
  <c r="J27"/>
  <c r="J30"/>
  <c r="J43"/>
  <c r="J48"/>
  <c r="J54"/>
  <c r="J56"/>
  <c r="J58"/>
  <c r="J64"/>
  <c r="J66"/>
  <c r="J68"/>
  <c r="J70"/>
  <c r="J72"/>
  <c r="J77"/>
  <c r="J81"/>
  <c r="J83"/>
  <c r="J86"/>
  <c r="J88"/>
  <c r="J90"/>
  <c r="J92"/>
  <c r="J94"/>
  <c r="J107"/>
  <c r="J115"/>
  <c r="J118"/>
  <c r="J120"/>
  <c r="J10" i="45"/>
  <c r="J15"/>
  <c r="J17"/>
  <c r="J19"/>
  <c r="J22"/>
  <c r="J24"/>
  <c r="J26"/>
  <c r="J31"/>
  <c r="J35"/>
  <c r="J37"/>
  <c r="J39"/>
  <c r="J41"/>
  <c r="J43"/>
  <c r="J45"/>
  <c r="J47"/>
  <c r="J49"/>
  <c r="J51"/>
  <c r="J53"/>
  <c r="J55"/>
  <c r="J57"/>
  <c r="J61"/>
  <c r="J67"/>
  <c r="J70"/>
  <c r="J72"/>
  <c r="J74"/>
  <c r="J76"/>
  <c r="J78"/>
  <c r="J82"/>
  <c r="J85"/>
  <c r="J94"/>
  <c r="J80"/>
  <c r="J31" i="44"/>
  <c r="J46"/>
  <c r="J45"/>
  <c r="J41"/>
  <c r="J39"/>
  <c r="J38"/>
  <c r="G52" i="40"/>
  <c r="J52" s="1"/>
  <c r="J16" i="44"/>
  <c r="J21"/>
  <c r="G90" i="39"/>
  <c r="G90" i="45"/>
  <c r="J90" s="1"/>
  <c r="J84" i="39"/>
  <c r="J84" i="45"/>
  <c r="J12"/>
  <c r="J20"/>
  <c r="G14"/>
  <c r="J14" s="1"/>
  <c r="J8"/>
  <c r="G100" i="38"/>
  <c r="G84" i="44"/>
  <c r="J80"/>
  <c r="J84"/>
  <c r="J74"/>
  <c r="J63"/>
  <c r="G75"/>
  <c r="J75" s="1"/>
  <c r="J51" i="38"/>
  <c r="J50" i="44"/>
  <c r="J51"/>
  <c r="J35"/>
  <c r="G42"/>
  <c r="J42" s="1"/>
  <c r="J34"/>
  <c r="G52" i="38"/>
  <c r="J34"/>
  <c r="J33" i="44"/>
  <c r="H68" i="42"/>
  <c r="H98" s="1"/>
  <c r="J34"/>
  <c r="J90"/>
  <c r="J20"/>
  <c r="G68"/>
  <c r="J74"/>
  <c r="G97"/>
  <c r="J97" s="1"/>
  <c r="J23"/>
  <c r="J14"/>
  <c r="G68" i="39"/>
  <c r="G68" i="45" s="1"/>
  <c r="J68" s="1"/>
  <c r="J20" i="39"/>
  <c r="I98"/>
  <c r="H98"/>
  <c r="J34"/>
  <c r="J90"/>
  <c r="J74"/>
  <c r="G97"/>
  <c r="J97" s="1"/>
  <c r="J23"/>
  <c r="J14"/>
  <c r="G124" i="44"/>
  <c r="J105"/>
  <c r="G26" i="40"/>
  <c r="G26" i="44" s="1"/>
  <c r="J26" s="1"/>
  <c r="J21" i="40"/>
  <c r="G124"/>
  <c r="J124" s="1"/>
  <c r="J117"/>
  <c r="J42"/>
  <c r="J105"/>
  <c r="J8"/>
  <c r="J31"/>
  <c r="G124" i="38"/>
  <c r="J124" s="1"/>
  <c r="J117"/>
  <c r="H101"/>
  <c r="H125" s="1"/>
  <c r="J52"/>
  <c r="G21"/>
  <c r="J25"/>
  <c r="J105"/>
  <c r="J31"/>
  <c r="D10" i="46"/>
  <c r="E9"/>
  <c r="E8"/>
  <c r="E10" s="1"/>
  <c r="G97" i="45" l="1"/>
  <c r="G52" i="44"/>
  <c r="J52" s="1"/>
  <c r="J100" i="38"/>
  <c r="G100" i="44"/>
  <c r="J100" s="1"/>
  <c r="J97" i="45"/>
  <c r="G98"/>
  <c r="J98" s="1"/>
  <c r="J68" i="42"/>
  <c r="G98"/>
  <c r="J98" s="1"/>
  <c r="J68" i="39"/>
  <c r="G98"/>
  <c r="J98" s="1"/>
  <c r="J124" i="44"/>
  <c r="J26" i="40"/>
  <c r="G101"/>
  <c r="G26" i="38"/>
  <c r="J21"/>
  <c r="C25" i="35"/>
  <c r="C33" s="1"/>
  <c r="J101" i="40" l="1"/>
  <c r="G125"/>
  <c r="J125" s="1"/>
  <c r="G101" i="38"/>
  <c r="G101" i="44" s="1"/>
  <c r="J26" i="38"/>
  <c r="E9" i="4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8"/>
  <c r="E8"/>
  <c r="C9"/>
  <c r="C10"/>
  <c r="C11"/>
  <c r="F11" s="1"/>
  <c r="C12"/>
  <c r="C13"/>
  <c r="C14"/>
  <c r="C15"/>
  <c r="F15" s="1"/>
  <c r="C16"/>
  <c r="C17"/>
  <c r="C18"/>
  <c r="F18" s="1"/>
  <c r="C19"/>
  <c r="F19" s="1"/>
  <c r="C20"/>
  <c r="C21"/>
  <c r="C22"/>
  <c r="F22" s="1"/>
  <c r="C23"/>
  <c r="C24"/>
  <c r="C25"/>
  <c r="C26"/>
  <c r="C27"/>
  <c r="F27" s="1"/>
  <c r="C28"/>
  <c r="C29"/>
  <c r="C30"/>
  <c r="C31"/>
  <c r="F31" s="1"/>
  <c r="C32"/>
  <c r="C33"/>
  <c r="C34"/>
  <c r="C35"/>
  <c r="F35" s="1"/>
  <c r="C36"/>
  <c r="C37"/>
  <c r="C38"/>
  <c r="F38" s="1"/>
  <c r="C39"/>
  <c r="F39" s="1"/>
  <c r="C40"/>
  <c r="C41"/>
  <c r="C42"/>
  <c r="F42" s="1"/>
  <c r="C43"/>
  <c r="F43" s="1"/>
  <c r="C44"/>
  <c r="C45"/>
  <c r="C46"/>
  <c r="F46" s="1"/>
  <c r="C47"/>
  <c r="F47" s="1"/>
  <c r="C48"/>
  <c r="C49"/>
  <c r="F49" s="1"/>
  <c r="C50"/>
  <c r="C51"/>
  <c r="C52"/>
  <c r="C53"/>
  <c r="C54"/>
  <c r="C55"/>
  <c r="F55" s="1"/>
  <c r="C56"/>
  <c r="C57"/>
  <c r="C58"/>
  <c r="C59"/>
  <c r="C60"/>
  <c r="C61"/>
  <c r="C62"/>
  <c r="C63"/>
  <c r="F63" s="1"/>
  <c r="C64"/>
  <c r="C65"/>
  <c r="C66"/>
  <c r="C67"/>
  <c r="F67" s="1"/>
  <c r="C68"/>
  <c r="C69"/>
  <c r="C70"/>
  <c r="C71"/>
  <c r="C72"/>
  <c r="C73"/>
  <c r="C74"/>
  <c r="C75"/>
  <c r="C76"/>
  <c r="C77"/>
  <c r="C78"/>
  <c r="C79"/>
  <c r="C80"/>
  <c r="C81"/>
  <c r="C82"/>
  <c r="C83"/>
  <c r="F83" s="1"/>
  <c r="C84"/>
  <c r="C85"/>
  <c r="C86"/>
  <c r="C88"/>
  <c r="C89"/>
  <c r="F89" s="1"/>
  <c r="C91"/>
  <c r="C92"/>
  <c r="C93"/>
  <c r="C94"/>
  <c r="C95"/>
  <c r="F95" s="1"/>
  <c r="C96"/>
  <c r="C8"/>
  <c r="F94"/>
  <c r="F93"/>
  <c r="F91"/>
  <c r="F86"/>
  <c r="F85"/>
  <c r="F82"/>
  <c r="F81"/>
  <c r="F78"/>
  <c r="F77"/>
  <c r="F75"/>
  <c r="F73"/>
  <c r="F70"/>
  <c r="F69"/>
  <c r="F66"/>
  <c r="F65"/>
  <c r="F62"/>
  <c r="F61"/>
  <c r="F58"/>
  <c r="F57"/>
  <c r="F54"/>
  <c r="F53"/>
  <c r="F50"/>
  <c r="F45"/>
  <c r="F41"/>
  <c r="F37"/>
  <c r="F33"/>
  <c r="F30"/>
  <c r="F29"/>
  <c r="F26"/>
  <c r="F25"/>
  <c r="F23"/>
  <c r="F21"/>
  <c r="F17"/>
  <c r="F13"/>
  <c r="F10"/>
  <c r="F9"/>
  <c r="F8"/>
  <c r="E9" i="4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F86" s="1"/>
  <c r="D87"/>
  <c r="D88"/>
  <c r="D89"/>
  <c r="D90"/>
  <c r="D91"/>
  <c r="D92"/>
  <c r="D93"/>
  <c r="D94"/>
  <c r="D95"/>
  <c r="D96"/>
  <c r="D97"/>
  <c r="D98"/>
  <c r="D99"/>
  <c r="D100"/>
  <c r="D101"/>
  <c r="D102"/>
  <c r="F102" s="1"/>
  <c r="D103"/>
  <c r="D104"/>
  <c r="D105"/>
  <c r="D106"/>
  <c r="D107"/>
  <c r="D108"/>
  <c r="D109"/>
  <c r="D110"/>
  <c r="F110" s="1"/>
  <c r="D111"/>
  <c r="D112"/>
  <c r="D113"/>
  <c r="D114"/>
  <c r="D115"/>
  <c r="D116"/>
  <c r="D117"/>
  <c r="D118"/>
  <c r="D119"/>
  <c r="D120"/>
  <c r="D121"/>
  <c r="D122"/>
  <c r="D123"/>
  <c r="D124"/>
  <c r="D125"/>
  <c r="D8"/>
  <c r="C9"/>
  <c r="C10"/>
  <c r="C11"/>
  <c r="F11" s="1"/>
  <c r="C12"/>
  <c r="C13"/>
  <c r="C14"/>
  <c r="C15"/>
  <c r="C16"/>
  <c r="C17"/>
  <c r="C18"/>
  <c r="F18" s="1"/>
  <c r="C19"/>
  <c r="C20"/>
  <c r="C21"/>
  <c r="C22"/>
  <c r="F22" s="1"/>
  <c r="C23"/>
  <c r="F23" s="1"/>
  <c r="C24"/>
  <c r="C25"/>
  <c r="C26"/>
  <c r="C27"/>
  <c r="C28"/>
  <c r="C29"/>
  <c r="C30"/>
  <c r="C32"/>
  <c r="C33"/>
  <c r="F33" s="1"/>
  <c r="C34"/>
  <c r="C35"/>
  <c r="C36"/>
  <c r="C37"/>
  <c r="F37" s="1"/>
  <c r="C38"/>
  <c r="C39"/>
  <c r="F39" s="1"/>
  <c r="C40"/>
  <c r="C41"/>
  <c r="F41" s="1"/>
  <c r="C43"/>
  <c r="F43" s="1"/>
  <c r="C44"/>
  <c r="C46"/>
  <c r="C47"/>
  <c r="F47" s="1"/>
  <c r="C48"/>
  <c r="C49"/>
  <c r="F49" s="1"/>
  <c r="C50"/>
  <c r="C51"/>
  <c r="C53"/>
  <c r="C54"/>
  <c r="C55"/>
  <c r="C56"/>
  <c r="C57"/>
  <c r="C58"/>
  <c r="F58" s="1"/>
  <c r="C59"/>
  <c r="F59" s="1"/>
  <c r="C60"/>
  <c r="C61"/>
  <c r="C62"/>
  <c r="C63"/>
  <c r="C64"/>
  <c r="C65"/>
  <c r="C66"/>
  <c r="C67"/>
  <c r="C68"/>
  <c r="C69"/>
  <c r="C70"/>
  <c r="C71"/>
  <c r="C72"/>
  <c r="C73"/>
  <c r="C74"/>
  <c r="F74" s="1"/>
  <c r="C75"/>
  <c r="C76"/>
  <c r="C77"/>
  <c r="C78"/>
  <c r="F78" s="1"/>
  <c r="C79"/>
  <c r="C80"/>
  <c r="C81"/>
  <c r="C82"/>
  <c r="F82" s="1"/>
  <c r="C83"/>
  <c r="C85"/>
  <c r="C86"/>
  <c r="C87"/>
  <c r="C88"/>
  <c r="C89"/>
  <c r="C90"/>
  <c r="C91"/>
  <c r="F91" s="1"/>
  <c r="C92"/>
  <c r="C93"/>
  <c r="F93" s="1"/>
  <c r="C94"/>
  <c r="C95"/>
  <c r="C96"/>
  <c r="C97"/>
  <c r="F97" s="1"/>
  <c r="C98"/>
  <c r="C99"/>
  <c r="C102"/>
  <c r="C103"/>
  <c r="C104"/>
  <c r="C105"/>
  <c r="C106"/>
  <c r="C107"/>
  <c r="F107" s="1"/>
  <c r="C108"/>
  <c r="C109"/>
  <c r="C110"/>
  <c r="C111"/>
  <c r="C112"/>
  <c r="C114"/>
  <c r="F114" s="1"/>
  <c r="C115"/>
  <c r="C116"/>
  <c r="C118"/>
  <c r="C119"/>
  <c r="C120"/>
  <c r="C121"/>
  <c r="F121" s="1"/>
  <c r="C122"/>
  <c r="C123"/>
  <c r="F61"/>
  <c r="F99"/>
  <c r="F95"/>
  <c r="C8"/>
  <c r="F123"/>
  <c r="F115"/>
  <c r="F113"/>
  <c r="F109"/>
  <c r="F106"/>
  <c r="F98"/>
  <c r="F94"/>
  <c r="F90"/>
  <c r="F85"/>
  <c r="F81"/>
  <c r="F77"/>
  <c r="F73"/>
  <c r="F71"/>
  <c r="F70"/>
  <c r="F69"/>
  <c r="F66"/>
  <c r="F65"/>
  <c r="F62"/>
  <c r="F57"/>
  <c r="F55"/>
  <c r="F54"/>
  <c r="F53"/>
  <c r="F50"/>
  <c r="F46"/>
  <c r="F38"/>
  <c r="F34"/>
  <c r="F30"/>
  <c r="F29"/>
  <c r="F25"/>
  <c r="F19"/>
  <c r="F17"/>
  <c r="F15"/>
  <c r="F14"/>
  <c r="F13"/>
  <c r="F10"/>
  <c r="F9"/>
  <c r="F122" l="1"/>
  <c r="F118"/>
  <c r="F79" i="45"/>
  <c r="C90"/>
  <c r="C117" i="44"/>
  <c r="C124" s="1"/>
  <c r="F124" s="1"/>
  <c r="F76"/>
  <c r="F72" i="45"/>
  <c r="F119" i="44"/>
  <c r="F111"/>
  <c r="F103"/>
  <c r="F87"/>
  <c r="F79"/>
  <c r="C97" i="45"/>
  <c r="C98" s="1"/>
  <c r="F98" s="1"/>
  <c r="F87"/>
  <c r="F71"/>
  <c r="F59"/>
  <c r="F51"/>
  <c r="F83" i="44"/>
  <c r="J101"/>
  <c r="G125"/>
  <c r="J125" s="1"/>
  <c r="J101" i="38"/>
  <c r="G125"/>
  <c r="J125" s="1"/>
  <c r="F12" i="45"/>
  <c r="F96"/>
  <c r="F92"/>
  <c r="F88"/>
  <c r="F84"/>
  <c r="F80"/>
  <c r="F76"/>
  <c r="F64"/>
  <c r="F60"/>
  <c r="F52"/>
  <c r="F48"/>
  <c r="F44"/>
  <c r="F40"/>
  <c r="F36"/>
  <c r="F28"/>
  <c r="F24"/>
  <c r="F16"/>
  <c r="F74"/>
  <c r="F14"/>
  <c r="F32"/>
  <c r="F56"/>
  <c r="F90"/>
  <c r="F34"/>
  <c r="F67" i="44"/>
  <c r="F63"/>
  <c r="F51"/>
  <c r="F35"/>
  <c r="F27"/>
  <c r="F120"/>
  <c r="F108"/>
  <c r="F60"/>
  <c r="F32"/>
  <c r="F20"/>
  <c r="F16"/>
  <c r="F12"/>
  <c r="F89"/>
  <c r="F116"/>
  <c r="F112"/>
  <c r="F104"/>
  <c r="F96"/>
  <c r="F92"/>
  <c r="F88"/>
  <c r="F80"/>
  <c r="F72"/>
  <c r="F68"/>
  <c r="F64"/>
  <c r="F56"/>
  <c r="F48"/>
  <c r="F44"/>
  <c r="F40"/>
  <c r="F36"/>
  <c r="F28"/>
  <c r="F24"/>
  <c r="F75"/>
  <c r="F21"/>
  <c r="F117"/>
  <c r="F105"/>
  <c r="F8"/>
  <c r="C34" i="32"/>
  <c r="C23"/>
  <c r="C8" i="40"/>
  <c r="C21" s="1"/>
  <c r="C26" s="1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C34" s="1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F74" s="1"/>
  <c r="D74"/>
  <c r="E74"/>
  <c r="F75"/>
  <c r="F76"/>
  <c r="F77"/>
  <c r="F78"/>
  <c r="C79"/>
  <c r="D79"/>
  <c r="E79"/>
  <c r="F80"/>
  <c r="F81"/>
  <c r="F82"/>
  <c r="F83"/>
  <c r="C84"/>
  <c r="D84"/>
  <c r="E84"/>
  <c r="E90" s="1"/>
  <c r="E97" s="1"/>
  <c r="F85"/>
  <c r="F86"/>
  <c r="F87"/>
  <c r="F88"/>
  <c r="F89"/>
  <c r="F91"/>
  <c r="F92"/>
  <c r="F93"/>
  <c r="F94"/>
  <c r="F95"/>
  <c r="F96"/>
  <c r="F27" i="40"/>
  <c r="C13"/>
  <c r="C25"/>
  <c r="C31"/>
  <c r="C34"/>
  <c r="C42"/>
  <c r="C42" i="44" s="1"/>
  <c r="F42" s="1"/>
  <c r="C45" i="40"/>
  <c r="C45" i="44" s="1"/>
  <c r="F45" s="1"/>
  <c r="C51" i="40"/>
  <c r="C61"/>
  <c r="C75"/>
  <c r="C84"/>
  <c r="C89"/>
  <c r="F89" s="1"/>
  <c r="C99"/>
  <c r="C105"/>
  <c r="C110"/>
  <c r="C122"/>
  <c r="F122" s="1"/>
  <c r="D21"/>
  <c r="D25"/>
  <c r="D31"/>
  <c r="D34"/>
  <c r="D42"/>
  <c r="D45"/>
  <c r="D51"/>
  <c r="D61"/>
  <c r="D75"/>
  <c r="D84"/>
  <c r="D89"/>
  <c r="D99"/>
  <c r="D105"/>
  <c r="D110"/>
  <c r="D113"/>
  <c r="D122"/>
  <c r="E21"/>
  <c r="E26" s="1"/>
  <c r="E25"/>
  <c r="E31"/>
  <c r="E34"/>
  <c r="E42"/>
  <c r="E45"/>
  <c r="E61"/>
  <c r="E75"/>
  <c r="E84"/>
  <c r="E89"/>
  <c r="E99"/>
  <c r="E105"/>
  <c r="E117" s="1"/>
  <c r="E124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 s="1"/>
  <c r="C40" i="31"/>
  <c r="C62" i="30"/>
  <c r="C40"/>
  <c r="C45" i="39"/>
  <c r="C75" i="38"/>
  <c r="C51"/>
  <c r="C42"/>
  <c r="C8"/>
  <c r="C21" s="1"/>
  <c r="C26" s="1"/>
  <c r="D45" i="39"/>
  <c r="C14"/>
  <c r="C20" s="1"/>
  <c r="C32"/>
  <c r="C49"/>
  <c r="C84"/>
  <c r="F84" s="1"/>
  <c r="D84"/>
  <c r="E84"/>
  <c r="D79"/>
  <c r="E79"/>
  <c r="E90" s="1"/>
  <c r="E97" s="1"/>
  <c r="C79"/>
  <c r="D74"/>
  <c r="E74"/>
  <c r="C74"/>
  <c r="D66"/>
  <c r="E66"/>
  <c r="C66"/>
  <c r="D62"/>
  <c r="E62"/>
  <c r="C62"/>
  <c r="D56"/>
  <c r="E56"/>
  <c r="C56"/>
  <c r="D49"/>
  <c r="E49"/>
  <c r="F49" s="1"/>
  <c r="E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F32" s="1"/>
  <c r="E32"/>
  <c r="D23"/>
  <c r="E23"/>
  <c r="E34" s="1"/>
  <c r="C23"/>
  <c r="C34" s="1"/>
  <c r="D14"/>
  <c r="D20" s="1"/>
  <c r="E14"/>
  <c r="E20" s="1"/>
  <c r="D75" i="38"/>
  <c r="D51"/>
  <c r="D84"/>
  <c r="D122"/>
  <c r="E122"/>
  <c r="C122"/>
  <c r="F122" s="1"/>
  <c r="D113"/>
  <c r="E113"/>
  <c r="D110"/>
  <c r="E110"/>
  <c r="F110" s="1"/>
  <c r="C110"/>
  <c r="D105"/>
  <c r="E105"/>
  <c r="C105"/>
  <c r="F105" s="1"/>
  <c r="D99"/>
  <c r="E99"/>
  <c r="C99"/>
  <c r="D89"/>
  <c r="E89"/>
  <c r="C89"/>
  <c r="E84"/>
  <c r="C84"/>
  <c r="E75"/>
  <c r="D61"/>
  <c r="E61"/>
  <c r="C61"/>
  <c r="F61" s="1"/>
  <c r="F9"/>
  <c r="F10"/>
  <c r="F11"/>
  <c r="F12"/>
  <c r="F13"/>
  <c r="F14"/>
  <c r="F15"/>
  <c r="F16"/>
  <c r="F17"/>
  <c r="F18"/>
  <c r="F19"/>
  <c r="F20"/>
  <c r="F22"/>
  <c r="F23"/>
  <c r="F24"/>
  <c r="C25"/>
  <c r="F27"/>
  <c r="F28"/>
  <c r="F29"/>
  <c r="F30"/>
  <c r="C31"/>
  <c r="F32"/>
  <c r="F33"/>
  <c r="C34"/>
  <c r="F35"/>
  <c r="F36"/>
  <c r="F37"/>
  <c r="F38"/>
  <c r="F39"/>
  <c r="F40"/>
  <c r="F41"/>
  <c r="F43"/>
  <c r="F44"/>
  <c r="C45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D45"/>
  <c r="E45"/>
  <c r="D42"/>
  <c r="F42" s="1"/>
  <c r="E42"/>
  <c r="D34"/>
  <c r="E34"/>
  <c r="D31"/>
  <c r="E31"/>
  <c r="D25"/>
  <c r="E25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 s="1"/>
  <c r="C28"/>
  <c r="B28"/>
  <c r="C24"/>
  <c r="B24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31" i="40" l="1"/>
  <c r="C31" i="44"/>
  <c r="F31" s="1"/>
  <c r="F84" i="38"/>
  <c r="C84" i="44"/>
  <c r="F84" s="1"/>
  <c r="F97" i="45"/>
  <c r="F20"/>
  <c r="F26" i="44"/>
  <c r="E117" i="38"/>
  <c r="E124" s="1"/>
  <c r="F61" i="40"/>
  <c r="F79" i="42"/>
  <c r="F99" i="38"/>
  <c r="D117"/>
  <c r="D124" s="1"/>
  <c r="D34" i="39"/>
  <c r="F62"/>
  <c r="D52" i="40"/>
  <c r="F84"/>
  <c r="C90" i="42"/>
  <c r="C97" s="1"/>
  <c r="F84"/>
  <c r="E34"/>
  <c r="E68" s="1"/>
  <c r="E98" s="1"/>
  <c r="C100" i="38"/>
  <c r="F75"/>
  <c r="F56" i="39"/>
  <c r="F8" i="40"/>
  <c r="C117"/>
  <c r="C124" s="1"/>
  <c r="F62" i="42"/>
  <c r="F49"/>
  <c r="F45" i="39"/>
  <c r="B29" i="8"/>
  <c r="C52" i="38"/>
  <c r="C101" s="1"/>
  <c r="F66" i="39"/>
  <c r="F105" i="40"/>
  <c r="E52"/>
  <c r="E101" s="1"/>
  <c r="E125" s="1"/>
  <c r="F34"/>
  <c r="F99"/>
  <c r="F23" i="42"/>
  <c r="F14"/>
  <c r="F34" i="38"/>
  <c r="F74" i="39"/>
  <c r="F51" i="38"/>
  <c r="F75" i="40"/>
  <c r="D117"/>
  <c r="C52"/>
  <c r="C52" i="44" s="1"/>
  <c r="F52" s="1"/>
  <c r="F56" i="42"/>
  <c r="F32"/>
  <c r="E26" i="38"/>
  <c r="E52"/>
  <c r="F25"/>
  <c r="F89"/>
  <c r="D68" i="39"/>
  <c r="C90"/>
  <c r="F90" i="42"/>
  <c r="D90"/>
  <c r="D97" s="1"/>
  <c r="F97" s="1"/>
  <c r="D26" i="38"/>
  <c r="D101" s="1"/>
  <c r="D125" s="1"/>
  <c r="D52"/>
  <c r="F45"/>
  <c r="D26" i="40"/>
  <c r="D101" s="1"/>
  <c r="F42"/>
  <c r="F66" i="42"/>
  <c r="D20" i="8"/>
  <c r="D24"/>
  <c r="C29"/>
  <c r="D29" s="1"/>
  <c r="F45" i="42"/>
  <c r="F26" i="38"/>
  <c r="E68" i="39"/>
  <c r="E98" s="1"/>
  <c r="F20"/>
  <c r="C68"/>
  <c r="D124" i="40"/>
  <c r="D125" s="1"/>
  <c r="F117"/>
  <c r="F21"/>
  <c r="C97" i="39"/>
  <c r="F34"/>
  <c r="F31" i="38"/>
  <c r="C117"/>
  <c r="F14" i="39"/>
  <c r="F79"/>
  <c r="D90"/>
  <c r="D97" s="1"/>
  <c r="D34" i="42"/>
  <c r="D68" s="1"/>
  <c r="D98" s="1"/>
  <c r="C20"/>
  <c r="F23" i="39"/>
  <c r="D28" i="8"/>
  <c r="F21" i="38"/>
  <c r="F110" i="40"/>
  <c r="F52" l="1"/>
  <c r="F100" i="38"/>
  <c r="C100" i="44"/>
  <c r="F100" s="1"/>
  <c r="F68" i="45"/>
  <c r="F52" i="38"/>
  <c r="D98" i="39"/>
  <c r="F124" i="40"/>
  <c r="E101" i="38"/>
  <c r="E125" s="1"/>
  <c r="F97" i="39"/>
  <c r="F20" i="42"/>
  <c r="C68"/>
  <c r="F90" i="39"/>
  <c r="F26" i="40"/>
  <c r="C101"/>
  <c r="C101" i="44" s="1"/>
  <c r="F34" i="42"/>
  <c r="C124" i="38"/>
  <c r="F124" s="1"/>
  <c r="F117"/>
  <c r="C98" i="39"/>
  <c r="F68"/>
  <c r="C125" i="44" l="1"/>
  <c r="F125" s="1"/>
  <c r="F101"/>
  <c r="F101" i="38"/>
  <c r="F98" i="39"/>
  <c r="F68" i="42"/>
  <c r="C98"/>
  <c r="F98" s="1"/>
  <c r="C125" i="40"/>
  <c r="F125" s="1"/>
  <c r="F101"/>
  <c r="C125" i="38"/>
  <c r="F125" s="1"/>
</calcChain>
</file>

<file path=xl/sharedStrings.xml><?xml version="1.0" encoding="utf-8"?>
<sst xmlns="http://schemas.openxmlformats.org/spreadsheetml/2006/main" count="2378" uniqueCount="727">
  <si>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</si>
  <si>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</si>
  <si>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</si>
  <si>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</si>
  <si>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</si>
  <si>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</si>
  <si>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</si>
  <si>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</si>
  <si>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</si>
  <si>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</si>
  <si>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</si>
  <si>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</si>
  <si>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</si>
  <si>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</si>
  <si>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</si>
  <si>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</si>
  <si>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</si>
  <si>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</si>
  <si>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</si>
  <si>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</si>
  <si>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</si>
  <si>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</si>
  <si>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</si>
  <si>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</si>
  <si>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</si>
  <si>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</si>
  <si>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</si>
  <si>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</si>
  <si>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</si>
  <si>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</si>
  <si>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</si>
  <si>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</si>
  <si>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</si>
  <si>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</si>
  <si>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</si>
  <si>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</si>
  <si>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</si>
  <si>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</si>
  <si>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</si>
  <si>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</si>
  <si>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</si>
  <si>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</si>
  <si>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</si>
  <si>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</si>
  <si>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</si>
  <si>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</si>
  <si>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</si>
  <si>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</si>
  <si>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</si>
  <si>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</si>
  <si>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</si>
  <si>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</si>
  <si>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</si>
  <si>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</si>
  <si>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</si>
  <si>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</si>
  <si>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</si>
  <si>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</si>
  <si>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</si>
  <si>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</si>
  <si>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</si>
  <si>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</si>
  <si>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</si>
  <si>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</si>
  <si>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</si>
  <si>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</si>
  <si>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</si>
  <si>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</si>
  <si>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</si>
  <si>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</si>
  <si>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</si>
  <si>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</si>
  <si>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</si>
  <si>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</si>
  <si>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</si>
  <si>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</si>
  <si>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</si>
  <si>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</si>
  <si>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</si>
  <si>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</si>
  <si>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</si>
  <si>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</si>
  <si>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</si>
  <si>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</si>
  <si>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</si>
  <si>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</si>
  <si>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</si>
  <si>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</si>
  <si>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</si>
  <si>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</si>
  <si>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</si>
  <si>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</si>
  <si>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</si>
  <si>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</si>
  <si>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</si>
  <si>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</si>
  <si>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</si>
  <si>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</si>
  <si>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</si>
  <si>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</si>
  <si>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</si>
  <si>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</si>
  <si>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</si>
  <si>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</si>
  <si>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</si>
  <si>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</si>
  <si>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</si>
  <si>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</si>
  <si>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</si>
  <si>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</si>
  <si>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</si>
  <si>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</si>
  <si>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</si>
  <si>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</si>
  <si>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</si>
  <si>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</si>
  <si>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</si>
  <si>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</si>
  <si>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</si>
  <si>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</si>
  <si>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</si>
  <si>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</si>
  <si>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</si>
  <si>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</si>
  <si>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</si>
  <si>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</si>
  <si>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</si>
  <si>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</si>
  <si>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</si>
  <si>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</si>
  <si>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</si>
  <si>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</si>
  <si>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</si>
  <si>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</si>
  <si>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</si>
  <si>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</si>
  <si>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</si>
  <si>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</si>
  <si>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</si>
  <si>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</si>
  <si>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</si>
  <si>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</si>
  <si>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</si>
  <si>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</si>
  <si>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</si>
  <si>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</si>
  <si>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</si>
  <si>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</si>
  <si>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</si>
  <si>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</si>
  <si>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</si>
  <si>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</si>
  <si>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</si>
  <si>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</si>
  <si>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</si>
  <si>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</si>
  <si>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</si>
  <si>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</si>
  <si>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</si>
  <si>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</si>
  <si>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</si>
  <si>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</si>
  <si>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</si>
  <si>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</si>
  <si>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</si>
  <si>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</si>
  <si>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</si>
  <si>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</si>
  <si>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</si>
  <si>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</si>
  <si>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</si>
  <si>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</si>
  <si>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</si>
  <si>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</si>
  <si>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</si>
  <si>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</si>
  <si>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</si>
  <si>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</si>
  <si>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</si>
  <si>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</si>
  <si>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</si>
  <si>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</si>
  <si>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</si>
  <si>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</si>
  <si>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</si>
  <si>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</si>
  <si>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</si>
  <si>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</si>
  <si>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</si>
  <si>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</si>
  <si>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</si>
  <si>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</si>
  <si>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</si>
  <si>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</si>
  <si>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</si>
  <si>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</si>
  <si>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</si>
  <si>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</si>
  <si>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</si>
  <si>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</si>
  <si>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</si>
  <si>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</si>
  <si>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</si>
  <si>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</si>
  <si>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</si>
  <si>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</si>
  <si>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</si>
  <si>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</si>
  <si>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</si>
  <si>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</si>
  <si>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</si>
  <si>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</si>
  <si>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</si>
  <si>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</si>
  <si>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</si>
  <si>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</si>
  <si>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</si>
  <si>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</si>
  <si>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</si>
  <si>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</si>
  <si>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</si>
  <si>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</si>
  <si>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</si>
  <si>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</si>
  <si>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</si>
  <si>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</si>
  <si>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</si>
  <si>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</si>
  <si>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</si>
  <si>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</si>
  <si>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</si>
  <si>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</si>
  <si>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</si>
  <si>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</si>
  <si>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</si>
  <si>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</si>
  <si>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</si>
  <si>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</si>
  <si>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</si>
  <si>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</si>
  <si>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</si>
  <si>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</si>
  <si>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</si>
  <si>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</si>
  <si>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</si>
  <si>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</si>
  <si>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</si>
  <si>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</si>
  <si>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</si>
  <si>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</si>
  <si>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</si>
  <si>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</si>
  <si>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</si>
  <si>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</si>
  <si>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</si>
  <si>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</si>
  <si>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</si>
  <si>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</si>
  <si>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</si>
  <si>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</si>
  <si>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</si>
  <si>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</si>
  <si>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</si>
  <si>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</si>
  <si>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</si>
  <si>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</si>
  <si>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</si>
  <si>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</si>
  <si>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</si>
  <si>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</si>
  <si>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</si>
  <si>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</si>
  <si>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</si>
  <si>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</si>
  <si>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</si>
  <si>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</si>
  <si>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</si>
  <si>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</si>
  <si>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</si>
  <si>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</si>
  <si>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</si>
  <si>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</si>
  <si>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</si>
  <si>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</si>
  <si>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</si>
  <si>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</si>
  <si>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</si>
  <si>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</si>
  <si>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</si>
  <si>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</si>
  <si>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</si>
  <si>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</si>
  <si>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</si>
  <si>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</si>
  <si>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</si>
  <si>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</si>
  <si>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</si>
  <si>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</si>
  <si>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</si>
  <si>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</si>
  <si>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</si>
  <si>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</si>
  <si>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</si>
  <si>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</si>
  <si>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</si>
  <si>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</si>
  <si>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</si>
  <si>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</si>
  <si>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</si>
  <si>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</si>
  <si>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</si>
  <si>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</si>
  <si>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</si>
  <si>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</si>
  <si>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</si>
  <si>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</si>
  <si>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</si>
  <si>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</si>
  <si>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</si>
  <si>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</si>
  <si>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</si>
  <si>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</si>
  <si>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</si>
  <si>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</si>
  <si>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</si>
  <si>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</si>
  <si>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</si>
  <si>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</si>
  <si>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</si>
  <si>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</si>
  <si>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</si>
  <si>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</si>
  <si>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</si>
  <si>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</si>
  <si>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</si>
  <si>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</si>
  <si>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</si>
  <si>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</si>
  <si>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</si>
  <si>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</si>
  <si>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</si>
  <si>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</si>
  <si>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</si>
  <si>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</si>
  <si>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</si>
  <si>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</si>
  <si>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</si>
  <si>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</si>
  <si>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</si>
  <si>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</si>
  <si>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</si>
  <si>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</si>
  <si>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</si>
  <si>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</si>
  <si>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</si>
  <si>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</si>
  <si>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</si>
  <si>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</si>
  <si>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</si>
  <si>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</si>
  <si>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</si>
  <si>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</si>
  <si>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</si>
  <si>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</si>
  <si>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</si>
  <si>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</si>
  <si>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</si>
  <si>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</si>
  <si>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</si>
  <si>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</si>
  <si>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</si>
  <si>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</si>
  <si>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</si>
  <si>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</si>
  <si>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</si>
  <si>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</si>
  <si>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</si>
  <si>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</si>
  <si>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</si>
  <si>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</si>
  <si>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</si>
  <si>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</si>
  <si>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</si>
  <si>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</si>
  <si>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</si>
  <si>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</si>
  <si>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</si>
  <si>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</si>
  <si>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</si>
  <si>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</si>
  <si>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</si>
  <si>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</si>
  <si>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</si>
  <si>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</si>
  <si>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</si>
  <si>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</si>
  <si>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</si>
  <si>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</si>
  <si>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</si>
  <si>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</si>
  <si>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</si>
  <si>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</si>
  <si>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</si>
  <si>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</si>
  <si>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</si>
  <si>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</si>
  <si>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</si>
  <si>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</si>
  <si>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</si>
  <si>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</si>
  <si>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</si>
  <si>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</si>
  <si>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</si>
  <si>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</si>
  <si>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</si>
  <si>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</si>
  <si>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</si>
  <si>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</si>
  <si>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</si>
  <si>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</si>
  <si>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</si>
  <si>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</si>
  <si>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</si>
  <si>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</si>
  <si>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</si>
  <si>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</si>
  <si>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</si>
  <si>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</si>
  <si>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</si>
  <si>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</si>
  <si>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</si>
  <si>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</si>
  <si>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</si>
  <si>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</si>
  <si>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</si>
  <si>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</si>
  <si>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</si>
  <si>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</si>
  <si>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</si>
  <si>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</si>
  <si>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</si>
  <si>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</si>
  <si>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</si>
  <si>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</si>
  <si>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</si>
  <si>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</si>
  <si>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</si>
  <si>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</si>
  <si>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</si>
  <si>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</si>
  <si>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</si>
  <si>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</si>
  <si>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</si>
  <si>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</si>
  <si>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</si>
  <si>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</si>
  <si>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</si>
  <si>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</si>
  <si>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</si>
  <si>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</si>
  <si>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</si>
  <si>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</si>
  <si>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</si>
  <si>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</si>
  <si>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</si>
  <si>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</si>
  <si>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</si>
  <si>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</si>
  <si>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</si>
  <si>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</si>
  <si>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</si>
  <si>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</si>
  <si>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</si>
  <si>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</si>
  <si>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</si>
  <si>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</si>
  <si>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</si>
  <si>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</si>
  <si>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</si>
  <si>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</si>
  <si>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</si>
  <si>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</si>
  <si>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</si>
  <si>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</si>
  <si>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</si>
  <si>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</si>
  <si>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</si>
  <si>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</si>
  <si>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</si>
  <si>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</si>
  <si>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</si>
  <si>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</si>
  <si>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</si>
  <si>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</si>
  <si>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</si>
  <si>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</si>
  <si>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</si>
  <si>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</si>
  <si>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</si>
  <si>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</si>
  <si>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</si>
  <si>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</si>
  <si>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</si>
  <si>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</si>
  <si>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</si>
  <si>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</si>
  <si>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</si>
  <si>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</si>
  <si>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</si>
  <si>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</si>
  <si>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</si>
  <si>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</si>
  <si>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</si>
  <si>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</si>
  <si>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</si>
  <si>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</si>
  <si>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</si>
  <si>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</si>
  <si>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</si>
  <si>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</si>
  <si>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</si>
  <si>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</si>
  <si>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</si>
  <si>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</si>
  <si>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</si>
  <si>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</si>
  <si>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</si>
  <si>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</si>
  <si>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</si>
  <si>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</si>
  <si>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</si>
  <si>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</si>
  <si>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</si>
  <si>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</si>
  <si>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</si>
  <si>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</si>
  <si>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</si>
  <si>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</si>
  <si>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</si>
  <si>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</si>
  <si>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</si>
  <si>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</si>
  <si>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</si>
  <si>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</si>
  <si>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</si>
  <si>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</si>
  <si>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</si>
  <si>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</si>
  <si>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</si>
  <si>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</si>
  <si>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</si>
  <si>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</si>
  <si>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</si>
  <si>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</si>
  <si>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</si>
  <si>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</si>
  <si>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</si>
  <si>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</si>
  <si>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</si>
  <si>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</si>
  <si>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</si>
  <si>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</si>
  <si>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</si>
  <si>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</si>
  <si>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</si>
  <si>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</si>
  <si>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</si>
  <si>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</si>
  <si>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</si>
  <si>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</si>
  <si>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</si>
  <si>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</si>
  <si>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</si>
  <si>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</si>
  <si>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</si>
  <si>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</si>
  <si>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</si>
  <si>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</si>
  <si>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</si>
  <si>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</si>
  <si>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</si>
  <si>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</si>
  <si>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</si>
  <si>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</si>
  <si>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</si>
  <si>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</si>
  <si>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</si>
  <si>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</si>
  <si>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</si>
  <si>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</si>
  <si>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</si>
  <si>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</si>
  <si>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</si>
  <si>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</si>
  <si>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</si>
  <si>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</si>
  <si>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</si>
  <si>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</si>
  <si>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</si>
  <si>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</si>
  <si>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</si>
  <si>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</si>
  <si>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</si>
  <si>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</si>
  <si>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</si>
  <si>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</si>
  <si>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</si>
  <si>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</si>
  <si>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</si>
  <si>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</si>
  <si>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</si>
  <si>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</si>
  <si>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</si>
  <si>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</si>
  <si>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</si>
  <si>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</si>
  <si>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</si>
  <si>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</si>
  <si>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</si>
  <si>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</si>
  <si>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</si>
  <si>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</si>
  <si>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</si>
  <si>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</si>
  <si>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</si>
  <si>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</si>
  <si>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</si>
  <si>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</si>
  <si>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</si>
  <si>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</si>
  <si>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</si>
  <si>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</si>
  <si>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</si>
  <si>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</si>
  <si>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</si>
  <si>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</si>
  <si>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</si>
  <si>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</si>
  <si>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</si>
  <si>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</si>
  <si>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</si>
  <si>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</si>
  <si>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</si>
  <si>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</si>
  <si>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</si>
  <si>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</si>
  <si>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</si>
  <si>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</si>
  <si>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</si>
  <si>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</si>
  <si>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</si>
  <si>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</si>
  <si>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</si>
  <si>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</si>
  <si>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</si>
  <si>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</si>
  <si>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</si>
  <si>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</si>
  <si>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</si>
  <si>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</si>
  <si>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</si>
  <si>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</si>
  <si>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</si>
  <si>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</si>
  <si>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</si>
  <si>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</si>
  <si>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</si>
  <si>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</si>
  <si>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</si>
  <si>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</si>
  <si>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</si>
  <si>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</si>
  <si>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</si>
  <si>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</si>
  <si>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</si>
  <si>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</si>
  <si>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</si>
  <si>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</si>
  <si>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</si>
  <si>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</si>
  <si>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</si>
  <si>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</si>
  <si>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</si>
  <si>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</si>
  <si>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</si>
  <si>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</si>
  <si>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</si>
  <si>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</si>
  <si>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</si>
  <si>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</si>
  <si>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</si>
  <si>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</si>
  <si>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</si>
  <si>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</si>
  <si>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</si>
  <si>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</si>
  <si>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</si>
  <si>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</si>
  <si>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</si>
  <si>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</si>
  <si>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</si>
  <si>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</si>
  <si>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</si>
  <si>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</si>
  <si>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</si>
  <si>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</si>
  <si>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</si>
  <si>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1. melléklet 1/2017. (I.31.) önkormányzati rendelethez</t>
  </si>
  <si>
    <t>2. melléklet 1/2017. (I.31.) önkormányzati rendelethez</t>
  </si>
  <si>
    <t>3. melléklet 1/2017. (I.31.) önkormányzati rendelethez</t>
  </si>
  <si>
    <t>4. melléklet 1/2017. (I.31.)önkormányzati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</si>
  <si>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</si>
  <si>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</si>
  <si>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</si>
  <si>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</si>
  <si>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</si>
  <si>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 önkormányzati rendelethez</t>
  </si>
  <si>
    <t>11. melléklet 1/2017. (I.31.) önkormányzati rendelethez</t>
  </si>
  <si>
    <t>12. melléklet 1/2017. (I.31.) önkormányzati rendelethez</t>
  </si>
  <si>
    <t>13. melléklet 1/2017. (I.31.) önkormányzati rendelethez</t>
  </si>
  <si>
    <t>14. melléklet 1/2017. (I.31.) önkormányzati rendelethez</t>
  </si>
  <si>
    <t>15. melléklet 1/2017. (I.31.) önkormányzati rendelethez</t>
  </si>
  <si>
    <t>16. melléklet 1/2017. (I.31.) önkormányzati rendelethez</t>
  </si>
  <si>
    <t>17. melléklet 1/2017. (I.31.) önkormányzati rendelethez</t>
  </si>
  <si>
    <t>18. melléklet 1/2017. (I.31.) önkormányzati rendelethez</t>
  </si>
  <si>
    <t>19. melléklet a 1/2017. (I.31.) önkormányzati rendelethez</t>
  </si>
  <si>
    <t>20. melléklet 1/2017. (I.31.)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</si>
</sst>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3" fillId="0" borderId="1" xfId="0" applyFont="1" applyBorder="1"/>
    <xf numFmtId="3" fontId="47" fillId="0" borderId="1" xfId="0" applyNumberFormat="1" applyFont="1" applyBorder="1"/>
    <xf numFmtId="3" fontId="50" fillId="0" borderId="1" xfId="0" applyNumberFormat="1" applyFont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3" fontId="0" fillId="0" borderId="0" xfId="0" applyNumberFormat="1"/>
    <xf numFmtId="0" fontId="61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61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2" fillId="0" borderId="3" xfId="0" applyNumberFormat="1" applyFont="1" applyBorder="1"/>
    <xf numFmtId="3" fontId="54" fillId="0" borderId="3" xfId="0" applyNumberFormat="1" applyFont="1" applyBorder="1"/>
    <xf numFmtId="3" fontId="58" fillId="0" borderId="3" xfId="0" applyNumberFormat="1" applyFont="1" applyBorder="1"/>
    <xf numFmtId="3" fontId="56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3" fontId="51" fillId="0" borderId="6" xfId="0" applyNumberFormat="1" applyFont="1" applyBorder="1"/>
    <xf numFmtId="3" fontId="52" fillId="0" borderId="6" xfId="0" applyNumberFormat="1" applyFont="1" applyBorder="1"/>
    <xf numFmtId="3" fontId="53" fillId="0" borderId="6" xfId="0" applyNumberFormat="1" applyFont="1" applyBorder="1"/>
    <xf numFmtId="3" fontId="47" fillId="0" borderId="6" xfId="0" applyNumberFormat="1" applyFont="1" applyBorder="1"/>
    <xf numFmtId="3" fontId="55" fillId="0" borderId="6" xfId="0" applyNumberFormat="1" applyFont="1" applyBorder="1"/>
    <xf numFmtId="3" fontId="48" fillId="0" borderId="6" xfId="0" applyNumberFormat="1" applyFont="1" applyBorder="1"/>
    <xf numFmtId="3" fontId="58" fillId="0" borderId="6" xfId="0" applyNumberFormat="1" applyFont="1" applyBorder="1"/>
    <xf numFmtId="3" fontId="0" fillId="0" borderId="3" xfId="0" applyNumberFormat="1" applyBorder="1"/>
    <xf numFmtId="3" fontId="59" fillId="0" borderId="3" xfId="0" applyNumberFormat="1" applyFont="1" applyBorder="1"/>
    <xf numFmtId="3" fontId="0" fillId="0" borderId="6" xfId="0" applyNumberFormat="1" applyBorder="1"/>
    <xf numFmtId="3" fontId="42" fillId="0" borderId="6" xfId="0" applyNumberFormat="1" applyFont="1" applyBorder="1"/>
    <xf numFmtId="3" fontId="54" fillId="0" borderId="6" xfId="0" applyNumberFormat="1" applyFont="1" applyBorder="1"/>
    <xf numFmtId="3" fontId="56" fillId="0" borderId="6" xfId="0" applyNumberFormat="1" applyFont="1" applyBorder="1"/>
    <xf numFmtId="3" fontId="53" fillId="0" borderId="3" xfId="0" applyNumberFormat="1" applyFont="1" applyBorder="1"/>
    <xf numFmtId="3" fontId="63" fillId="0" borderId="6" xfId="0" applyNumberFormat="1" applyFont="1" applyBorder="1"/>
    <xf numFmtId="3" fontId="64" fillId="0" borderId="6" xfId="0" applyNumberFormat="1" applyFont="1" applyBorder="1"/>
    <xf numFmtId="3" fontId="62" fillId="0" borderId="6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E5" sqref="E5"/>
    </sheetView>
  </sheetViews>
  <sheetFormatPr defaultRowHeight="15"/>
  <cols>
    <col min="1" max="1" width="85.5703125" customWidth="1"/>
  </cols>
  <sheetData>
    <row r="1" spans="1:9">
      <c r="A1" s="143" t="s">
        <v>707</v>
      </c>
    </row>
    <row r="3" spans="1:9" ht="18">
      <c r="A3" s="83" t="s">
        <v>682</v>
      </c>
    </row>
    <row r="4" spans="1:9" ht="50.25" customHeight="1">
      <c r="A4" s="64" t="s">
        <v>526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D5" sqref="D5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88" t="s">
        <v>716</v>
      </c>
      <c r="B1" s="188"/>
    </row>
    <row r="3" spans="1:7" ht="27" customHeight="1">
      <c r="A3" s="184" t="s">
        <v>682</v>
      </c>
      <c r="B3" s="192"/>
    </row>
    <row r="4" spans="1:7" ht="71.25" customHeight="1">
      <c r="A4" s="196" t="s">
        <v>30</v>
      </c>
      <c r="B4" s="196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75</v>
      </c>
      <c r="B8" s="41"/>
    </row>
    <row r="9" spans="1:7">
      <c r="A9" s="69" t="s">
        <v>76</v>
      </c>
      <c r="B9" s="41"/>
    </row>
    <row r="10" spans="1:7">
      <c r="A10" s="41" t="s">
        <v>77</v>
      </c>
      <c r="B10" s="41"/>
    </row>
    <row r="11" spans="1:7">
      <c r="A11" s="41" t="s">
        <v>78</v>
      </c>
      <c r="B11" s="41"/>
    </row>
    <row r="12" spans="1:7">
      <c r="A12" s="41" t="s">
        <v>79</v>
      </c>
      <c r="B12" s="41"/>
    </row>
    <row r="13" spans="1:7">
      <c r="A13" s="41" t="s">
        <v>80</v>
      </c>
      <c r="B13" s="41"/>
    </row>
    <row r="14" spans="1:7">
      <c r="A14" s="41" t="s">
        <v>81</v>
      </c>
      <c r="B14" s="41"/>
    </row>
    <row r="15" spans="1:7">
      <c r="A15" s="41" t="s">
        <v>82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569</v>
      </c>
      <c r="B24" s="101">
        <f>SUM(B22,B23,)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91" t="s">
        <v>717</v>
      </c>
      <c r="I1" s="191"/>
      <c r="J1" s="191"/>
    </row>
    <row r="2" spans="1:12" ht="46.5" customHeight="1">
      <c r="A2" s="184" t="s">
        <v>682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2" ht="16.5" customHeight="1">
      <c r="A3" s="187" t="s">
        <v>56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3"/>
    </row>
    <row r="11" spans="1:12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437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2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2"/>
    </row>
    <row r="24" spans="1:10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2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438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439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6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2" sqref="E2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91" t="s">
        <v>718</v>
      </c>
      <c r="F1" s="191"/>
      <c r="G1" s="191"/>
      <c r="H1" s="191"/>
    </row>
    <row r="3" spans="1:9" ht="25.5" customHeight="1">
      <c r="A3" s="184" t="s">
        <v>682</v>
      </c>
      <c r="B3" s="192"/>
      <c r="C3" s="192"/>
      <c r="D3" s="192"/>
      <c r="E3" s="192"/>
      <c r="F3" s="192"/>
      <c r="G3" s="192"/>
      <c r="H3" s="192"/>
    </row>
    <row r="4" spans="1:9" ht="82.5" customHeight="1">
      <c r="A4" s="187" t="s">
        <v>65</v>
      </c>
      <c r="B4" s="187"/>
      <c r="C4" s="187"/>
      <c r="D4" s="187"/>
      <c r="E4" s="187"/>
      <c r="F4" s="187"/>
      <c r="G4" s="187"/>
      <c r="H4" s="187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183" t="s">
        <v>669</v>
      </c>
      <c r="G6" s="199"/>
      <c r="H6" s="199"/>
      <c r="I6" s="200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518</v>
      </c>
      <c r="B8" s="5" t="s">
        <v>358</v>
      </c>
      <c r="C8" s="115"/>
      <c r="D8" s="115"/>
      <c r="E8" s="61"/>
      <c r="F8" s="114"/>
      <c r="G8" s="114"/>
      <c r="H8" s="114"/>
      <c r="I8" s="114"/>
    </row>
    <row r="9" spans="1:9">
      <c r="A9" s="52" t="s">
        <v>232</v>
      </c>
      <c r="B9" s="52" t="s">
        <v>358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359</v>
      </c>
      <c r="B10" s="5" t="s">
        <v>360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566</v>
      </c>
      <c r="B11" s="5" t="s">
        <v>361</v>
      </c>
      <c r="C11" s="115"/>
      <c r="D11" s="115"/>
      <c r="E11" s="124"/>
      <c r="F11" s="114"/>
      <c r="G11" s="114"/>
      <c r="H11" s="114"/>
      <c r="I11" s="114"/>
    </row>
    <row r="12" spans="1:9">
      <c r="A12" s="52" t="s">
        <v>232</v>
      </c>
      <c r="B12" s="52" t="s">
        <v>361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538</v>
      </c>
      <c r="B13" s="7" t="s">
        <v>362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567</v>
      </c>
      <c r="B14" s="5" t="s">
        <v>363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240</v>
      </c>
      <c r="B15" s="52" t="s">
        <v>363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364</v>
      </c>
      <c r="B16" s="5" t="s">
        <v>365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568</v>
      </c>
      <c r="B17" s="5" t="s">
        <v>366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367</v>
      </c>
      <c r="B19" s="5" t="s">
        <v>368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539</v>
      </c>
      <c r="B20" s="7" t="s">
        <v>369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384</v>
      </c>
      <c r="B21" s="5" t="s">
        <v>385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386</v>
      </c>
      <c r="B22" s="5" t="s">
        <v>387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388</v>
      </c>
      <c r="B23" s="5" t="s">
        <v>389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523</v>
      </c>
      <c r="B24" s="5" t="s">
        <v>390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390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390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390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542</v>
      </c>
      <c r="B28" s="38" t="s">
        <v>391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690</v>
      </c>
      <c r="G30" s="26"/>
      <c r="H30" s="26"/>
    </row>
    <row r="31" spans="1:9" s="99" customFormat="1" ht="26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198" t="s">
        <v>66</v>
      </c>
      <c r="B41" s="198"/>
      <c r="C41" s="198"/>
      <c r="D41" s="198"/>
      <c r="E41" s="198"/>
    </row>
    <row r="42" spans="1:8">
      <c r="A42" s="198"/>
      <c r="B42" s="198"/>
      <c r="C42" s="198"/>
      <c r="D42" s="198"/>
      <c r="E42" s="198"/>
    </row>
    <row r="43" spans="1:8" ht="27.75" customHeight="1">
      <c r="A43" s="198"/>
      <c r="B43" s="198"/>
      <c r="C43" s="198"/>
      <c r="D43" s="198"/>
      <c r="E43" s="198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91" t="s">
        <v>719</v>
      </c>
      <c r="G1" s="191"/>
      <c r="H1" s="191"/>
    </row>
    <row r="3" spans="1:8" ht="24" customHeight="1">
      <c r="A3" s="184" t="s">
        <v>682</v>
      </c>
      <c r="B3" s="192"/>
      <c r="C3" s="192"/>
      <c r="D3" s="192"/>
      <c r="E3" s="192"/>
      <c r="F3" s="192"/>
      <c r="G3" s="192"/>
      <c r="H3" s="192"/>
    </row>
    <row r="4" spans="1:8" ht="23.25" customHeight="1">
      <c r="A4" s="196" t="s">
        <v>25</v>
      </c>
      <c r="B4" s="185"/>
      <c r="C4" s="185"/>
      <c r="D4" s="185"/>
      <c r="E4" s="185"/>
      <c r="F4" s="185"/>
      <c r="G4" s="185"/>
      <c r="H4" s="185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118" t="s">
        <v>688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48"/>
      <c r="D11" s="148"/>
      <c r="E11" s="148"/>
      <c r="F11" s="148"/>
      <c r="G11" s="148"/>
      <c r="H11" s="148"/>
    </row>
    <row r="12" spans="1:8" s="99" customFormat="1">
      <c r="A12" s="15" t="s">
        <v>650</v>
      </c>
      <c r="B12" s="8" t="s">
        <v>675</v>
      </c>
      <c r="C12" s="144">
        <v>12490</v>
      </c>
      <c r="D12" s="144"/>
      <c r="E12" s="144"/>
      <c r="F12" s="144"/>
      <c r="G12" s="144"/>
      <c r="H12" s="144">
        <v>12490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673</v>
      </c>
      <c r="B17" s="8" t="s">
        <v>675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H20" sqref="H20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201" t="s">
        <v>720</v>
      </c>
      <c r="D2" s="201"/>
      <c r="E2" s="201"/>
    </row>
    <row r="3" spans="1:5">
      <c r="A3" s="108"/>
      <c r="B3" s="86"/>
      <c r="C3" s="86"/>
      <c r="D3" s="86"/>
      <c r="E3" s="86"/>
    </row>
    <row r="4" spans="1:5" ht="27" customHeight="1">
      <c r="A4" s="184" t="s">
        <v>682</v>
      </c>
      <c r="B4" s="192"/>
      <c r="C4" s="192"/>
      <c r="D4" s="192"/>
      <c r="E4" s="192"/>
    </row>
    <row r="5" spans="1:5" ht="22.5" customHeight="1">
      <c r="A5" s="196" t="s">
        <v>26</v>
      </c>
      <c r="B5" s="185"/>
      <c r="C5" s="185"/>
      <c r="D5" s="185"/>
      <c r="E5" s="185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354</v>
      </c>
      <c r="C18" s="103"/>
      <c r="D18" s="103"/>
      <c r="E18" s="103"/>
    </row>
    <row r="19" spans="1:5" ht="15" customHeight="1">
      <c r="A19" s="71" t="s">
        <v>548</v>
      </c>
      <c r="B19" s="71" t="s">
        <v>306</v>
      </c>
      <c r="C19" s="41"/>
      <c r="D19" s="41"/>
      <c r="E19" s="41"/>
    </row>
    <row r="20" spans="1:5" ht="15" customHeight="1">
      <c r="A20" s="71" t="s">
        <v>549</v>
      </c>
      <c r="B20" s="71" t="s">
        <v>306</v>
      </c>
      <c r="C20" s="41"/>
      <c r="D20" s="41"/>
      <c r="E20" s="41"/>
    </row>
    <row r="21" spans="1:5" ht="15" customHeight="1">
      <c r="A21" s="71" t="s">
        <v>550</v>
      </c>
      <c r="B21" s="71" t="s">
        <v>306</v>
      </c>
      <c r="C21" s="41"/>
      <c r="D21" s="41"/>
      <c r="E21" s="41"/>
    </row>
    <row r="22" spans="1:5" ht="15" customHeight="1">
      <c r="A22" s="71" t="s">
        <v>551</v>
      </c>
      <c r="B22" s="71" t="s">
        <v>306</v>
      </c>
      <c r="C22" s="41"/>
      <c r="D22" s="41"/>
      <c r="E22" s="41"/>
    </row>
    <row r="23" spans="1:5" ht="15" customHeight="1">
      <c r="A23" s="71" t="s">
        <v>502</v>
      </c>
      <c r="B23" s="79" t="s">
        <v>313</v>
      </c>
      <c r="C23" s="41"/>
      <c r="D23" s="41"/>
      <c r="E23" s="41"/>
    </row>
    <row r="24" spans="1:5" ht="15" customHeight="1">
      <c r="A24" s="71" t="s">
        <v>500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activeCell="D15" sqref="D15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88" t="s">
        <v>721</v>
      </c>
      <c r="B1" s="188"/>
      <c r="C1" s="188"/>
    </row>
    <row r="3" spans="1:3" ht="27" customHeight="1">
      <c r="A3" s="184" t="s">
        <v>682</v>
      </c>
      <c r="B3" s="185"/>
      <c r="C3" s="185"/>
    </row>
    <row r="4" spans="1:3" ht="27" customHeight="1">
      <c r="A4" s="196" t="s">
        <v>39</v>
      </c>
      <c r="B4" s="185"/>
      <c r="C4" s="185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602</v>
      </c>
      <c r="B8" s="6" t="s">
        <v>184</v>
      </c>
      <c r="C8" s="26"/>
    </row>
    <row r="9" spans="1:3">
      <c r="A9" s="13" t="s">
        <v>603</v>
      </c>
      <c r="B9" s="6" t="s">
        <v>184</v>
      </c>
      <c r="C9" s="26"/>
    </row>
    <row r="10" spans="1:3">
      <c r="A10" s="13" t="s">
        <v>604</v>
      </c>
      <c r="B10" s="6" t="s">
        <v>184</v>
      </c>
      <c r="C10" s="26"/>
    </row>
    <row r="11" spans="1:3">
      <c r="A11" s="13" t="s">
        <v>605</v>
      </c>
      <c r="B11" s="6" t="s">
        <v>184</v>
      </c>
      <c r="C11" s="26"/>
    </row>
    <row r="12" spans="1:3">
      <c r="A12" s="13" t="s">
        <v>606</v>
      </c>
      <c r="B12" s="6" t="s">
        <v>184</v>
      </c>
      <c r="C12" s="26"/>
    </row>
    <row r="13" spans="1:3">
      <c r="A13" s="13" t="s">
        <v>607</v>
      </c>
      <c r="B13" s="6" t="s">
        <v>184</v>
      </c>
      <c r="C13" s="26"/>
    </row>
    <row r="14" spans="1:3">
      <c r="A14" s="13" t="s">
        <v>608</v>
      </c>
      <c r="B14" s="6" t="s">
        <v>184</v>
      </c>
      <c r="C14" s="26"/>
    </row>
    <row r="15" spans="1:3">
      <c r="A15" s="13" t="s">
        <v>609</v>
      </c>
      <c r="B15" s="6" t="s">
        <v>184</v>
      </c>
      <c r="C15" s="26"/>
    </row>
    <row r="16" spans="1:3">
      <c r="A16" s="13" t="s">
        <v>610</v>
      </c>
      <c r="B16" s="6" t="s">
        <v>184</v>
      </c>
      <c r="C16" s="26"/>
    </row>
    <row r="17" spans="1:3">
      <c r="A17" s="13" t="s">
        <v>611</v>
      </c>
      <c r="B17" s="6" t="s">
        <v>184</v>
      </c>
      <c r="C17" s="26"/>
    </row>
    <row r="18" spans="1:3" s="99" customFormat="1" ht="25.5">
      <c r="A18" s="11" t="s">
        <v>431</v>
      </c>
      <c r="B18" s="8" t="s">
        <v>184</v>
      </c>
      <c r="C18" s="105"/>
    </row>
    <row r="19" spans="1:3">
      <c r="A19" s="13" t="s">
        <v>602</v>
      </c>
      <c r="B19" s="6" t="s">
        <v>185</v>
      </c>
      <c r="C19" s="26"/>
    </row>
    <row r="20" spans="1:3">
      <c r="A20" s="13" t="s">
        <v>603</v>
      </c>
      <c r="B20" s="6" t="s">
        <v>185</v>
      </c>
      <c r="C20" s="26"/>
    </row>
    <row r="21" spans="1:3">
      <c r="A21" s="13" t="s">
        <v>604</v>
      </c>
      <c r="B21" s="6" t="s">
        <v>185</v>
      </c>
      <c r="C21" s="26"/>
    </row>
    <row r="22" spans="1:3">
      <c r="A22" s="13" t="s">
        <v>605</v>
      </c>
      <c r="B22" s="6" t="s">
        <v>185</v>
      </c>
      <c r="C22" s="26"/>
    </row>
    <row r="23" spans="1:3">
      <c r="A23" s="13" t="s">
        <v>606</v>
      </c>
      <c r="B23" s="6" t="s">
        <v>185</v>
      </c>
      <c r="C23" s="26"/>
    </row>
    <row r="24" spans="1:3">
      <c r="A24" s="13" t="s">
        <v>607</v>
      </c>
      <c r="B24" s="6" t="s">
        <v>185</v>
      </c>
      <c r="C24" s="26"/>
    </row>
    <row r="25" spans="1:3">
      <c r="A25" s="13" t="s">
        <v>608</v>
      </c>
      <c r="B25" s="6" t="s">
        <v>185</v>
      </c>
      <c r="C25" s="26"/>
    </row>
    <row r="26" spans="1:3">
      <c r="A26" s="13" t="s">
        <v>609</v>
      </c>
      <c r="B26" s="6" t="s">
        <v>185</v>
      </c>
      <c r="C26" s="26"/>
    </row>
    <row r="27" spans="1:3">
      <c r="A27" s="13" t="s">
        <v>610</v>
      </c>
      <c r="B27" s="6" t="s">
        <v>185</v>
      </c>
      <c r="C27" s="26"/>
    </row>
    <row r="28" spans="1:3">
      <c r="A28" s="13" t="s">
        <v>611</v>
      </c>
      <c r="B28" s="6" t="s">
        <v>185</v>
      </c>
      <c r="C28" s="26"/>
    </row>
    <row r="29" spans="1:3" s="99" customFormat="1" ht="25.5">
      <c r="A29" s="11" t="s">
        <v>432</v>
      </c>
      <c r="B29" s="8" t="s">
        <v>185</v>
      </c>
      <c r="C29" s="105"/>
    </row>
    <row r="30" spans="1:3">
      <c r="A30" s="13" t="s">
        <v>602</v>
      </c>
      <c r="B30" s="6" t="s">
        <v>186</v>
      </c>
      <c r="C30" s="26"/>
    </row>
    <row r="31" spans="1:3">
      <c r="A31" s="13" t="s">
        <v>603</v>
      </c>
      <c r="B31" s="6" t="s">
        <v>186</v>
      </c>
      <c r="C31" s="26"/>
    </row>
    <row r="32" spans="1:3">
      <c r="A32" s="13" t="s">
        <v>604</v>
      </c>
      <c r="B32" s="6" t="s">
        <v>186</v>
      </c>
      <c r="C32" s="26"/>
    </row>
    <row r="33" spans="1:3">
      <c r="A33" s="13" t="s">
        <v>605</v>
      </c>
      <c r="B33" s="6" t="s">
        <v>186</v>
      </c>
      <c r="C33" s="26"/>
    </row>
    <row r="34" spans="1:3">
      <c r="A34" s="13" t="s">
        <v>606</v>
      </c>
      <c r="B34" s="6" t="s">
        <v>186</v>
      </c>
      <c r="C34" s="26"/>
    </row>
    <row r="35" spans="1:3">
      <c r="A35" s="13" t="s">
        <v>607</v>
      </c>
      <c r="B35" s="6" t="s">
        <v>186</v>
      </c>
      <c r="C35" s="26"/>
    </row>
    <row r="36" spans="1:3">
      <c r="A36" s="13" t="s">
        <v>608</v>
      </c>
      <c r="B36" s="6" t="s">
        <v>186</v>
      </c>
      <c r="C36" s="26"/>
    </row>
    <row r="37" spans="1:3">
      <c r="A37" s="13" t="s">
        <v>609</v>
      </c>
      <c r="B37" s="6" t="s">
        <v>186</v>
      </c>
      <c r="C37" s="26">
        <v>721</v>
      </c>
    </row>
    <row r="38" spans="1:3">
      <c r="A38" s="13" t="s">
        <v>610</v>
      </c>
      <c r="B38" s="6" t="s">
        <v>186</v>
      </c>
      <c r="C38" s="26"/>
    </row>
    <row r="39" spans="1:3">
      <c r="A39" s="13" t="s">
        <v>611</v>
      </c>
      <c r="B39" s="6" t="s">
        <v>186</v>
      </c>
      <c r="C39" s="26"/>
    </row>
    <row r="40" spans="1:3" s="99" customFormat="1">
      <c r="A40" s="11" t="s">
        <v>433</v>
      </c>
      <c r="B40" s="8" t="s">
        <v>186</v>
      </c>
      <c r="C40" s="105">
        <f>SUM(C30:C39)</f>
        <v>721</v>
      </c>
    </row>
    <row r="41" spans="1:3">
      <c r="A41" s="13" t="s">
        <v>612</v>
      </c>
      <c r="B41" s="5" t="s">
        <v>188</v>
      </c>
      <c r="C41" s="26"/>
    </row>
    <row r="42" spans="1:3">
      <c r="A42" s="13" t="s">
        <v>613</v>
      </c>
      <c r="B42" s="5" t="s">
        <v>188</v>
      </c>
      <c r="C42" s="26"/>
    </row>
    <row r="43" spans="1:3">
      <c r="A43" s="13" t="s">
        <v>614</v>
      </c>
      <c r="B43" s="5" t="s">
        <v>188</v>
      </c>
      <c r="C43" s="26"/>
    </row>
    <row r="44" spans="1:3">
      <c r="A44" s="5" t="s">
        <v>615</v>
      </c>
      <c r="B44" s="5" t="s">
        <v>188</v>
      </c>
      <c r="C44" s="26"/>
    </row>
    <row r="45" spans="1:3">
      <c r="A45" s="5" t="s">
        <v>616</v>
      </c>
      <c r="B45" s="5" t="s">
        <v>188</v>
      </c>
      <c r="C45" s="26"/>
    </row>
    <row r="46" spans="1:3">
      <c r="A46" s="5" t="s">
        <v>617</v>
      </c>
      <c r="B46" s="5" t="s">
        <v>188</v>
      </c>
      <c r="C46" s="26"/>
    </row>
    <row r="47" spans="1:3">
      <c r="A47" s="13" t="s">
        <v>618</v>
      </c>
      <c r="B47" s="5" t="s">
        <v>188</v>
      </c>
      <c r="C47" s="26"/>
    </row>
    <row r="48" spans="1:3">
      <c r="A48" s="13" t="s">
        <v>619</v>
      </c>
      <c r="B48" s="5" t="s">
        <v>188</v>
      </c>
      <c r="C48" s="26"/>
    </row>
    <row r="49" spans="1:3">
      <c r="A49" s="13" t="s">
        <v>620</v>
      </c>
      <c r="B49" s="5" t="s">
        <v>188</v>
      </c>
      <c r="C49" s="26"/>
    </row>
    <row r="50" spans="1:3">
      <c r="A50" s="13" t="s">
        <v>621</v>
      </c>
      <c r="B50" s="5" t="s">
        <v>188</v>
      </c>
      <c r="C50" s="26"/>
    </row>
    <row r="51" spans="1:3" s="99" customFormat="1" ht="25.5">
      <c r="A51" s="11" t="s">
        <v>434</v>
      </c>
      <c r="B51" s="8" t="s">
        <v>188</v>
      </c>
      <c r="C51" s="105"/>
    </row>
    <row r="52" spans="1:3">
      <c r="A52" s="13" t="s">
        <v>612</v>
      </c>
      <c r="B52" s="5" t="s">
        <v>194</v>
      </c>
      <c r="C52" s="26"/>
    </row>
    <row r="53" spans="1:3">
      <c r="A53" s="13" t="s">
        <v>613</v>
      </c>
      <c r="B53" s="5" t="s">
        <v>194</v>
      </c>
      <c r="C53" s="26">
        <v>105</v>
      </c>
    </row>
    <row r="54" spans="1:3">
      <c r="A54" s="13" t="s">
        <v>614</v>
      </c>
      <c r="B54" s="5" t="s">
        <v>194</v>
      </c>
      <c r="C54" s="26"/>
    </row>
    <row r="55" spans="1:3">
      <c r="A55" s="5" t="s">
        <v>615</v>
      </c>
      <c r="B55" s="5" t="s">
        <v>194</v>
      </c>
      <c r="C55" s="26"/>
    </row>
    <row r="56" spans="1:3">
      <c r="A56" s="5" t="s">
        <v>616</v>
      </c>
      <c r="B56" s="5" t="s">
        <v>194</v>
      </c>
      <c r="C56" s="26"/>
    </row>
    <row r="57" spans="1:3">
      <c r="A57" s="5" t="s">
        <v>617</v>
      </c>
      <c r="B57" s="5" t="s">
        <v>194</v>
      </c>
      <c r="C57" s="26"/>
    </row>
    <row r="58" spans="1:3">
      <c r="A58" s="13" t="s">
        <v>618</v>
      </c>
      <c r="B58" s="5" t="s">
        <v>194</v>
      </c>
      <c r="C58" s="26"/>
    </row>
    <row r="59" spans="1:3">
      <c r="A59" s="13" t="s">
        <v>622</v>
      </c>
      <c r="B59" s="5" t="s">
        <v>194</v>
      </c>
      <c r="C59" s="26"/>
    </row>
    <row r="60" spans="1:3">
      <c r="A60" s="13" t="s">
        <v>620</v>
      </c>
      <c r="B60" s="5" t="s">
        <v>194</v>
      </c>
      <c r="C60" s="26"/>
    </row>
    <row r="61" spans="1:3">
      <c r="A61" s="13" t="s">
        <v>621</v>
      </c>
      <c r="B61" s="5" t="s">
        <v>194</v>
      </c>
      <c r="C61" s="26"/>
    </row>
    <row r="62" spans="1:3" s="99" customFormat="1">
      <c r="A62" s="15" t="s">
        <v>435</v>
      </c>
      <c r="B62" s="8" t="s">
        <v>194</v>
      </c>
      <c r="C62" s="105">
        <f>SUM(C52:C61)</f>
        <v>105</v>
      </c>
    </row>
    <row r="63" spans="1:3">
      <c r="A63" s="13" t="s">
        <v>602</v>
      </c>
      <c r="B63" s="6" t="s">
        <v>221</v>
      </c>
      <c r="C63" s="26"/>
    </row>
    <row r="64" spans="1:3">
      <c r="A64" s="13" t="s">
        <v>603</v>
      </c>
      <c r="B64" s="6" t="s">
        <v>221</v>
      </c>
      <c r="C64" s="26"/>
    </row>
    <row r="65" spans="1:3">
      <c r="A65" s="13" t="s">
        <v>604</v>
      </c>
      <c r="B65" s="6" t="s">
        <v>221</v>
      </c>
      <c r="C65" s="26"/>
    </row>
    <row r="66" spans="1:3">
      <c r="A66" s="13" t="s">
        <v>605</v>
      </c>
      <c r="B66" s="6" t="s">
        <v>221</v>
      </c>
      <c r="C66" s="26"/>
    </row>
    <row r="67" spans="1:3">
      <c r="A67" s="13" t="s">
        <v>606</v>
      </c>
      <c r="B67" s="6" t="s">
        <v>221</v>
      </c>
      <c r="C67" s="26"/>
    </row>
    <row r="68" spans="1:3">
      <c r="A68" s="13" t="s">
        <v>607</v>
      </c>
      <c r="B68" s="6" t="s">
        <v>221</v>
      </c>
      <c r="C68" s="26"/>
    </row>
    <row r="69" spans="1:3">
      <c r="A69" s="13" t="s">
        <v>608</v>
      </c>
      <c r="B69" s="6" t="s">
        <v>221</v>
      </c>
      <c r="C69" s="26"/>
    </row>
    <row r="70" spans="1:3">
      <c r="A70" s="13" t="s">
        <v>609</v>
      </c>
      <c r="B70" s="6" t="s">
        <v>221</v>
      </c>
      <c r="C70" s="26"/>
    </row>
    <row r="71" spans="1:3">
      <c r="A71" s="13" t="s">
        <v>610</v>
      </c>
      <c r="B71" s="6" t="s">
        <v>221</v>
      </c>
      <c r="C71" s="26"/>
    </row>
    <row r="72" spans="1:3">
      <c r="A72" s="13" t="s">
        <v>611</v>
      </c>
      <c r="B72" s="6" t="s">
        <v>221</v>
      </c>
      <c r="C72" s="26"/>
    </row>
    <row r="73" spans="1:3" s="99" customFormat="1" ht="25.5">
      <c r="A73" s="11" t="s">
        <v>444</v>
      </c>
      <c r="B73" s="8" t="s">
        <v>221</v>
      </c>
      <c r="C73" s="105"/>
    </row>
    <row r="74" spans="1:3">
      <c r="A74" s="13" t="s">
        <v>602</v>
      </c>
      <c r="B74" s="6" t="s">
        <v>222</v>
      </c>
      <c r="C74" s="26"/>
    </row>
    <row r="75" spans="1:3">
      <c r="A75" s="13" t="s">
        <v>603</v>
      </c>
      <c r="B75" s="6" t="s">
        <v>222</v>
      </c>
      <c r="C75" s="26"/>
    </row>
    <row r="76" spans="1:3">
      <c r="A76" s="13" t="s">
        <v>604</v>
      </c>
      <c r="B76" s="6" t="s">
        <v>222</v>
      </c>
      <c r="C76" s="26"/>
    </row>
    <row r="77" spans="1:3">
      <c r="A77" s="13" t="s">
        <v>605</v>
      </c>
      <c r="B77" s="6" t="s">
        <v>222</v>
      </c>
      <c r="C77" s="26"/>
    </row>
    <row r="78" spans="1:3">
      <c r="A78" s="13" t="s">
        <v>606</v>
      </c>
      <c r="B78" s="6" t="s">
        <v>222</v>
      </c>
      <c r="C78" s="26"/>
    </row>
    <row r="79" spans="1:3">
      <c r="A79" s="13" t="s">
        <v>607</v>
      </c>
      <c r="B79" s="6" t="s">
        <v>222</v>
      </c>
      <c r="C79" s="26"/>
    </row>
    <row r="80" spans="1:3">
      <c r="A80" s="13" t="s">
        <v>608</v>
      </c>
      <c r="B80" s="6" t="s">
        <v>222</v>
      </c>
      <c r="C80" s="26"/>
    </row>
    <row r="81" spans="1:3">
      <c r="A81" s="13" t="s">
        <v>609</v>
      </c>
      <c r="B81" s="6" t="s">
        <v>222</v>
      </c>
      <c r="C81" s="26"/>
    </row>
    <row r="82" spans="1:3">
      <c r="A82" s="13" t="s">
        <v>610</v>
      </c>
      <c r="B82" s="6" t="s">
        <v>222</v>
      </c>
      <c r="C82" s="26"/>
    </row>
    <row r="83" spans="1:3">
      <c r="A83" s="13" t="s">
        <v>611</v>
      </c>
      <c r="B83" s="6" t="s">
        <v>222</v>
      </c>
      <c r="C83" s="26"/>
    </row>
    <row r="84" spans="1:3" s="99" customFormat="1" ht="25.5">
      <c r="A84" s="11" t="s">
        <v>443</v>
      </c>
      <c r="B84" s="8" t="s">
        <v>222</v>
      </c>
      <c r="C84" s="105"/>
    </row>
    <row r="85" spans="1:3">
      <c r="A85" s="13" t="s">
        <v>602</v>
      </c>
      <c r="B85" s="6" t="s">
        <v>223</v>
      </c>
      <c r="C85" s="26"/>
    </row>
    <row r="86" spans="1:3">
      <c r="A86" s="13" t="s">
        <v>603</v>
      </c>
      <c r="B86" s="6" t="s">
        <v>223</v>
      </c>
      <c r="C86" s="26"/>
    </row>
    <row r="87" spans="1:3">
      <c r="A87" s="13" t="s">
        <v>604</v>
      </c>
      <c r="B87" s="6" t="s">
        <v>223</v>
      </c>
      <c r="C87" s="26"/>
    </row>
    <row r="88" spans="1:3">
      <c r="A88" s="13" t="s">
        <v>605</v>
      </c>
      <c r="B88" s="6" t="s">
        <v>223</v>
      </c>
      <c r="C88" s="26"/>
    </row>
    <row r="89" spans="1:3">
      <c r="A89" s="13" t="s">
        <v>606</v>
      </c>
      <c r="B89" s="6" t="s">
        <v>223</v>
      </c>
      <c r="C89" s="26"/>
    </row>
    <row r="90" spans="1:3">
      <c r="A90" s="13" t="s">
        <v>607</v>
      </c>
      <c r="B90" s="6" t="s">
        <v>223</v>
      </c>
      <c r="C90" s="26"/>
    </row>
    <row r="91" spans="1:3">
      <c r="A91" s="13" t="s">
        <v>608</v>
      </c>
      <c r="B91" s="6" t="s">
        <v>223</v>
      </c>
      <c r="C91" s="26"/>
    </row>
    <row r="92" spans="1:3">
      <c r="A92" s="13" t="s">
        <v>609</v>
      </c>
      <c r="B92" s="6" t="s">
        <v>223</v>
      </c>
      <c r="C92" s="26"/>
    </row>
    <row r="93" spans="1:3">
      <c r="A93" s="13" t="s">
        <v>610</v>
      </c>
      <c r="B93" s="6" t="s">
        <v>223</v>
      </c>
      <c r="C93" s="26"/>
    </row>
    <row r="94" spans="1:3">
      <c r="A94" s="13" t="s">
        <v>611</v>
      </c>
      <c r="B94" s="6" t="s">
        <v>223</v>
      </c>
      <c r="C94" s="26"/>
    </row>
    <row r="95" spans="1:3" s="99" customFormat="1">
      <c r="A95" s="11" t="s">
        <v>442</v>
      </c>
      <c r="B95" s="8" t="s">
        <v>223</v>
      </c>
      <c r="C95" s="105"/>
    </row>
    <row r="96" spans="1:3">
      <c r="A96" s="13" t="s">
        <v>612</v>
      </c>
      <c r="B96" s="5" t="s">
        <v>225</v>
      </c>
      <c r="C96" s="26"/>
    </row>
    <row r="97" spans="1:3">
      <c r="A97" s="13" t="s">
        <v>613</v>
      </c>
      <c r="B97" s="6" t="s">
        <v>225</v>
      </c>
      <c r="C97" s="26"/>
    </row>
    <row r="98" spans="1:3">
      <c r="A98" s="13" t="s">
        <v>614</v>
      </c>
      <c r="B98" s="5" t="s">
        <v>225</v>
      </c>
      <c r="C98" s="26"/>
    </row>
    <row r="99" spans="1:3">
      <c r="A99" s="5" t="s">
        <v>615</v>
      </c>
      <c r="B99" s="6" t="s">
        <v>225</v>
      </c>
      <c r="C99" s="26"/>
    </row>
    <row r="100" spans="1:3">
      <c r="A100" s="5" t="s">
        <v>616</v>
      </c>
      <c r="B100" s="5" t="s">
        <v>225</v>
      </c>
      <c r="C100" s="26"/>
    </row>
    <row r="101" spans="1:3">
      <c r="A101" s="5" t="s">
        <v>617</v>
      </c>
      <c r="B101" s="6" t="s">
        <v>225</v>
      </c>
      <c r="C101" s="26"/>
    </row>
    <row r="102" spans="1:3">
      <c r="A102" s="13" t="s">
        <v>618</v>
      </c>
      <c r="B102" s="5" t="s">
        <v>225</v>
      </c>
      <c r="C102" s="26"/>
    </row>
    <row r="103" spans="1:3">
      <c r="A103" s="13" t="s">
        <v>622</v>
      </c>
      <c r="B103" s="6" t="s">
        <v>225</v>
      </c>
      <c r="C103" s="26"/>
    </row>
    <row r="104" spans="1:3">
      <c r="A104" s="13" t="s">
        <v>620</v>
      </c>
      <c r="B104" s="5" t="s">
        <v>225</v>
      </c>
      <c r="C104" s="26"/>
    </row>
    <row r="105" spans="1:3">
      <c r="A105" s="13" t="s">
        <v>621</v>
      </c>
      <c r="B105" s="6" t="s">
        <v>225</v>
      </c>
      <c r="C105" s="26"/>
    </row>
    <row r="106" spans="1:3" s="99" customFormat="1" ht="25.5">
      <c r="A106" s="11" t="s">
        <v>441</v>
      </c>
      <c r="B106" s="8" t="s">
        <v>225</v>
      </c>
      <c r="C106" s="105"/>
    </row>
    <row r="107" spans="1:3">
      <c r="A107" s="13" t="s">
        <v>612</v>
      </c>
      <c r="B107" s="5" t="s">
        <v>679</v>
      </c>
      <c r="C107" s="26"/>
    </row>
    <row r="108" spans="1:3">
      <c r="A108" s="13" t="s">
        <v>613</v>
      </c>
      <c r="B108" s="5" t="s">
        <v>679</v>
      </c>
      <c r="C108" s="26"/>
    </row>
    <row r="109" spans="1:3">
      <c r="A109" s="13" t="s">
        <v>614</v>
      </c>
      <c r="B109" s="5" t="s">
        <v>679</v>
      </c>
      <c r="C109" s="26"/>
    </row>
    <row r="110" spans="1:3">
      <c r="A110" s="5" t="s">
        <v>615</v>
      </c>
      <c r="B110" s="5" t="s">
        <v>679</v>
      </c>
      <c r="C110" s="26"/>
    </row>
    <row r="111" spans="1:3">
      <c r="A111" s="5" t="s">
        <v>616</v>
      </c>
      <c r="B111" s="5" t="s">
        <v>679</v>
      </c>
      <c r="C111" s="26"/>
    </row>
    <row r="112" spans="1:3">
      <c r="A112" s="5" t="s">
        <v>617</v>
      </c>
      <c r="B112" s="5" t="s">
        <v>679</v>
      </c>
      <c r="C112" s="26"/>
    </row>
    <row r="113" spans="1:3">
      <c r="A113" s="13" t="s">
        <v>618</v>
      </c>
      <c r="B113" s="5" t="s">
        <v>679</v>
      </c>
      <c r="C113" s="26"/>
    </row>
    <row r="114" spans="1:3">
      <c r="A114" s="13" t="s">
        <v>622</v>
      </c>
      <c r="B114" s="5" t="s">
        <v>679</v>
      </c>
      <c r="C114" s="26"/>
    </row>
    <row r="115" spans="1:3">
      <c r="A115" s="13" t="s">
        <v>620</v>
      </c>
      <c r="B115" s="5" t="s">
        <v>679</v>
      </c>
      <c r="C115" s="26"/>
    </row>
    <row r="116" spans="1:3">
      <c r="A116" s="13" t="s">
        <v>621</v>
      </c>
      <c r="B116" s="5" t="s">
        <v>679</v>
      </c>
      <c r="C116" s="26"/>
    </row>
    <row r="117" spans="1:3" s="99" customFormat="1">
      <c r="A117" s="15" t="s">
        <v>480</v>
      </c>
      <c r="B117" s="7" t="s">
        <v>679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activeCell="A2" sqref="A2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88" t="s">
        <v>722</v>
      </c>
      <c r="B1" s="188"/>
      <c r="C1" s="188"/>
    </row>
    <row r="3" spans="1:3" ht="27" customHeight="1">
      <c r="A3" s="184" t="s">
        <v>682</v>
      </c>
      <c r="B3" s="185"/>
      <c r="C3" s="185"/>
    </row>
    <row r="4" spans="1:3" ht="25.5" customHeight="1">
      <c r="A4" s="196" t="s">
        <v>40</v>
      </c>
      <c r="B4" s="185"/>
      <c r="C4" s="185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623</v>
      </c>
      <c r="B8" s="6" t="s">
        <v>289</v>
      </c>
      <c r="C8" s="26"/>
    </row>
    <row r="9" spans="1:3">
      <c r="A9" s="13" t="s">
        <v>632</v>
      </c>
      <c r="B9" s="6" t="s">
        <v>289</v>
      </c>
      <c r="C9" s="26"/>
    </row>
    <row r="10" spans="1:3" ht="30">
      <c r="A10" s="13" t="s">
        <v>633</v>
      </c>
      <c r="B10" s="6" t="s">
        <v>289</v>
      </c>
      <c r="C10" s="26"/>
    </row>
    <row r="11" spans="1:3">
      <c r="A11" s="13" t="s">
        <v>631</v>
      </c>
      <c r="B11" s="6" t="s">
        <v>289</v>
      </c>
      <c r="C11" s="26"/>
    </row>
    <row r="12" spans="1:3">
      <c r="A12" s="13" t="s">
        <v>630</v>
      </c>
      <c r="B12" s="6" t="s">
        <v>289</v>
      </c>
      <c r="C12" s="26"/>
    </row>
    <row r="13" spans="1:3">
      <c r="A13" s="13" t="s">
        <v>629</v>
      </c>
      <c r="B13" s="6" t="s">
        <v>289</v>
      </c>
      <c r="C13" s="26"/>
    </row>
    <row r="14" spans="1:3">
      <c r="A14" s="13" t="s">
        <v>624</v>
      </c>
      <c r="B14" s="6" t="s">
        <v>289</v>
      </c>
      <c r="C14" s="26"/>
    </row>
    <row r="15" spans="1:3">
      <c r="A15" s="13" t="s">
        <v>625</v>
      </c>
      <c r="B15" s="6" t="s">
        <v>289</v>
      </c>
      <c r="C15" s="26"/>
    </row>
    <row r="16" spans="1:3">
      <c r="A16" s="13" t="s">
        <v>626</v>
      </c>
      <c r="B16" s="6" t="s">
        <v>289</v>
      </c>
      <c r="C16" s="26"/>
    </row>
    <row r="17" spans="1:3">
      <c r="A17" s="13" t="s">
        <v>627</v>
      </c>
      <c r="B17" s="6" t="s">
        <v>289</v>
      </c>
      <c r="C17" s="26"/>
    </row>
    <row r="18" spans="1:3" s="99" customFormat="1" ht="25.5">
      <c r="A18" s="7" t="s">
        <v>489</v>
      </c>
      <c r="B18" s="8" t="s">
        <v>289</v>
      </c>
      <c r="C18" s="105"/>
    </row>
    <row r="19" spans="1:3">
      <c r="A19" s="13" t="s">
        <v>623</v>
      </c>
      <c r="B19" s="6" t="s">
        <v>290</v>
      </c>
      <c r="C19" s="26"/>
    </row>
    <row r="20" spans="1:3">
      <c r="A20" s="13" t="s">
        <v>632</v>
      </c>
      <c r="B20" s="6" t="s">
        <v>290</v>
      </c>
      <c r="C20" s="26"/>
    </row>
    <row r="21" spans="1:3" ht="30">
      <c r="A21" s="13" t="s">
        <v>633</v>
      </c>
      <c r="B21" s="6" t="s">
        <v>290</v>
      </c>
      <c r="C21" s="26"/>
    </row>
    <row r="22" spans="1:3">
      <c r="A22" s="13" t="s">
        <v>631</v>
      </c>
      <c r="B22" s="6" t="s">
        <v>290</v>
      </c>
      <c r="C22" s="26"/>
    </row>
    <row r="23" spans="1:3">
      <c r="A23" s="13" t="s">
        <v>630</v>
      </c>
      <c r="B23" s="6" t="s">
        <v>290</v>
      </c>
      <c r="C23" s="26"/>
    </row>
    <row r="24" spans="1:3">
      <c r="A24" s="13" t="s">
        <v>629</v>
      </c>
      <c r="B24" s="6" t="s">
        <v>290</v>
      </c>
      <c r="C24" s="26"/>
    </row>
    <row r="25" spans="1:3">
      <c r="A25" s="13" t="s">
        <v>624</v>
      </c>
      <c r="B25" s="6" t="s">
        <v>290</v>
      </c>
      <c r="C25" s="26"/>
    </row>
    <row r="26" spans="1:3">
      <c r="A26" s="13" t="s">
        <v>625</v>
      </c>
      <c r="B26" s="6" t="s">
        <v>290</v>
      </c>
      <c r="C26" s="26"/>
    </row>
    <row r="27" spans="1:3">
      <c r="A27" s="13" t="s">
        <v>626</v>
      </c>
      <c r="B27" s="6" t="s">
        <v>290</v>
      </c>
      <c r="C27" s="26"/>
    </row>
    <row r="28" spans="1:3">
      <c r="A28" s="13" t="s">
        <v>627</v>
      </c>
      <c r="B28" s="6" t="s">
        <v>290</v>
      </c>
      <c r="C28" s="26"/>
    </row>
    <row r="29" spans="1:3" s="99" customFormat="1" ht="25.5">
      <c r="A29" s="7" t="s">
        <v>546</v>
      </c>
      <c r="B29" s="8" t="s">
        <v>290</v>
      </c>
      <c r="C29" s="105"/>
    </row>
    <row r="30" spans="1:3">
      <c r="A30" s="13" t="s">
        <v>623</v>
      </c>
      <c r="B30" s="6" t="s">
        <v>291</v>
      </c>
      <c r="C30" s="26">
        <v>168</v>
      </c>
    </row>
    <row r="31" spans="1:3">
      <c r="A31" s="13" t="s">
        <v>632</v>
      </c>
      <c r="B31" s="6" t="s">
        <v>291</v>
      </c>
      <c r="C31" s="26"/>
    </row>
    <row r="32" spans="1:3" ht="30">
      <c r="A32" s="13" t="s">
        <v>633</v>
      </c>
      <c r="B32" s="6" t="s">
        <v>291</v>
      </c>
      <c r="C32" s="26"/>
    </row>
    <row r="33" spans="1:3">
      <c r="A33" s="13" t="s">
        <v>631</v>
      </c>
      <c r="B33" s="6" t="s">
        <v>291</v>
      </c>
      <c r="C33" s="26"/>
    </row>
    <row r="34" spans="1:3">
      <c r="A34" s="13" t="s">
        <v>630</v>
      </c>
      <c r="B34" s="6" t="s">
        <v>291</v>
      </c>
      <c r="C34" s="26"/>
    </row>
    <row r="35" spans="1:3">
      <c r="A35" s="13" t="s">
        <v>629</v>
      </c>
      <c r="B35" s="6" t="s">
        <v>291</v>
      </c>
      <c r="C35" s="26"/>
    </row>
    <row r="36" spans="1:3">
      <c r="A36" s="13" t="s">
        <v>624</v>
      </c>
      <c r="B36" s="6" t="s">
        <v>291</v>
      </c>
      <c r="C36" s="126"/>
    </row>
    <row r="37" spans="1:3">
      <c r="A37" s="13" t="s">
        <v>625</v>
      </c>
      <c r="B37" s="6" t="s">
        <v>291</v>
      </c>
      <c r="C37" s="126"/>
    </row>
    <row r="38" spans="1:3">
      <c r="A38" s="13" t="s">
        <v>626</v>
      </c>
      <c r="B38" s="6" t="s">
        <v>291</v>
      </c>
      <c r="C38" s="126"/>
    </row>
    <row r="39" spans="1:3">
      <c r="A39" s="13" t="s">
        <v>627</v>
      </c>
      <c r="B39" s="6" t="s">
        <v>291</v>
      </c>
      <c r="C39" s="126"/>
    </row>
    <row r="40" spans="1:3" s="99" customFormat="1">
      <c r="A40" s="7" t="s">
        <v>545</v>
      </c>
      <c r="B40" s="8" t="s">
        <v>291</v>
      </c>
      <c r="C40" s="128">
        <f>SUM(C30:C39)</f>
        <v>168</v>
      </c>
    </row>
    <row r="41" spans="1:3">
      <c r="A41" s="13" t="s">
        <v>623</v>
      </c>
      <c r="B41" s="6" t="s">
        <v>297</v>
      </c>
      <c r="C41" s="26"/>
    </row>
    <row r="42" spans="1:3">
      <c r="A42" s="13" t="s">
        <v>632</v>
      </c>
      <c r="B42" s="6" t="s">
        <v>297</v>
      </c>
      <c r="C42" s="26"/>
    </row>
    <row r="43" spans="1:3" ht="30">
      <c r="A43" s="13" t="s">
        <v>633</v>
      </c>
      <c r="B43" s="6" t="s">
        <v>297</v>
      </c>
      <c r="C43" s="26"/>
    </row>
    <row r="44" spans="1:3">
      <c r="A44" s="13" t="s">
        <v>631</v>
      </c>
      <c r="B44" s="6" t="s">
        <v>297</v>
      </c>
      <c r="C44" s="26"/>
    </row>
    <row r="45" spans="1:3">
      <c r="A45" s="13" t="s">
        <v>630</v>
      </c>
      <c r="B45" s="6" t="s">
        <v>297</v>
      </c>
      <c r="C45" s="26"/>
    </row>
    <row r="46" spans="1:3">
      <c r="A46" s="13" t="s">
        <v>629</v>
      </c>
      <c r="B46" s="6" t="s">
        <v>297</v>
      </c>
      <c r="C46" s="26"/>
    </row>
    <row r="47" spans="1:3">
      <c r="A47" s="13" t="s">
        <v>624</v>
      </c>
      <c r="B47" s="6" t="s">
        <v>297</v>
      </c>
      <c r="C47" s="26"/>
    </row>
    <row r="48" spans="1:3">
      <c r="A48" s="13" t="s">
        <v>625</v>
      </c>
      <c r="B48" s="6" t="s">
        <v>297</v>
      </c>
      <c r="C48" s="26"/>
    </row>
    <row r="49" spans="1:3">
      <c r="A49" s="13" t="s">
        <v>626</v>
      </c>
      <c r="B49" s="6" t="s">
        <v>297</v>
      </c>
      <c r="C49" s="26"/>
    </row>
    <row r="50" spans="1:3">
      <c r="A50" s="13" t="s">
        <v>627</v>
      </c>
      <c r="B50" s="6" t="s">
        <v>297</v>
      </c>
      <c r="C50" s="26"/>
    </row>
    <row r="51" spans="1:3" s="99" customFormat="1" ht="25.5">
      <c r="A51" s="7" t="s">
        <v>544</v>
      </c>
      <c r="B51" s="8" t="s">
        <v>297</v>
      </c>
      <c r="C51" s="105"/>
    </row>
    <row r="52" spans="1:3">
      <c r="A52" s="13" t="s">
        <v>628</v>
      </c>
      <c r="B52" s="6" t="s">
        <v>298</v>
      </c>
      <c r="C52" s="26"/>
    </row>
    <row r="53" spans="1:3">
      <c r="A53" s="13" t="s">
        <v>632</v>
      </c>
      <c r="B53" s="6" t="s">
        <v>298</v>
      </c>
      <c r="C53" s="26"/>
    </row>
    <row r="54" spans="1:3" ht="30">
      <c r="A54" s="13" t="s">
        <v>633</v>
      </c>
      <c r="B54" s="6" t="s">
        <v>298</v>
      </c>
      <c r="C54" s="26"/>
    </row>
    <row r="55" spans="1:3">
      <c r="A55" s="13" t="s">
        <v>631</v>
      </c>
      <c r="B55" s="6" t="s">
        <v>298</v>
      </c>
      <c r="C55" s="26"/>
    </row>
    <row r="56" spans="1:3">
      <c r="A56" s="13" t="s">
        <v>630</v>
      </c>
      <c r="B56" s="6" t="s">
        <v>298</v>
      </c>
      <c r="C56" s="26"/>
    </row>
    <row r="57" spans="1:3">
      <c r="A57" s="13" t="s">
        <v>629</v>
      </c>
      <c r="B57" s="6" t="s">
        <v>298</v>
      </c>
      <c r="C57" s="26"/>
    </row>
    <row r="58" spans="1:3">
      <c r="A58" s="13" t="s">
        <v>624</v>
      </c>
      <c r="B58" s="6" t="s">
        <v>298</v>
      </c>
      <c r="C58" s="26"/>
    </row>
    <row r="59" spans="1:3">
      <c r="A59" s="13" t="s">
        <v>625</v>
      </c>
      <c r="B59" s="6" t="s">
        <v>298</v>
      </c>
      <c r="C59" s="26"/>
    </row>
    <row r="60" spans="1:3">
      <c r="A60" s="13" t="s">
        <v>626</v>
      </c>
      <c r="B60" s="6" t="s">
        <v>298</v>
      </c>
      <c r="C60" s="26"/>
    </row>
    <row r="61" spans="1:3">
      <c r="A61" s="13" t="s">
        <v>627</v>
      </c>
      <c r="B61" s="6" t="s">
        <v>298</v>
      </c>
      <c r="C61" s="26"/>
    </row>
    <row r="62" spans="1:3" s="99" customFormat="1" ht="25.5">
      <c r="A62" s="7" t="s">
        <v>547</v>
      </c>
      <c r="B62" s="8" t="s">
        <v>298</v>
      </c>
      <c r="C62" s="105"/>
    </row>
    <row r="63" spans="1:3">
      <c r="A63" s="13" t="s">
        <v>623</v>
      </c>
      <c r="B63" s="6" t="s">
        <v>299</v>
      </c>
      <c r="C63" s="26"/>
    </row>
    <row r="64" spans="1:3">
      <c r="A64" s="13" t="s">
        <v>632</v>
      </c>
      <c r="B64" s="6" t="s">
        <v>299</v>
      </c>
      <c r="C64" s="26"/>
    </row>
    <row r="65" spans="1:3" ht="30">
      <c r="A65" s="13" t="s">
        <v>633</v>
      </c>
      <c r="B65" s="6" t="s">
        <v>299</v>
      </c>
      <c r="C65" s="127"/>
    </row>
    <row r="66" spans="1:3">
      <c r="A66" s="13" t="s">
        <v>631</v>
      </c>
      <c r="B66" s="6" t="s">
        <v>299</v>
      </c>
      <c r="C66" s="127"/>
    </row>
    <row r="67" spans="1:3">
      <c r="A67" s="13" t="s">
        <v>630</v>
      </c>
      <c r="B67" s="6" t="s">
        <v>299</v>
      </c>
      <c r="C67" s="127"/>
    </row>
    <row r="68" spans="1:3">
      <c r="A68" s="13" t="s">
        <v>629</v>
      </c>
      <c r="B68" s="6" t="s">
        <v>299</v>
      </c>
      <c r="C68" s="127"/>
    </row>
    <row r="69" spans="1:3">
      <c r="A69" s="13" t="s">
        <v>624</v>
      </c>
      <c r="B69" s="6" t="s">
        <v>299</v>
      </c>
      <c r="C69" s="127"/>
    </row>
    <row r="70" spans="1:3">
      <c r="A70" s="13" t="s">
        <v>625</v>
      </c>
      <c r="B70" s="6" t="s">
        <v>299</v>
      </c>
      <c r="C70" s="127"/>
    </row>
    <row r="71" spans="1:3">
      <c r="A71" s="13" t="s">
        <v>626</v>
      </c>
      <c r="B71" s="6" t="s">
        <v>299</v>
      </c>
      <c r="C71" s="127"/>
    </row>
    <row r="72" spans="1:3">
      <c r="A72" s="13" t="s">
        <v>627</v>
      </c>
      <c r="B72" s="6" t="s">
        <v>299</v>
      </c>
      <c r="C72" s="127"/>
    </row>
    <row r="73" spans="1:3" s="99" customFormat="1">
      <c r="A73" s="7" t="s">
        <v>494</v>
      </c>
      <c r="B73" s="8" t="s">
        <v>299</v>
      </c>
      <c r="C73" s="128"/>
    </row>
    <row r="74" spans="1:3">
      <c r="A74" s="13" t="s">
        <v>634</v>
      </c>
      <c r="B74" s="5" t="s">
        <v>349</v>
      </c>
      <c r="C74" s="26"/>
    </row>
    <row r="75" spans="1:3">
      <c r="A75" s="13" t="s">
        <v>635</v>
      </c>
      <c r="B75" s="5" t="s">
        <v>349</v>
      </c>
      <c r="C75" s="26"/>
    </row>
    <row r="76" spans="1:3">
      <c r="A76" s="13" t="s">
        <v>643</v>
      </c>
      <c r="B76" s="5" t="s">
        <v>349</v>
      </c>
      <c r="C76" s="26"/>
    </row>
    <row r="77" spans="1:3">
      <c r="A77" s="5" t="s">
        <v>642</v>
      </c>
      <c r="B77" s="5" t="s">
        <v>349</v>
      </c>
      <c r="C77" s="26"/>
    </row>
    <row r="78" spans="1:3">
      <c r="A78" s="5" t="s">
        <v>641</v>
      </c>
      <c r="B78" s="5" t="s">
        <v>349</v>
      </c>
      <c r="C78" s="26"/>
    </row>
    <row r="79" spans="1:3">
      <c r="A79" s="5" t="s">
        <v>640</v>
      </c>
      <c r="B79" s="5" t="s">
        <v>349</v>
      </c>
      <c r="C79" s="26"/>
    </row>
    <row r="80" spans="1:3">
      <c r="A80" s="13" t="s">
        <v>639</v>
      </c>
      <c r="B80" s="5" t="s">
        <v>349</v>
      </c>
      <c r="C80" s="26"/>
    </row>
    <row r="81" spans="1:3">
      <c r="A81" s="13" t="s">
        <v>644</v>
      </c>
      <c r="B81" s="5" t="s">
        <v>349</v>
      </c>
      <c r="C81" s="26"/>
    </row>
    <row r="82" spans="1:3">
      <c r="A82" s="13" t="s">
        <v>636</v>
      </c>
      <c r="B82" s="5" t="s">
        <v>349</v>
      </c>
      <c r="C82" s="26"/>
    </row>
    <row r="83" spans="1:3">
      <c r="A83" s="13" t="s">
        <v>637</v>
      </c>
      <c r="B83" s="5" t="s">
        <v>349</v>
      </c>
      <c r="C83" s="26"/>
    </row>
    <row r="84" spans="1:3" s="99" customFormat="1" ht="25.5">
      <c r="A84" s="7" t="s">
        <v>562</v>
      </c>
      <c r="B84" s="8" t="s">
        <v>349</v>
      </c>
      <c r="C84" s="105"/>
    </row>
    <row r="85" spans="1:3">
      <c r="A85" s="13" t="s">
        <v>634</v>
      </c>
      <c r="B85" s="5" t="s">
        <v>350</v>
      </c>
      <c r="C85" s="26"/>
    </row>
    <row r="86" spans="1:3">
      <c r="A86" s="13" t="s">
        <v>635</v>
      </c>
      <c r="B86" s="5" t="s">
        <v>350</v>
      </c>
      <c r="C86" s="26"/>
    </row>
    <row r="87" spans="1:3">
      <c r="A87" s="13" t="s">
        <v>643</v>
      </c>
      <c r="B87" s="5" t="s">
        <v>350</v>
      </c>
      <c r="C87" s="26"/>
    </row>
    <row r="88" spans="1:3">
      <c r="A88" s="5" t="s">
        <v>642</v>
      </c>
      <c r="B88" s="5" t="s">
        <v>350</v>
      </c>
      <c r="C88" s="26"/>
    </row>
    <row r="89" spans="1:3">
      <c r="A89" s="5" t="s">
        <v>641</v>
      </c>
      <c r="B89" s="5" t="s">
        <v>350</v>
      </c>
      <c r="C89" s="26"/>
    </row>
    <row r="90" spans="1:3">
      <c r="A90" s="5" t="s">
        <v>671</v>
      </c>
      <c r="B90" s="5" t="s">
        <v>350</v>
      </c>
      <c r="C90" s="127"/>
    </row>
    <row r="91" spans="1:3">
      <c r="A91" s="13" t="s">
        <v>639</v>
      </c>
      <c r="B91" s="5" t="s">
        <v>350</v>
      </c>
      <c r="C91" s="127"/>
    </row>
    <row r="92" spans="1:3">
      <c r="A92" s="13" t="s">
        <v>638</v>
      </c>
      <c r="B92" s="5" t="s">
        <v>350</v>
      </c>
      <c r="C92" s="127"/>
    </row>
    <row r="93" spans="1:3">
      <c r="A93" s="13" t="s">
        <v>636</v>
      </c>
      <c r="B93" s="5" t="s">
        <v>350</v>
      </c>
      <c r="C93" s="127"/>
    </row>
    <row r="94" spans="1:3">
      <c r="A94" s="13" t="s">
        <v>637</v>
      </c>
      <c r="B94" s="5" t="s">
        <v>350</v>
      </c>
      <c r="C94" s="127"/>
    </row>
    <row r="95" spans="1:3" s="99" customFormat="1">
      <c r="A95" s="15" t="s">
        <v>563</v>
      </c>
      <c r="B95" s="8" t="s">
        <v>350</v>
      </c>
      <c r="C95" s="128"/>
    </row>
    <row r="96" spans="1:3">
      <c r="A96" s="13" t="s">
        <v>634</v>
      </c>
      <c r="B96" s="5" t="s">
        <v>354</v>
      </c>
      <c r="C96" s="127"/>
    </row>
    <row r="97" spans="1:3">
      <c r="A97" s="13" t="s">
        <v>635</v>
      </c>
      <c r="B97" s="5" t="s">
        <v>354</v>
      </c>
      <c r="C97" s="127"/>
    </row>
    <row r="98" spans="1:3">
      <c r="A98" s="13" t="s">
        <v>643</v>
      </c>
      <c r="B98" s="5" t="s">
        <v>354</v>
      </c>
      <c r="C98" s="26"/>
    </row>
    <row r="99" spans="1:3">
      <c r="A99" s="5" t="s">
        <v>642</v>
      </c>
      <c r="B99" s="5" t="s">
        <v>354</v>
      </c>
      <c r="C99" s="26"/>
    </row>
    <row r="100" spans="1:3">
      <c r="A100" s="5" t="s">
        <v>641</v>
      </c>
      <c r="B100" s="5" t="s">
        <v>354</v>
      </c>
      <c r="C100" s="26"/>
    </row>
    <row r="101" spans="1:3">
      <c r="A101" s="5" t="s">
        <v>640</v>
      </c>
      <c r="B101" s="5" t="s">
        <v>354</v>
      </c>
      <c r="C101" s="26"/>
    </row>
    <row r="102" spans="1:3">
      <c r="A102" s="13" t="s">
        <v>639</v>
      </c>
      <c r="B102" s="5" t="s">
        <v>354</v>
      </c>
      <c r="C102" s="26"/>
    </row>
    <row r="103" spans="1:3">
      <c r="A103" s="13" t="s">
        <v>644</v>
      </c>
      <c r="B103" s="5" t="s">
        <v>354</v>
      </c>
      <c r="C103" s="26"/>
    </row>
    <row r="104" spans="1:3">
      <c r="A104" s="13" t="s">
        <v>636</v>
      </c>
      <c r="B104" s="5" t="s">
        <v>354</v>
      </c>
      <c r="C104" s="26"/>
    </row>
    <row r="105" spans="1:3">
      <c r="A105" s="13" t="s">
        <v>637</v>
      </c>
      <c r="B105" s="5" t="s">
        <v>354</v>
      </c>
      <c r="C105" s="26"/>
    </row>
    <row r="106" spans="1:3" s="99" customFormat="1" ht="25.5">
      <c r="A106" s="7" t="s">
        <v>564</v>
      </c>
      <c r="B106" s="8" t="s">
        <v>354</v>
      </c>
      <c r="C106" s="105"/>
    </row>
    <row r="107" spans="1:3">
      <c r="A107" s="13" t="s">
        <v>634</v>
      </c>
      <c r="B107" s="5" t="s">
        <v>355</v>
      </c>
      <c r="C107" s="26"/>
    </row>
    <row r="108" spans="1:3">
      <c r="A108" s="13" t="s">
        <v>635</v>
      </c>
      <c r="B108" s="5" t="s">
        <v>355</v>
      </c>
      <c r="C108" s="26"/>
    </row>
    <row r="109" spans="1:3">
      <c r="A109" s="13" t="s">
        <v>643</v>
      </c>
      <c r="B109" s="5" t="s">
        <v>355</v>
      </c>
      <c r="C109" s="26"/>
    </row>
    <row r="110" spans="1:3">
      <c r="A110" s="5" t="s">
        <v>642</v>
      </c>
      <c r="B110" s="5" t="s">
        <v>355</v>
      </c>
      <c r="C110" s="26"/>
    </row>
    <row r="111" spans="1:3">
      <c r="A111" s="5" t="s">
        <v>641</v>
      </c>
      <c r="B111" s="5" t="s">
        <v>355</v>
      </c>
      <c r="C111" s="26"/>
    </row>
    <row r="112" spans="1:3">
      <c r="A112" s="5" t="s">
        <v>640</v>
      </c>
      <c r="B112" s="5" t="s">
        <v>355</v>
      </c>
      <c r="C112" s="26"/>
    </row>
    <row r="113" spans="1:3">
      <c r="A113" s="13" t="s">
        <v>639</v>
      </c>
      <c r="B113" s="5" t="s">
        <v>355</v>
      </c>
      <c r="C113" s="26"/>
    </row>
    <row r="114" spans="1:3">
      <c r="A114" s="13" t="s">
        <v>638</v>
      </c>
      <c r="B114" s="5" t="s">
        <v>355</v>
      </c>
      <c r="C114" s="26"/>
    </row>
    <row r="115" spans="1:3">
      <c r="A115" s="13" t="s">
        <v>636</v>
      </c>
      <c r="B115" s="5" t="s">
        <v>355</v>
      </c>
      <c r="C115" s="26"/>
    </row>
    <row r="116" spans="1:3">
      <c r="A116" s="13" t="s">
        <v>637</v>
      </c>
      <c r="B116" s="5" t="s">
        <v>355</v>
      </c>
      <c r="C116" s="26"/>
    </row>
    <row r="117" spans="1:3" s="99" customFormat="1">
      <c r="A117" s="15" t="s">
        <v>565</v>
      </c>
      <c r="B117" s="8" t="s">
        <v>355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activeCell="A2" sqref="A2"/>
    </sheetView>
  </sheetViews>
  <sheetFormatPr defaultRowHeight="15"/>
  <cols>
    <col min="1" max="1" width="100" customWidth="1"/>
    <col min="3" max="3" width="17" customWidth="1"/>
  </cols>
  <sheetData>
    <row r="1" spans="1:3">
      <c r="A1" s="188" t="s">
        <v>723</v>
      </c>
      <c r="B1" s="188"/>
      <c r="C1" s="188"/>
    </row>
    <row r="3" spans="1:3" ht="28.5" customHeight="1">
      <c r="A3" s="184" t="s">
        <v>682</v>
      </c>
      <c r="B3" s="192"/>
      <c r="C3" s="192"/>
    </row>
    <row r="4" spans="1:3" ht="26.25" customHeight="1">
      <c r="A4" s="196" t="s">
        <v>42</v>
      </c>
      <c r="B4" s="196"/>
      <c r="C4" s="196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403</v>
      </c>
      <c r="B8" s="6" t="s">
        <v>173</v>
      </c>
      <c r="C8" s="26"/>
    </row>
    <row r="9" spans="1:3">
      <c r="A9" s="12" t="s">
        <v>404</v>
      </c>
      <c r="B9" s="6" t="s">
        <v>173</v>
      </c>
      <c r="C9" s="26"/>
    </row>
    <row r="10" spans="1:3">
      <c r="A10" s="12" t="s">
        <v>405</v>
      </c>
      <c r="B10" s="6" t="s">
        <v>173</v>
      </c>
      <c r="C10" s="26"/>
    </row>
    <row r="11" spans="1:3">
      <c r="A11" s="12" t="s">
        <v>406</v>
      </c>
      <c r="B11" s="6" t="s">
        <v>173</v>
      </c>
      <c r="C11" s="26"/>
    </row>
    <row r="12" spans="1:3">
      <c r="A12" s="13" t="s">
        <v>407</v>
      </c>
      <c r="B12" s="6" t="s">
        <v>173</v>
      </c>
      <c r="C12" s="26"/>
    </row>
    <row r="13" spans="1:3">
      <c r="A13" s="13" t="s">
        <v>408</v>
      </c>
      <c r="B13" s="6" t="s">
        <v>173</v>
      </c>
      <c r="C13" s="26"/>
    </row>
    <row r="14" spans="1:3" s="99" customFormat="1">
      <c r="A14" s="15" t="s">
        <v>36</v>
      </c>
      <c r="B14" s="14" t="s">
        <v>173</v>
      </c>
      <c r="C14" s="105"/>
    </row>
    <row r="15" spans="1:3">
      <c r="A15" s="12" t="s">
        <v>409</v>
      </c>
      <c r="B15" s="6" t="s">
        <v>174</v>
      </c>
      <c r="C15" s="26"/>
    </row>
    <row r="16" spans="1:3" s="99" customFormat="1">
      <c r="A16" s="16" t="s">
        <v>35</v>
      </c>
      <c r="B16" s="14" t="s">
        <v>174</v>
      </c>
      <c r="C16" s="105"/>
    </row>
    <row r="17" spans="1:3">
      <c r="A17" s="12" t="s">
        <v>410</v>
      </c>
      <c r="B17" s="6" t="s">
        <v>175</v>
      </c>
      <c r="C17" s="26"/>
    </row>
    <row r="18" spans="1:3">
      <c r="A18" s="12" t="s">
        <v>411</v>
      </c>
      <c r="B18" s="6" t="s">
        <v>175</v>
      </c>
      <c r="C18" s="26"/>
    </row>
    <row r="19" spans="1:3">
      <c r="A19" s="13" t="s">
        <v>412</v>
      </c>
      <c r="B19" s="6" t="s">
        <v>175</v>
      </c>
      <c r="C19" s="26"/>
    </row>
    <row r="20" spans="1:3">
      <c r="A20" s="13" t="s">
        <v>413</v>
      </c>
      <c r="B20" s="6" t="s">
        <v>175</v>
      </c>
      <c r="C20" s="26"/>
    </row>
    <row r="21" spans="1:3">
      <c r="A21" s="13" t="s">
        <v>414</v>
      </c>
      <c r="B21" s="6" t="s">
        <v>175</v>
      </c>
      <c r="C21" s="26"/>
    </row>
    <row r="22" spans="1:3" ht="30">
      <c r="A22" s="17" t="s">
        <v>415</v>
      </c>
      <c r="B22" s="6" t="s">
        <v>175</v>
      </c>
      <c r="C22" s="26"/>
    </row>
    <row r="23" spans="1:3" s="99" customFormat="1">
      <c r="A23" s="11" t="s">
        <v>34</v>
      </c>
      <c r="B23" s="14" t="s">
        <v>175</v>
      </c>
      <c r="C23" s="105"/>
    </row>
    <row r="24" spans="1:3">
      <c r="A24" s="12" t="s">
        <v>416</v>
      </c>
      <c r="B24" s="6" t="s">
        <v>176</v>
      </c>
      <c r="C24" s="26"/>
    </row>
    <row r="25" spans="1:3">
      <c r="A25" s="12" t="s">
        <v>417</v>
      </c>
      <c r="B25" s="6" t="s">
        <v>176</v>
      </c>
      <c r="C25" s="26">
        <v>380</v>
      </c>
    </row>
    <row r="26" spans="1:3" s="99" customFormat="1">
      <c r="A26" s="11" t="s">
        <v>33</v>
      </c>
      <c r="B26" s="8" t="s">
        <v>176</v>
      </c>
      <c r="C26" s="105">
        <f>SUM(C24:C25)</f>
        <v>380</v>
      </c>
    </row>
    <row r="27" spans="1:3">
      <c r="A27" s="12" t="s">
        <v>418</v>
      </c>
      <c r="B27" s="6" t="s">
        <v>177</v>
      </c>
      <c r="C27" s="26"/>
    </row>
    <row r="28" spans="1:3">
      <c r="A28" s="12" t="s">
        <v>419</v>
      </c>
      <c r="B28" s="6" t="s">
        <v>177</v>
      </c>
      <c r="C28" s="26"/>
    </row>
    <row r="29" spans="1:3">
      <c r="A29" s="13" t="s">
        <v>420</v>
      </c>
      <c r="B29" s="6" t="s">
        <v>177</v>
      </c>
      <c r="C29" s="26"/>
    </row>
    <row r="30" spans="1:3">
      <c r="A30" s="13" t="s">
        <v>421</v>
      </c>
      <c r="B30" s="6" t="s">
        <v>177</v>
      </c>
      <c r="C30" s="26"/>
    </row>
    <row r="31" spans="1:3">
      <c r="A31" s="13" t="s">
        <v>422</v>
      </c>
      <c r="B31" s="6" t="s">
        <v>177</v>
      </c>
      <c r="C31" s="126"/>
    </row>
    <row r="32" spans="1:3">
      <c r="A32" s="13" t="s">
        <v>423</v>
      </c>
      <c r="B32" s="6" t="s">
        <v>177</v>
      </c>
      <c r="C32" s="26"/>
    </row>
    <row r="33" spans="1:3">
      <c r="A33" s="13" t="s">
        <v>672</v>
      </c>
      <c r="B33" s="6" t="s">
        <v>177</v>
      </c>
      <c r="C33" s="26">
        <v>4933</v>
      </c>
    </row>
    <row r="34" spans="1:3">
      <c r="A34" s="13" t="s">
        <v>424</v>
      </c>
      <c r="B34" s="6" t="s">
        <v>177</v>
      </c>
      <c r="C34" s="26"/>
    </row>
    <row r="35" spans="1:3">
      <c r="A35" s="13" t="s">
        <v>425</v>
      </c>
      <c r="B35" s="6" t="s">
        <v>177</v>
      </c>
      <c r="C35" s="26"/>
    </row>
    <row r="36" spans="1:3">
      <c r="A36" s="13" t="s">
        <v>426</v>
      </c>
      <c r="B36" s="6" t="s">
        <v>177</v>
      </c>
      <c r="C36" s="26"/>
    </row>
    <row r="37" spans="1:3" ht="30">
      <c r="A37" s="13" t="s">
        <v>427</v>
      </c>
      <c r="B37" s="6" t="s">
        <v>177</v>
      </c>
      <c r="C37" s="26"/>
    </row>
    <row r="38" spans="1:3" ht="30">
      <c r="A38" s="13" t="s">
        <v>428</v>
      </c>
      <c r="B38" s="6" t="s">
        <v>177</v>
      </c>
      <c r="C38" s="26"/>
    </row>
    <row r="39" spans="1:3" s="99" customFormat="1">
      <c r="A39" s="11" t="s">
        <v>429</v>
      </c>
      <c r="B39" s="14" t="s">
        <v>177</v>
      </c>
      <c r="C39" s="128">
        <f>SUM(C27:C38)</f>
        <v>4933</v>
      </c>
    </row>
    <row r="40" spans="1:3" s="99" customFormat="1" ht="15.75">
      <c r="A40" s="18" t="s">
        <v>430</v>
      </c>
      <c r="B40" s="9" t="s">
        <v>178</v>
      </c>
      <c r="C40" s="105">
        <f>SUM(C39,C26)</f>
        <v>5313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M13" sqref="M13"/>
    </sheetView>
  </sheetViews>
  <sheetFormatPr defaultRowHeight="15"/>
  <cols>
    <col min="1" max="1" width="65" customWidth="1"/>
    <col min="3" max="3" width="16.85546875" customWidth="1"/>
  </cols>
  <sheetData>
    <row r="1" spans="1:3">
      <c r="A1" s="188" t="s">
        <v>724</v>
      </c>
      <c r="B1" s="188"/>
      <c r="C1" s="188"/>
    </row>
    <row r="3" spans="1:3" ht="24" customHeight="1">
      <c r="A3" s="184" t="s">
        <v>682</v>
      </c>
      <c r="B3" s="185"/>
      <c r="C3" s="185"/>
    </row>
    <row r="4" spans="1:3" ht="26.25" customHeight="1">
      <c r="A4" s="196" t="s">
        <v>37</v>
      </c>
      <c r="B4" s="185"/>
      <c r="C4" s="185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548</v>
      </c>
      <c r="B7" s="5" t="s">
        <v>306</v>
      </c>
      <c r="C7" s="26"/>
    </row>
    <row r="8" spans="1:3">
      <c r="A8" s="5" t="s">
        <v>549</v>
      </c>
      <c r="B8" s="5" t="s">
        <v>306</v>
      </c>
      <c r="C8" s="26"/>
    </row>
    <row r="9" spans="1:3">
      <c r="A9" s="5" t="s">
        <v>550</v>
      </c>
      <c r="B9" s="5" t="s">
        <v>306</v>
      </c>
      <c r="C9" s="127">
        <v>1191</v>
      </c>
    </row>
    <row r="10" spans="1:3">
      <c r="A10" s="5" t="s">
        <v>551</v>
      </c>
      <c r="B10" s="5" t="s">
        <v>306</v>
      </c>
      <c r="C10" s="26"/>
    </row>
    <row r="11" spans="1:3" s="99" customFormat="1">
      <c r="A11" s="7" t="s">
        <v>499</v>
      </c>
      <c r="B11" s="8" t="s">
        <v>306</v>
      </c>
      <c r="C11" s="105">
        <v>1191</v>
      </c>
    </row>
    <row r="12" spans="1:3">
      <c r="A12" s="5" t="s">
        <v>500</v>
      </c>
      <c r="B12" s="6" t="s">
        <v>307</v>
      </c>
      <c r="C12" s="26">
        <v>10000</v>
      </c>
    </row>
    <row r="13" spans="1:3" ht="27">
      <c r="A13" s="52" t="s">
        <v>308</v>
      </c>
      <c r="B13" s="52" t="s">
        <v>307</v>
      </c>
      <c r="C13" s="26">
        <v>10000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502</v>
      </c>
      <c r="B15" s="6" t="s">
        <v>313</v>
      </c>
      <c r="C15" s="26">
        <v>1875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26">
        <v>1875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552</v>
      </c>
      <c r="B20" s="6" t="s">
        <v>318</v>
      </c>
      <c r="C20" s="26">
        <v>180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180</v>
      </c>
    </row>
    <row r="23" spans="1:3" s="99" customFormat="1">
      <c r="A23" s="7" t="s">
        <v>531</v>
      </c>
      <c r="B23" s="8" t="s">
        <v>321</v>
      </c>
      <c r="C23" s="105">
        <f>SUM(C12:C22)</f>
        <v>24110</v>
      </c>
    </row>
    <row r="24" spans="1:3">
      <c r="A24" s="5" t="s">
        <v>553</v>
      </c>
      <c r="B24" s="5" t="s">
        <v>322</v>
      </c>
      <c r="C24" s="26"/>
    </row>
    <row r="25" spans="1:3">
      <c r="A25" s="5" t="s">
        <v>554</v>
      </c>
      <c r="B25" s="5" t="s">
        <v>322</v>
      </c>
      <c r="C25" s="26"/>
    </row>
    <row r="26" spans="1:3">
      <c r="A26" s="5" t="s">
        <v>555</v>
      </c>
      <c r="B26" s="5" t="s">
        <v>322</v>
      </c>
      <c r="C26" s="26"/>
    </row>
    <row r="27" spans="1:3">
      <c r="A27" s="5" t="s">
        <v>556</v>
      </c>
      <c r="B27" s="5" t="s">
        <v>322</v>
      </c>
      <c r="C27" s="26"/>
    </row>
    <row r="28" spans="1:3">
      <c r="A28" s="5" t="s">
        <v>557</v>
      </c>
      <c r="B28" s="5" t="s">
        <v>322</v>
      </c>
      <c r="C28" s="26"/>
    </row>
    <row r="29" spans="1:3">
      <c r="A29" s="5" t="s">
        <v>558</v>
      </c>
      <c r="B29" s="5" t="s">
        <v>322</v>
      </c>
      <c r="C29" s="26"/>
    </row>
    <row r="30" spans="1:3">
      <c r="A30" s="5" t="s">
        <v>559</v>
      </c>
      <c r="B30" s="5" t="s">
        <v>322</v>
      </c>
      <c r="C30" s="26"/>
    </row>
    <row r="31" spans="1:3">
      <c r="A31" s="5" t="s">
        <v>560</v>
      </c>
      <c r="B31" s="5" t="s">
        <v>322</v>
      </c>
      <c r="C31" s="26"/>
    </row>
    <row r="32" spans="1:3" ht="45">
      <c r="A32" s="5" t="s">
        <v>561</v>
      </c>
      <c r="B32" s="5" t="s">
        <v>322</v>
      </c>
      <c r="C32" s="26"/>
    </row>
    <row r="33" spans="1:3">
      <c r="A33" s="5" t="s">
        <v>670</v>
      </c>
      <c r="B33" s="5" t="s">
        <v>322</v>
      </c>
      <c r="C33" s="127">
        <v>110</v>
      </c>
    </row>
    <row r="34" spans="1:3" s="99" customFormat="1">
      <c r="A34" s="7" t="s">
        <v>504</v>
      </c>
      <c r="B34" s="8" t="s">
        <v>322</v>
      </c>
      <c r="C34" s="128">
        <f>SUM(C24:C33)</f>
        <v>110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workbookViewId="0">
      <selection activeCell="D6" sqref="D6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202" t="s">
        <v>704</v>
      </c>
      <c r="B2" s="202"/>
      <c r="C2" s="202"/>
      <c r="D2" s="202"/>
      <c r="E2" s="202"/>
    </row>
    <row r="3" spans="1:5">
      <c r="B3" s="203" t="s">
        <v>692</v>
      </c>
      <c r="C3" s="185"/>
      <c r="D3" s="185"/>
      <c r="E3" s="185"/>
    </row>
    <row r="4" spans="1:5" ht="18">
      <c r="B4" s="81"/>
      <c r="C4" s="150"/>
      <c r="D4" s="185"/>
      <c r="E4" s="185"/>
    </row>
    <row r="5" spans="1:5">
      <c r="B5" s="97" t="s">
        <v>1</v>
      </c>
      <c r="D5" t="s">
        <v>725</v>
      </c>
    </row>
    <row r="6" spans="1:5" ht="18">
      <c r="A6" s="26"/>
      <c r="B6" s="152" t="s">
        <v>693</v>
      </c>
      <c r="C6" s="152" t="s">
        <v>694</v>
      </c>
      <c r="D6" s="152" t="s">
        <v>695</v>
      </c>
      <c r="E6" s="152" t="s">
        <v>696</v>
      </c>
    </row>
    <row r="7" spans="1:5">
      <c r="A7" s="153" t="s">
        <v>697</v>
      </c>
      <c r="B7" s="154" t="s">
        <v>651</v>
      </c>
      <c r="C7" s="3" t="s">
        <v>698</v>
      </c>
      <c r="D7" s="113" t="s">
        <v>705</v>
      </c>
      <c r="E7" s="154" t="s">
        <v>27</v>
      </c>
    </row>
    <row r="8" spans="1:5">
      <c r="A8" s="155" t="s">
        <v>699</v>
      </c>
      <c r="B8" s="156" t="s">
        <v>700</v>
      </c>
      <c r="C8" s="5" t="s">
        <v>252</v>
      </c>
      <c r="D8" s="157">
        <v>23757</v>
      </c>
      <c r="E8" s="157">
        <f>SUM(D8:D8)</f>
        <v>23757</v>
      </c>
    </row>
    <row r="9" spans="1:5">
      <c r="A9" s="155" t="s">
        <v>701</v>
      </c>
      <c r="B9" s="156" t="s">
        <v>702</v>
      </c>
      <c r="C9" s="5" t="s">
        <v>252</v>
      </c>
      <c r="D9" s="157"/>
      <c r="E9" s="157">
        <f>SUM(D9:D9)</f>
        <v>0</v>
      </c>
    </row>
    <row r="10" spans="1:5">
      <c r="A10" s="155" t="s">
        <v>703</v>
      </c>
      <c r="B10" s="103" t="s">
        <v>28</v>
      </c>
      <c r="C10" s="103"/>
      <c r="D10" s="157">
        <f>SUM(D8:D9)</f>
        <v>23757</v>
      </c>
      <c r="E10" s="157">
        <f>SUM(E8:E9)</f>
        <v>23757</v>
      </c>
    </row>
  </sheetData>
  <mergeCells count="3">
    <mergeCell ref="A2:E2"/>
    <mergeCell ref="B3:E3"/>
    <mergeCell ref="D4:E4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4"/>
  <sheetViews>
    <sheetView zoomScale="90" zoomScaleNormal="90" workbookViewId="0">
      <selection activeCell="C2" sqref="C2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88" t="s">
        <v>708</v>
      </c>
      <c r="D1" s="188"/>
      <c r="E1" s="188"/>
      <c r="F1" s="188"/>
      <c r="G1" s="188"/>
      <c r="H1" s="188"/>
      <c r="I1" s="188"/>
      <c r="J1" s="188"/>
      <c r="K1" s="188"/>
    </row>
    <row r="3" spans="1:11" ht="21" customHeight="1">
      <c r="A3" s="184" t="s">
        <v>682</v>
      </c>
      <c r="B3" s="185"/>
      <c r="C3" s="185"/>
      <c r="D3" s="185"/>
      <c r="E3" s="185"/>
      <c r="F3" s="186"/>
    </row>
    <row r="4" spans="1:11" ht="18.75" customHeight="1">
      <c r="A4" s="187" t="s">
        <v>571</v>
      </c>
      <c r="B4" s="185"/>
      <c r="C4" s="185"/>
      <c r="D4" s="185"/>
      <c r="E4" s="185"/>
      <c r="F4" s="186"/>
    </row>
    <row r="5" spans="1:11" ht="18">
      <c r="A5" s="110"/>
    </row>
    <row r="6" spans="1:11">
      <c r="A6" s="97" t="s">
        <v>683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1" ht="45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1">
      <c r="A8" s="27" t="s">
        <v>95</v>
      </c>
      <c r="B8" s="28" t="s">
        <v>96</v>
      </c>
      <c r="C8" s="129">
        <f>3784-322</f>
        <v>3462</v>
      </c>
      <c r="D8" s="129">
        <v>0</v>
      </c>
      <c r="E8" s="129">
        <v>0</v>
      </c>
      <c r="F8" s="159">
        <f>SUM(C8:E8)</f>
        <v>3462</v>
      </c>
      <c r="G8" s="165">
        <f>3784-322</f>
        <v>3462</v>
      </c>
      <c r="H8" s="129">
        <v>0</v>
      </c>
      <c r="I8" s="129">
        <v>0</v>
      </c>
      <c r="J8" s="130">
        <f>SUM(G8:I8)</f>
        <v>3462</v>
      </c>
    </row>
    <row r="9" spans="1:11">
      <c r="A9" s="27" t="s">
        <v>97</v>
      </c>
      <c r="B9" s="29" t="s">
        <v>98</v>
      </c>
      <c r="C9" s="129">
        <v>0</v>
      </c>
      <c r="D9" s="129">
        <v>0</v>
      </c>
      <c r="E9" s="129">
        <v>0</v>
      </c>
      <c r="F9" s="159">
        <f t="shared" ref="F9:F72" si="0">SUM(C9:E9)</f>
        <v>0</v>
      </c>
      <c r="G9" s="165">
        <v>0</v>
      </c>
      <c r="H9" s="129">
        <v>0</v>
      </c>
      <c r="I9" s="129">
        <v>0</v>
      </c>
      <c r="J9" s="130">
        <f t="shared" ref="J9:J72" si="1">SUM(G9:I9)</f>
        <v>0</v>
      </c>
    </row>
    <row r="10" spans="1:11">
      <c r="A10" s="27" t="s">
        <v>99</v>
      </c>
      <c r="B10" s="29" t="s">
        <v>100</v>
      </c>
      <c r="C10" s="129">
        <v>0</v>
      </c>
      <c r="D10" s="129">
        <v>0</v>
      </c>
      <c r="E10" s="129">
        <v>0</v>
      </c>
      <c r="F10" s="159">
        <f t="shared" si="0"/>
        <v>0</v>
      </c>
      <c r="G10" s="165">
        <v>0</v>
      </c>
      <c r="H10" s="129">
        <v>0</v>
      </c>
      <c r="I10" s="129">
        <v>0</v>
      </c>
      <c r="J10" s="130">
        <f t="shared" si="1"/>
        <v>0</v>
      </c>
    </row>
    <row r="11" spans="1:11">
      <c r="A11" s="30" t="s">
        <v>101</v>
      </c>
      <c r="B11" s="29" t="s">
        <v>102</v>
      </c>
      <c r="C11" s="129">
        <v>0</v>
      </c>
      <c r="D11" s="129">
        <v>0</v>
      </c>
      <c r="E11" s="129">
        <v>0</v>
      </c>
      <c r="F11" s="159">
        <f t="shared" si="0"/>
        <v>0</v>
      </c>
      <c r="G11" s="165">
        <v>0</v>
      </c>
      <c r="H11" s="129">
        <v>0</v>
      </c>
      <c r="I11" s="129">
        <v>0</v>
      </c>
      <c r="J11" s="130">
        <f t="shared" si="1"/>
        <v>0</v>
      </c>
    </row>
    <row r="12" spans="1:11">
      <c r="A12" s="30" t="s">
        <v>103</v>
      </c>
      <c r="B12" s="29" t="s">
        <v>104</v>
      </c>
      <c r="C12" s="129">
        <v>0</v>
      </c>
      <c r="D12" s="129">
        <v>0</v>
      </c>
      <c r="E12" s="129">
        <v>0</v>
      </c>
      <c r="F12" s="159">
        <f t="shared" si="0"/>
        <v>0</v>
      </c>
      <c r="G12" s="165">
        <v>0</v>
      </c>
      <c r="H12" s="129">
        <v>0</v>
      </c>
      <c r="I12" s="129">
        <v>0</v>
      </c>
      <c r="J12" s="130">
        <f t="shared" si="1"/>
        <v>0</v>
      </c>
    </row>
    <row r="13" spans="1:11">
      <c r="A13" s="30" t="s">
        <v>105</v>
      </c>
      <c r="B13" s="29" t="s">
        <v>106</v>
      </c>
      <c r="C13" s="129">
        <v>322</v>
      </c>
      <c r="D13" s="129">
        <v>0</v>
      </c>
      <c r="E13" s="129">
        <v>0</v>
      </c>
      <c r="F13" s="159">
        <f t="shared" si="0"/>
        <v>322</v>
      </c>
      <c r="G13" s="165">
        <v>322</v>
      </c>
      <c r="H13" s="129">
        <v>0</v>
      </c>
      <c r="I13" s="129">
        <v>0</v>
      </c>
      <c r="J13" s="130">
        <f t="shared" si="1"/>
        <v>322</v>
      </c>
    </row>
    <row r="14" spans="1:11">
      <c r="A14" s="30" t="s">
        <v>107</v>
      </c>
      <c r="B14" s="29" t="s">
        <v>108</v>
      </c>
      <c r="C14" s="129">
        <v>172</v>
      </c>
      <c r="D14" s="129">
        <v>0</v>
      </c>
      <c r="E14" s="129">
        <v>0</v>
      </c>
      <c r="F14" s="159">
        <f t="shared" si="0"/>
        <v>172</v>
      </c>
      <c r="G14" s="165">
        <v>172</v>
      </c>
      <c r="H14" s="129">
        <v>0</v>
      </c>
      <c r="I14" s="129">
        <v>0</v>
      </c>
      <c r="J14" s="130">
        <f t="shared" si="1"/>
        <v>172</v>
      </c>
    </row>
    <row r="15" spans="1:11">
      <c r="A15" s="30" t="s">
        <v>109</v>
      </c>
      <c r="B15" s="29" t="s">
        <v>110</v>
      </c>
      <c r="C15" s="129">
        <v>0</v>
      </c>
      <c r="D15" s="129">
        <v>0</v>
      </c>
      <c r="E15" s="129">
        <v>0</v>
      </c>
      <c r="F15" s="159">
        <f t="shared" si="0"/>
        <v>0</v>
      </c>
      <c r="G15" s="165">
        <v>0</v>
      </c>
      <c r="H15" s="129">
        <v>0</v>
      </c>
      <c r="I15" s="129">
        <v>0</v>
      </c>
      <c r="J15" s="130">
        <f t="shared" si="1"/>
        <v>0</v>
      </c>
    </row>
    <row r="16" spans="1:11">
      <c r="A16" s="5" t="s">
        <v>111</v>
      </c>
      <c r="B16" s="29" t="s">
        <v>112</v>
      </c>
      <c r="C16" s="129">
        <v>0</v>
      </c>
      <c r="D16" s="129">
        <v>0</v>
      </c>
      <c r="E16" s="129">
        <v>0</v>
      </c>
      <c r="F16" s="159">
        <f t="shared" si="0"/>
        <v>0</v>
      </c>
      <c r="G16" s="165">
        <v>0</v>
      </c>
      <c r="H16" s="129">
        <v>0</v>
      </c>
      <c r="I16" s="129">
        <v>0</v>
      </c>
      <c r="J16" s="130">
        <f t="shared" si="1"/>
        <v>0</v>
      </c>
    </row>
    <row r="17" spans="1:10">
      <c r="A17" s="5" t="s">
        <v>113</v>
      </c>
      <c r="B17" s="29" t="s">
        <v>114</v>
      </c>
      <c r="C17" s="129">
        <v>0</v>
      </c>
      <c r="D17" s="129">
        <v>0</v>
      </c>
      <c r="E17" s="129">
        <v>0</v>
      </c>
      <c r="F17" s="159">
        <f t="shared" si="0"/>
        <v>0</v>
      </c>
      <c r="G17" s="165">
        <v>0</v>
      </c>
      <c r="H17" s="129">
        <v>0</v>
      </c>
      <c r="I17" s="129">
        <v>0</v>
      </c>
      <c r="J17" s="130">
        <f t="shared" si="1"/>
        <v>0</v>
      </c>
    </row>
    <row r="18" spans="1:10">
      <c r="A18" s="5" t="s">
        <v>115</v>
      </c>
      <c r="B18" s="29" t="s">
        <v>116</v>
      </c>
      <c r="C18" s="129">
        <v>0</v>
      </c>
      <c r="D18" s="129">
        <v>0</v>
      </c>
      <c r="E18" s="129">
        <v>0</v>
      </c>
      <c r="F18" s="159">
        <f t="shared" si="0"/>
        <v>0</v>
      </c>
      <c r="G18" s="165">
        <v>0</v>
      </c>
      <c r="H18" s="129">
        <v>0</v>
      </c>
      <c r="I18" s="129">
        <v>0</v>
      </c>
      <c r="J18" s="130">
        <f t="shared" si="1"/>
        <v>0</v>
      </c>
    </row>
    <row r="19" spans="1:10">
      <c r="A19" s="5" t="s">
        <v>117</v>
      </c>
      <c r="B19" s="29" t="s">
        <v>118</v>
      </c>
      <c r="C19" s="129">
        <v>0</v>
      </c>
      <c r="D19" s="129">
        <v>0</v>
      </c>
      <c r="E19" s="129">
        <v>0</v>
      </c>
      <c r="F19" s="159">
        <f t="shared" si="0"/>
        <v>0</v>
      </c>
      <c r="G19" s="165">
        <v>0</v>
      </c>
      <c r="H19" s="129">
        <v>0</v>
      </c>
      <c r="I19" s="129">
        <v>0</v>
      </c>
      <c r="J19" s="130">
        <f t="shared" si="1"/>
        <v>0</v>
      </c>
    </row>
    <row r="20" spans="1:10">
      <c r="A20" s="5" t="s">
        <v>456</v>
      </c>
      <c r="B20" s="29" t="s">
        <v>119</v>
      </c>
      <c r="C20" s="129">
        <v>0</v>
      </c>
      <c r="D20" s="129">
        <v>0</v>
      </c>
      <c r="E20" s="129">
        <v>0</v>
      </c>
      <c r="F20" s="159">
        <f t="shared" si="0"/>
        <v>0</v>
      </c>
      <c r="G20" s="165">
        <v>0</v>
      </c>
      <c r="H20" s="129">
        <v>0</v>
      </c>
      <c r="I20" s="129">
        <v>0</v>
      </c>
      <c r="J20" s="130">
        <f t="shared" si="1"/>
        <v>0</v>
      </c>
    </row>
    <row r="21" spans="1:10" s="99" customFormat="1">
      <c r="A21" s="31" t="s">
        <v>395</v>
      </c>
      <c r="B21" s="32" t="s">
        <v>120</v>
      </c>
      <c r="C21" s="131">
        <f>SUM(C8:C20)</f>
        <v>3956</v>
      </c>
      <c r="D21" s="131">
        <f>SUM(D8:D20)</f>
        <v>0</v>
      </c>
      <c r="E21" s="131">
        <f>SUM(E8:E20)</f>
        <v>0</v>
      </c>
      <c r="F21" s="160">
        <f t="shared" si="0"/>
        <v>3956</v>
      </c>
      <c r="G21" s="166">
        <f>SUM(G8:G20)</f>
        <v>3956</v>
      </c>
      <c r="H21" s="131">
        <f>SUM(H8:H20)</f>
        <v>0</v>
      </c>
      <c r="I21" s="131">
        <f>SUM(I8:I20)</f>
        <v>0</v>
      </c>
      <c r="J21" s="100">
        <f t="shared" si="1"/>
        <v>3956</v>
      </c>
    </row>
    <row r="22" spans="1:10">
      <c r="A22" s="5" t="s">
        <v>121</v>
      </c>
      <c r="B22" s="29" t="s">
        <v>122</v>
      </c>
      <c r="C22" s="129">
        <v>4333</v>
      </c>
      <c r="D22" s="129">
        <v>0</v>
      </c>
      <c r="E22" s="129">
        <v>0</v>
      </c>
      <c r="F22" s="159">
        <f t="shared" si="0"/>
        <v>4333</v>
      </c>
      <c r="G22" s="165">
        <v>4333</v>
      </c>
      <c r="H22" s="129">
        <v>0</v>
      </c>
      <c r="I22" s="129">
        <v>0</v>
      </c>
      <c r="J22" s="130">
        <f t="shared" si="1"/>
        <v>4333</v>
      </c>
    </row>
    <row r="23" spans="1:10">
      <c r="A23" s="5" t="s">
        <v>123</v>
      </c>
      <c r="B23" s="29" t="s">
        <v>124</v>
      </c>
      <c r="C23" s="129">
        <v>0</v>
      </c>
      <c r="D23" s="129">
        <v>0</v>
      </c>
      <c r="E23" s="129">
        <v>0</v>
      </c>
      <c r="F23" s="159">
        <f t="shared" si="0"/>
        <v>0</v>
      </c>
      <c r="G23" s="165">
        <v>0</v>
      </c>
      <c r="H23" s="129">
        <v>0</v>
      </c>
      <c r="I23" s="129">
        <v>0</v>
      </c>
      <c r="J23" s="130">
        <f t="shared" si="1"/>
        <v>0</v>
      </c>
    </row>
    <row r="24" spans="1:10">
      <c r="A24" s="6" t="s">
        <v>125</v>
      </c>
      <c r="B24" s="29" t="s">
        <v>126</v>
      </c>
      <c r="C24" s="129">
        <v>305</v>
      </c>
      <c r="D24" s="129">
        <v>0</v>
      </c>
      <c r="E24" s="129">
        <v>0</v>
      </c>
      <c r="F24" s="159">
        <f t="shared" si="0"/>
        <v>305</v>
      </c>
      <c r="G24" s="165">
        <v>305</v>
      </c>
      <c r="H24" s="129">
        <v>0</v>
      </c>
      <c r="I24" s="129">
        <v>0</v>
      </c>
      <c r="J24" s="130">
        <f t="shared" si="1"/>
        <v>305</v>
      </c>
    </row>
    <row r="25" spans="1:10" s="99" customFormat="1">
      <c r="A25" s="7" t="s">
        <v>396</v>
      </c>
      <c r="B25" s="32" t="s">
        <v>127</v>
      </c>
      <c r="C25" s="131">
        <f>SUM(C22:C24)</f>
        <v>4638</v>
      </c>
      <c r="D25" s="131">
        <f>SUM(D22:D24)</f>
        <v>0</v>
      </c>
      <c r="E25" s="131">
        <f>SUM(E22:E24)</f>
        <v>0</v>
      </c>
      <c r="F25" s="160">
        <f t="shared" si="0"/>
        <v>4638</v>
      </c>
      <c r="G25" s="166">
        <f>SUM(G22:G24)</f>
        <v>4638</v>
      </c>
      <c r="H25" s="131">
        <f>SUM(H22:H24)</f>
        <v>0</v>
      </c>
      <c r="I25" s="131">
        <f>SUM(I22:I24)</f>
        <v>0</v>
      </c>
      <c r="J25" s="100">
        <f t="shared" si="1"/>
        <v>4638</v>
      </c>
    </row>
    <row r="26" spans="1:10" s="99" customFormat="1" ht="15.75">
      <c r="A26" s="50" t="s">
        <v>485</v>
      </c>
      <c r="B26" s="51" t="s">
        <v>128</v>
      </c>
      <c r="C26" s="132">
        <f>C21+C25</f>
        <v>8594</v>
      </c>
      <c r="D26" s="132">
        <f>D21+D25</f>
        <v>0</v>
      </c>
      <c r="E26" s="132">
        <f>E21+E25</f>
        <v>0</v>
      </c>
      <c r="F26" s="161">
        <f t="shared" si="0"/>
        <v>8594</v>
      </c>
      <c r="G26" s="167">
        <f>G21+G25</f>
        <v>8594</v>
      </c>
      <c r="H26" s="132">
        <f>H21+H25</f>
        <v>0</v>
      </c>
      <c r="I26" s="132">
        <f>I21+I25</f>
        <v>0</v>
      </c>
      <c r="J26" s="133">
        <f t="shared" si="1"/>
        <v>8594</v>
      </c>
    </row>
    <row r="27" spans="1:10" s="99" customFormat="1" ht="15.75">
      <c r="A27" s="38" t="s">
        <v>457</v>
      </c>
      <c r="B27" s="51" t="s">
        <v>129</v>
      </c>
      <c r="C27" s="132">
        <v>1904</v>
      </c>
      <c r="D27" s="132">
        <v>0</v>
      </c>
      <c r="E27" s="132">
        <v>0</v>
      </c>
      <c r="F27" s="161">
        <f t="shared" si="0"/>
        <v>1904</v>
      </c>
      <c r="G27" s="167">
        <v>1904</v>
      </c>
      <c r="H27" s="132">
        <v>0</v>
      </c>
      <c r="I27" s="132">
        <v>0</v>
      </c>
      <c r="J27" s="133">
        <f t="shared" si="1"/>
        <v>1904</v>
      </c>
    </row>
    <row r="28" spans="1:10">
      <c r="A28" s="5" t="s">
        <v>130</v>
      </c>
      <c r="B28" s="29" t="s">
        <v>131</v>
      </c>
      <c r="C28" s="129">
        <v>0</v>
      </c>
      <c r="D28" s="129">
        <v>0</v>
      </c>
      <c r="E28" s="129">
        <v>0</v>
      </c>
      <c r="F28" s="159">
        <f t="shared" si="0"/>
        <v>0</v>
      </c>
      <c r="G28" s="165">
        <v>0</v>
      </c>
      <c r="H28" s="129">
        <v>0</v>
      </c>
      <c r="I28" s="129">
        <v>0</v>
      </c>
      <c r="J28" s="130">
        <f t="shared" si="1"/>
        <v>0</v>
      </c>
    </row>
    <row r="29" spans="1:10">
      <c r="A29" s="5" t="s">
        <v>132</v>
      </c>
      <c r="B29" s="29" t="s">
        <v>133</v>
      </c>
      <c r="C29" s="129">
        <v>1484</v>
      </c>
      <c r="D29" s="129">
        <v>0</v>
      </c>
      <c r="E29" s="129">
        <v>0</v>
      </c>
      <c r="F29" s="159">
        <f t="shared" si="0"/>
        <v>1484</v>
      </c>
      <c r="G29" s="165">
        <v>1484</v>
      </c>
      <c r="H29" s="129">
        <v>0</v>
      </c>
      <c r="I29" s="129">
        <v>0</v>
      </c>
      <c r="J29" s="130">
        <f t="shared" si="1"/>
        <v>1484</v>
      </c>
    </row>
    <row r="30" spans="1:10">
      <c r="A30" s="5" t="s">
        <v>134</v>
      </c>
      <c r="B30" s="29" t="s">
        <v>135</v>
      </c>
      <c r="C30" s="129">
        <v>0</v>
      </c>
      <c r="D30" s="129">
        <v>0</v>
      </c>
      <c r="E30" s="129">
        <v>0</v>
      </c>
      <c r="F30" s="159">
        <f t="shared" si="0"/>
        <v>0</v>
      </c>
      <c r="G30" s="165">
        <v>0</v>
      </c>
      <c r="H30" s="129">
        <v>0</v>
      </c>
      <c r="I30" s="129">
        <v>0</v>
      </c>
      <c r="J30" s="130">
        <f t="shared" si="1"/>
        <v>0</v>
      </c>
    </row>
    <row r="31" spans="1:10" s="99" customFormat="1">
      <c r="A31" s="7" t="s">
        <v>397</v>
      </c>
      <c r="B31" s="32" t="s">
        <v>136</v>
      </c>
      <c r="C31" s="131">
        <f>SUM(C28:C30)</f>
        <v>1484</v>
      </c>
      <c r="D31" s="131">
        <f>SUM(D28:D30)</f>
        <v>0</v>
      </c>
      <c r="E31" s="131">
        <f>SUM(E28:E30)</f>
        <v>0</v>
      </c>
      <c r="F31" s="160">
        <f t="shared" si="0"/>
        <v>1484</v>
      </c>
      <c r="G31" s="166">
        <f>SUM(G28:G30)</f>
        <v>1484</v>
      </c>
      <c r="H31" s="131">
        <f>SUM(H28:H30)</f>
        <v>0</v>
      </c>
      <c r="I31" s="131">
        <f>SUM(I28:I30)</f>
        <v>0</v>
      </c>
      <c r="J31" s="100">
        <f t="shared" si="1"/>
        <v>1484</v>
      </c>
    </row>
    <row r="32" spans="1:10">
      <c r="A32" s="5" t="s">
        <v>137</v>
      </c>
      <c r="B32" s="29" t="s">
        <v>138</v>
      </c>
      <c r="C32" s="129">
        <v>106</v>
      </c>
      <c r="D32" s="129">
        <v>0</v>
      </c>
      <c r="E32" s="129">
        <v>0</v>
      </c>
      <c r="F32" s="159">
        <f t="shared" si="0"/>
        <v>106</v>
      </c>
      <c r="G32" s="165">
        <v>106</v>
      </c>
      <c r="H32" s="129">
        <v>0</v>
      </c>
      <c r="I32" s="129">
        <v>0</v>
      </c>
      <c r="J32" s="130">
        <f t="shared" si="1"/>
        <v>106</v>
      </c>
    </row>
    <row r="33" spans="1:10">
      <c r="A33" s="5" t="s">
        <v>139</v>
      </c>
      <c r="B33" s="29" t="s">
        <v>140</v>
      </c>
      <c r="C33" s="129">
        <v>225</v>
      </c>
      <c r="D33" s="129">
        <v>0</v>
      </c>
      <c r="E33" s="129">
        <v>0</v>
      </c>
      <c r="F33" s="159">
        <f t="shared" si="0"/>
        <v>225</v>
      </c>
      <c r="G33" s="179">
        <v>398</v>
      </c>
      <c r="H33" s="129">
        <v>0</v>
      </c>
      <c r="I33" s="129">
        <v>0</v>
      </c>
      <c r="J33" s="130">
        <f t="shared" si="1"/>
        <v>398</v>
      </c>
    </row>
    <row r="34" spans="1:10" s="99" customFormat="1" ht="15" customHeight="1">
      <c r="A34" s="7" t="s">
        <v>486</v>
      </c>
      <c r="B34" s="32" t="s">
        <v>141</v>
      </c>
      <c r="C34" s="131">
        <f>SUM(C32:C33)</f>
        <v>331</v>
      </c>
      <c r="D34" s="131">
        <f>SUM(D32:D33)</f>
        <v>0</v>
      </c>
      <c r="E34" s="131">
        <f>SUM(E32:E33)</f>
        <v>0</v>
      </c>
      <c r="F34" s="160">
        <f t="shared" si="0"/>
        <v>331</v>
      </c>
      <c r="G34" s="166">
        <f>SUM(G32:G33)</f>
        <v>504</v>
      </c>
      <c r="H34" s="131">
        <f>SUM(H32:H33)</f>
        <v>0</v>
      </c>
      <c r="I34" s="131">
        <f>SUM(I32:I33)</f>
        <v>0</v>
      </c>
      <c r="J34" s="100">
        <f t="shared" si="1"/>
        <v>504</v>
      </c>
    </row>
    <row r="35" spans="1:10">
      <c r="A35" s="5" t="s">
        <v>142</v>
      </c>
      <c r="B35" s="29" t="s">
        <v>143</v>
      </c>
      <c r="C35" s="129">
        <v>3342</v>
      </c>
      <c r="D35" s="129">
        <v>0</v>
      </c>
      <c r="E35" s="129">
        <v>0</v>
      </c>
      <c r="F35" s="159">
        <f t="shared" si="0"/>
        <v>3342</v>
      </c>
      <c r="G35" s="179">
        <v>4735</v>
      </c>
      <c r="H35" s="129">
        <v>0</v>
      </c>
      <c r="I35" s="129">
        <v>0</v>
      </c>
      <c r="J35" s="130">
        <f t="shared" si="1"/>
        <v>4735</v>
      </c>
    </row>
    <row r="36" spans="1:10">
      <c r="A36" s="5" t="s">
        <v>144</v>
      </c>
      <c r="B36" s="29" t="s">
        <v>145</v>
      </c>
      <c r="C36" s="129">
        <v>3936</v>
      </c>
      <c r="D36" s="129">
        <v>0</v>
      </c>
      <c r="E36" s="129">
        <v>0</v>
      </c>
      <c r="F36" s="159">
        <f t="shared" si="0"/>
        <v>3936</v>
      </c>
      <c r="G36" s="165">
        <v>3936</v>
      </c>
      <c r="H36" s="129">
        <v>0</v>
      </c>
      <c r="I36" s="129">
        <v>0</v>
      </c>
      <c r="J36" s="130">
        <f t="shared" si="1"/>
        <v>3936</v>
      </c>
    </row>
    <row r="37" spans="1:10">
      <c r="A37" s="5" t="s">
        <v>458</v>
      </c>
      <c r="B37" s="29" t="s">
        <v>146</v>
      </c>
      <c r="C37" s="129">
        <v>0</v>
      </c>
      <c r="D37" s="129">
        <v>0</v>
      </c>
      <c r="E37" s="129">
        <v>0</v>
      </c>
      <c r="F37" s="159">
        <f t="shared" si="0"/>
        <v>0</v>
      </c>
      <c r="G37" s="165">
        <v>0</v>
      </c>
      <c r="H37" s="129">
        <v>0</v>
      </c>
      <c r="I37" s="129">
        <v>0</v>
      </c>
      <c r="J37" s="130">
        <f t="shared" si="1"/>
        <v>0</v>
      </c>
    </row>
    <row r="38" spans="1:10">
      <c r="A38" s="5" t="s">
        <v>147</v>
      </c>
      <c r="B38" s="29" t="s">
        <v>148</v>
      </c>
      <c r="C38" s="129">
        <v>83</v>
      </c>
      <c r="D38" s="129">
        <v>0</v>
      </c>
      <c r="E38" s="129">
        <v>0</v>
      </c>
      <c r="F38" s="159">
        <f t="shared" si="0"/>
        <v>83</v>
      </c>
      <c r="G38" s="165">
        <v>83</v>
      </c>
      <c r="H38" s="129">
        <v>0</v>
      </c>
      <c r="I38" s="129">
        <v>0</v>
      </c>
      <c r="J38" s="130">
        <f t="shared" si="1"/>
        <v>83</v>
      </c>
    </row>
    <row r="39" spans="1:10">
      <c r="A39" s="10" t="s">
        <v>459</v>
      </c>
      <c r="B39" s="29" t="s">
        <v>149</v>
      </c>
      <c r="C39" s="129">
        <v>603</v>
      </c>
      <c r="D39" s="129">
        <v>0</v>
      </c>
      <c r="E39" s="129">
        <v>0</v>
      </c>
      <c r="F39" s="159">
        <f t="shared" si="0"/>
        <v>603</v>
      </c>
      <c r="G39" s="165">
        <v>603</v>
      </c>
      <c r="H39" s="129">
        <v>0</v>
      </c>
      <c r="I39" s="129">
        <v>0</v>
      </c>
      <c r="J39" s="130">
        <f t="shared" si="1"/>
        <v>603</v>
      </c>
    </row>
    <row r="40" spans="1:10">
      <c r="A40" s="6" t="s">
        <v>150</v>
      </c>
      <c r="B40" s="29" t="s">
        <v>151</v>
      </c>
      <c r="C40" s="129">
        <v>500</v>
      </c>
      <c r="D40" s="129">
        <v>0</v>
      </c>
      <c r="E40" s="129">
        <v>0</v>
      </c>
      <c r="F40" s="159">
        <f t="shared" si="0"/>
        <v>500</v>
      </c>
      <c r="G40" s="165">
        <v>500</v>
      </c>
      <c r="H40" s="129">
        <v>0</v>
      </c>
      <c r="I40" s="129">
        <v>0</v>
      </c>
      <c r="J40" s="130">
        <f t="shared" si="1"/>
        <v>500</v>
      </c>
    </row>
    <row r="41" spans="1:10">
      <c r="A41" s="5" t="s">
        <v>460</v>
      </c>
      <c r="B41" s="29" t="s">
        <v>152</v>
      </c>
      <c r="C41" s="129">
        <v>3490</v>
      </c>
      <c r="D41" s="129">
        <v>0</v>
      </c>
      <c r="E41" s="129">
        <v>0</v>
      </c>
      <c r="F41" s="159">
        <f t="shared" si="0"/>
        <v>3490</v>
      </c>
      <c r="G41" s="165">
        <v>3490</v>
      </c>
      <c r="H41" s="129">
        <v>0</v>
      </c>
      <c r="I41" s="129">
        <v>0</v>
      </c>
      <c r="J41" s="130">
        <f t="shared" si="1"/>
        <v>3490</v>
      </c>
    </row>
    <row r="42" spans="1:10" s="99" customFormat="1">
      <c r="A42" s="7" t="s">
        <v>398</v>
      </c>
      <c r="B42" s="32" t="s">
        <v>153</v>
      </c>
      <c r="C42" s="131">
        <f>SUM(C35:C41)</f>
        <v>11954</v>
      </c>
      <c r="D42" s="131">
        <f>SUM(D35:D41)</f>
        <v>0</v>
      </c>
      <c r="E42" s="131">
        <f>SUM(E35:E41)</f>
        <v>0</v>
      </c>
      <c r="F42" s="160">
        <f t="shared" si="0"/>
        <v>11954</v>
      </c>
      <c r="G42" s="166">
        <f>SUM(G35:G41)</f>
        <v>13347</v>
      </c>
      <c r="H42" s="131">
        <f>SUM(H35:H41)</f>
        <v>0</v>
      </c>
      <c r="I42" s="131">
        <f>SUM(I35:I41)</f>
        <v>0</v>
      </c>
      <c r="J42" s="100">
        <f t="shared" si="1"/>
        <v>13347</v>
      </c>
    </row>
    <row r="43" spans="1:10">
      <c r="A43" s="5" t="s">
        <v>154</v>
      </c>
      <c r="B43" s="29" t="s">
        <v>155</v>
      </c>
      <c r="C43" s="129">
        <v>0</v>
      </c>
      <c r="D43" s="129">
        <v>0</v>
      </c>
      <c r="E43" s="129">
        <v>0</v>
      </c>
      <c r="F43" s="159">
        <f t="shared" si="0"/>
        <v>0</v>
      </c>
      <c r="G43" s="165">
        <v>0</v>
      </c>
      <c r="H43" s="129">
        <v>0</v>
      </c>
      <c r="I43" s="129">
        <v>0</v>
      </c>
      <c r="J43" s="130">
        <f t="shared" si="1"/>
        <v>0</v>
      </c>
    </row>
    <row r="44" spans="1:10">
      <c r="A44" s="5" t="s">
        <v>156</v>
      </c>
      <c r="B44" s="29" t="s">
        <v>157</v>
      </c>
      <c r="C44" s="129">
        <v>268</v>
      </c>
      <c r="D44" s="129">
        <v>0</v>
      </c>
      <c r="E44" s="129">
        <v>0</v>
      </c>
      <c r="F44" s="159">
        <f t="shared" si="0"/>
        <v>268</v>
      </c>
      <c r="G44" s="165">
        <v>268</v>
      </c>
      <c r="H44" s="129">
        <v>0</v>
      </c>
      <c r="I44" s="129">
        <v>0</v>
      </c>
      <c r="J44" s="130">
        <f t="shared" si="1"/>
        <v>268</v>
      </c>
    </row>
    <row r="45" spans="1:10" s="99" customFormat="1">
      <c r="A45" s="7" t="s">
        <v>399</v>
      </c>
      <c r="B45" s="32" t="s">
        <v>158</v>
      </c>
      <c r="C45" s="131">
        <f>SUM(C43:C44)</f>
        <v>268</v>
      </c>
      <c r="D45" s="131">
        <f>SUM(D43:D44)</f>
        <v>0</v>
      </c>
      <c r="E45" s="131">
        <f>SUM(E43:E44)</f>
        <v>0</v>
      </c>
      <c r="F45" s="160">
        <f t="shared" si="0"/>
        <v>268</v>
      </c>
      <c r="G45" s="166">
        <f>SUM(G43:G44)</f>
        <v>268</v>
      </c>
      <c r="H45" s="131">
        <f>SUM(H43:H44)</f>
        <v>0</v>
      </c>
      <c r="I45" s="131">
        <f>SUM(I43:I44)</f>
        <v>0</v>
      </c>
      <c r="J45" s="100">
        <f t="shared" si="1"/>
        <v>268</v>
      </c>
    </row>
    <row r="46" spans="1:10">
      <c r="A46" s="5" t="s">
        <v>159</v>
      </c>
      <c r="B46" s="29" t="s">
        <v>160</v>
      </c>
      <c r="C46" s="129">
        <v>2859</v>
      </c>
      <c r="D46" s="129">
        <v>0</v>
      </c>
      <c r="E46" s="129">
        <v>3</v>
      </c>
      <c r="F46" s="159">
        <f t="shared" si="0"/>
        <v>2862</v>
      </c>
      <c r="G46" s="165">
        <v>2859</v>
      </c>
      <c r="H46" s="129">
        <v>0</v>
      </c>
      <c r="I46" s="129">
        <v>3</v>
      </c>
      <c r="J46" s="130">
        <f t="shared" si="1"/>
        <v>2862</v>
      </c>
    </row>
    <row r="47" spans="1:10">
      <c r="A47" s="5" t="s">
        <v>161</v>
      </c>
      <c r="B47" s="29" t="s">
        <v>162</v>
      </c>
      <c r="C47" s="129">
        <v>0</v>
      </c>
      <c r="D47" s="129">
        <v>0</v>
      </c>
      <c r="E47" s="129">
        <v>0</v>
      </c>
      <c r="F47" s="159">
        <f t="shared" si="0"/>
        <v>0</v>
      </c>
      <c r="G47" s="165">
        <v>0</v>
      </c>
      <c r="H47" s="129">
        <v>0</v>
      </c>
      <c r="I47" s="129">
        <v>0</v>
      </c>
      <c r="J47" s="130">
        <f t="shared" si="1"/>
        <v>0</v>
      </c>
    </row>
    <row r="48" spans="1:10">
      <c r="A48" s="5" t="s">
        <v>461</v>
      </c>
      <c r="B48" s="29" t="s">
        <v>163</v>
      </c>
      <c r="C48" s="129">
        <v>0</v>
      </c>
      <c r="D48" s="129">
        <v>0</v>
      </c>
      <c r="E48" s="129">
        <v>0</v>
      </c>
      <c r="F48" s="159">
        <f t="shared" si="0"/>
        <v>0</v>
      </c>
      <c r="G48" s="165">
        <v>0</v>
      </c>
      <c r="H48" s="129">
        <v>0</v>
      </c>
      <c r="I48" s="129">
        <v>0</v>
      </c>
      <c r="J48" s="130">
        <f t="shared" si="1"/>
        <v>0</v>
      </c>
    </row>
    <row r="49" spans="1:10">
      <c r="A49" s="5" t="s">
        <v>462</v>
      </c>
      <c r="B49" s="29" t="s">
        <v>164</v>
      </c>
      <c r="C49" s="129">
        <v>0</v>
      </c>
      <c r="D49" s="129">
        <v>0</v>
      </c>
      <c r="E49" s="129">
        <v>0</v>
      </c>
      <c r="F49" s="159">
        <f t="shared" si="0"/>
        <v>0</v>
      </c>
      <c r="G49" s="165">
        <v>0</v>
      </c>
      <c r="H49" s="129">
        <v>0</v>
      </c>
      <c r="I49" s="129">
        <v>0</v>
      </c>
      <c r="J49" s="130">
        <f t="shared" si="1"/>
        <v>0</v>
      </c>
    </row>
    <row r="50" spans="1:10">
      <c r="A50" s="5" t="s">
        <v>165</v>
      </c>
      <c r="B50" s="29" t="s">
        <v>166</v>
      </c>
      <c r="C50" s="120">
        <v>0</v>
      </c>
      <c r="D50" s="120">
        <v>0</v>
      </c>
      <c r="E50" s="120">
        <v>10</v>
      </c>
      <c r="F50" s="159">
        <f t="shared" si="0"/>
        <v>10</v>
      </c>
      <c r="G50" s="179">
        <v>77</v>
      </c>
      <c r="H50" s="120">
        <v>0</v>
      </c>
      <c r="I50" s="120">
        <v>10</v>
      </c>
      <c r="J50" s="130">
        <f t="shared" si="1"/>
        <v>87</v>
      </c>
    </row>
    <row r="51" spans="1:10" s="99" customFormat="1">
      <c r="A51" s="7" t="s">
        <v>400</v>
      </c>
      <c r="B51" s="32" t="s">
        <v>167</v>
      </c>
      <c r="C51" s="131">
        <f>SUM(C46:C50)</f>
        <v>2859</v>
      </c>
      <c r="D51" s="131">
        <f>SUM(D46:D50)</f>
        <v>0</v>
      </c>
      <c r="E51" s="131">
        <f>SUM(E46:E50)</f>
        <v>13</v>
      </c>
      <c r="F51" s="160">
        <f t="shared" si="0"/>
        <v>2872</v>
      </c>
      <c r="G51" s="166">
        <f>SUM(G46:G50)</f>
        <v>2936</v>
      </c>
      <c r="H51" s="131">
        <f>SUM(H46:H50)</f>
        <v>0</v>
      </c>
      <c r="I51" s="131">
        <f>SUM(I46:I50)</f>
        <v>13</v>
      </c>
      <c r="J51" s="100">
        <f t="shared" si="1"/>
        <v>2949</v>
      </c>
    </row>
    <row r="52" spans="1:10" s="99" customFormat="1" ht="15.75">
      <c r="A52" s="38" t="s">
        <v>401</v>
      </c>
      <c r="B52" s="51" t="s">
        <v>168</v>
      </c>
      <c r="C52" s="132">
        <f>C31+C34+C42+C45+C51</f>
        <v>16896</v>
      </c>
      <c r="D52" s="132">
        <f>D31+D34+D42+D45+D51</f>
        <v>0</v>
      </c>
      <c r="E52" s="132">
        <f>E31+E34+E42+E45+E51</f>
        <v>13</v>
      </c>
      <c r="F52" s="160">
        <f t="shared" si="0"/>
        <v>16909</v>
      </c>
      <c r="G52" s="167">
        <f>G31+G34+G42+G45+G51</f>
        <v>18539</v>
      </c>
      <c r="H52" s="132">
        <f>H31+H34+H42+H45+H51</f>
        <v>0</v>
      </c>
      <c r="I52" s="132">
        <f>I31+I34+I42+I45+I51</f>
        <v>13</v>
      </c>
      <c r="J52" s="100">
        <f t="shared" si="1"/>
        <v>18552</v>
      </c>
    </row>
    <row r="53" spans="1:10">
      <c r="A53" s="13" t="s">
        <v>169</v>
      </c>
      <c r="B53" s="29" t="s">
        <v>170</v>
      </c>
      <c r="C53" s="129">
        <v>0</v>
      </c>
      <c r="D53" s="129">
        <v>0</v>
      </c>
      <c r="E53" s="129">
        <v>0</v>
      </c>
      <c r="F53" s="159">
        <f t="shared" si="0"/>
        <v>0</v>
      </c>
      <c r="G53" s="165">
        <v>0</v>
      </c>
      <c r="H53" s="129">
        <v>0</v>
      </c>
      <c r="I53" s="129">
        <v>0</v>
      </c>
      <c r="J53" s="130">
        <f t="shared" si="1"/>
        <v>0</v>
      </c>
    </row>
    <row r="54" spans="1:10">
      <c r="A54" s="13" t="s">
        <v>402</v>
      </c>
      <c r="B54" s="29" t="s">
        <v>171</v>
      </c>
      <c r="C54" s="129">
        <v>168</v>
      </c>
      <c r="D54" s="129">
        <v>0</v>
      </c>
      <c r="E54" s="129">
        <v>0</v>
      </c>
      <c r="F54" s="159">
        <f t="shared" si="0"/>
        <v>168</v>
      </c>
      <c r="G54" s="165">
        <v>168</v>
      </c>
      <c r="H54" s="129">
        <v>0</v>
      </c>
      <c r="I54" s="129">
        <v>0</v>
      </c>
      <c r="J54" s="130">
        <f t="shared" si="1"/>
        <v>168</v>
      </c>
    </row>
    <row r="55" spans="1:10">
      <c r="A55" s="17" t="s">
        <v>463</v>
      </c>
      <c r="B55" s="29" t="s">
        <v>172</v>
      </c>
      <c r="C55" s="129">
        <v>0</v>
      </c>
      <c r="D55" s="129">
        <v>0</v>
      </c>
      <c r="E55" s="129">
        <v>0</v>
      </c>
      <c r="F55" s="159">
        <f t="shared" si="0"/>
        <v>0</v>
      </c>
      <c r="G55" s="165">
        <v>0</v>
      </c>
      <c r="H55" s="129">
        <v>0</v>
      </c>
      <c r="I55" s="129">
        <v>0</v>
      </c>
      <c r="J55" s="130">
        <f t="shared" si="1"/>
        <v>0</v>
      </c>
    </row>
    <row r="56" spans="1:10">
      <c r="A56" s="17" t="s">
        <v>464</v>
      </c>
      <c r="B56" s="29" t="s">
        <v>173</v>
      </c>
      <c r="C56" s="129">
        <v>0</v>
      </c>
      <c r="D56" s="129">
        <v>0</v>
      </c>
      <c r="E56" s="129">
        <v>0</v>
      </c>
      <c r="F56" s="159">
        <f t="shared" si="0"/>
        <v>0</v>
      </c>
      <c r="G56" s="165">
        <v>0</v>
      </c>
      <c r="H56" s="129">
        <v>0</v>
      </c>
      <c r="I56" s="129">
        <v>0</v>
      </c>
      <c r="J56" s="130">
        <f t="shared" si="1"/>
        <v>0</v>
      </c>
    </row>
    <row r="57" spans="1:10">
      <c r="A57" s="17" t="s">
        <v>465</v>
      </c>
      <c r="B57" s="29" t="s">
        <v>174</v>
      </c>
      <c r="C57" s="129">
        <v>0</v>
      </c>
      <c r="D57" s="129">
        <v>0</v>
      </c>
      <c r="E57" s="129">
        <v>0</v>
      </c>
      <c r="F57" s="159">
        <f t="shared" si="0"/>
        <v>0</v>
      </c>
      <c r="G57" s="165">
        <v>0</v>
      </c>
      <c r="H57" s="129">
        <v>0</v>
      </c>
      <c r="I57" s="129">
        <v>0</v>
      </c>
      <c r="J57" s="130">
        <f t="shared" si="1"/>
        <v>0</v>
      </c>
    </row>
    <row r="58" spans="1:10">
      <c r="A58" s="13" t="s">
        <v>466</v>
      </c>
      <c r="B58" s="29" t="s">
        <v>175</v>
      </c>
      <c r="C58" s="129">
        <v>0</v>
      </c>
      <c r="D58" s="129">
        <v>0</v>
      </c>
      <c r="E58" s="129">
        <v>0</v>
      </c>
      <c r="F58" s="159">
        <f t="shared" si="0"/>
        <v>0</v>
      </c>
      <c r="G58" s="165">
        <v>0</v>
      </c>
      <c r="H58" s="129">
        <v>0</v>
      </c>
      <c r="I58" s="129">
        <v>0</v>
      </c>
      <c r="J58" s="130">
        <f t="shared" si="1"/>
        <v>0</v>
      </c>
    </row>
    <row r="59" spans="1:10">
      <c r="A59" s="13" t="s">
        <v>467</v>
      </c>
      <c r="B59" s="29" t="s">
        <v>176</v>
      </c>
      <c r="C59" s="129">
        <v>380</v>
      </c>
      <c r="D59" s="129">
        <v>0</v>
      </c>
      <c r="E59" s="129">
        <v>0</v>
      </c>
      <c r="F59" s="159">
        <f t="shared" si="0"/>
        <v>380</v>
      </c>
      <c r="G59" s="165">
        <v>380</v>
      </c>
      <c r="H59" s="129">
        <v>0</v>
      </c>
      <c r="I59" s="129">
        <v>0</v>
      </c>
      <c r="J59" s="130">
        <f t="shared" si="1"/>
        <v>380</v>
      </c>
    </row>
    <row r="60" spans="1:10">
      <c r="A60" s="13" t="s">
        <v>468</v>
      </c>
      <c r="B60" s="29" t="s">
        <v>177</v>
      </c>
      <c r="C60" s="129">
        <v>4933</v>
      </c>
      <c r="D60" s="129">
        <v>0</v>
      </c>
      <c r="E60" s="129">
        <v>0</v>
      </c>
      <c r="F60" s="159">
        <f t="shared" si="0"/>
        <v>4933</v>
      </c>
      <c r="G60" s="165">
        <v>4933</v>
      </c>
      <c r="H60" s="129">
        <v>0</v>
      </c>
      <c r="I60" s="129">
        <v>0</v>
      </c>
      <c r="J60" s="130">
        <f t="shared" si="1"/>
        <v>4933</v>
      </c>
    </row>
    <row r="61" spans="1:10" s="99" customFormat="1" ht="15.75">
      <c r="A61" s="48" t="s">
        <v>430</v>
      </c>
      <c r="B61" s="51" t="s">
        <v>178</v>
      </c>
      <c r="C61" s="132">
        <f>SUM(C53:C60)</f>
        <v>5481</v>
      </c>
      <c r="D61" s="132">
        <f>SUM(D53:D60)</f>
        <v>0</v>
      </c>
      <c r="E61" s="132">
        <f>SUM(E53:E60)</f>
        <v>0</v>
      </c>
      <c r="F61" s="161">
        <f t="shared" si="0"/>
        <v>5481</v>
      </c>
      <c r="G61" s="167">
        <f>SUM(G53:G60)</f>
        <v>5481</v>
      </c>
      <c r="H61" s="132">
        <f>SUM(H53:H60)</f>
        <v>0</v>
      </c>
      <c r="I61" s="132">
        <f>SUM(I53:I60)</f>
        <v>0</v>
      </c>
      <c r="J61" s="133">
        <f t="shared" si="1"/>
        <v>5481</v>
      </c>
    </row>
    <row r="62" spans="1:10">
      <c r="A62" s="12" t="s">
        <v>469</v>
      </c>
      <c r="B62" s="29" t="s">
        <v>179</v>
      </c>
      <c r="C62" s="129">
        <v>0</v>
      </c>
      <c r="D62" s="129">
        <v>0</v>
      </c>
      <c r="E62" s="129">
        <v>0</v>
      </c>
      <c r="F62" s="159">
        <f t="shared" si="0"/>
        <v>0</v>
      </c>
      <c r="G62" s="165">
        <v>0</v>
      </c>
      <c r="H62" s="129">
        <v>0</v>
      </c>
      <c r="I62" s="129">
        <v>0</v>
      </c>
      <c r="J62" s="130">
        <f t="shared" si="1"/>
        <v>0</v>
      </c>
    </row>
    <row r="63" spans="1:10">
      <c r="A63" s="12" t="s">
        <v>180</v>
      </c>
      <c r="B63" s="29" t="s">
        <v>181</v>
      </c>
      <c r="C63" s="129">
        <v>0</v>
      </c>
      <c r="D63" s="129">
        <v>0</v>
      </c>
      <c r="E63" s="129">
        <v>0</v>
      </c>
      <c r="F63" s="159">
        <f t="shared" si="0"/>
        <v>0</v>
      </c>
      <c r="G63" s="179">
        <v>247</v>
      </c>
      <c r="H63" s="129">
        <v>0</v>
      </c>
      <c r="I63" s="129">
        <v>0</v>
      </c>
      <c r="J63" s="130">
        <f t="shared" si="1"/>
        <v>247</v>
      </c>
    </row>
    <row r="64" spans="1:10">
      <c r="A64" s="12" t="s">
        <v>182</v>
      </c>
      <c r="B64" s="29" t="s">
        <v>183</v>
      </c>
      <c r="C64" s="129">
        <v>0</v>
      </c>
      <c r="D64" s="129">
        <v>0</v>
      </c>
      <c r="E64" s="129">
        <v>0</v>
      </c>
      <c r="F64" s="159">
        <f t="shared" si="0"/>
        <v>0</v>
      </c>
      <c r="G64" s="165">
        <v>0</v>
      </c>
      <c r="H64" s="129">
        <v>0</v>
      </c>
      <c r="I64" s="129">
        <v>0</v>
      </c>
      <c r="J64" s="130">
        <f t="shared" si="1"/>
        <v>0</v>
      </c>
    </row>
    <row r="65" spans="1:10">
      <c r="A65" s="12" t="s">
        <v>431</v>
      </c>
      <c r="B65" s="29" t="s">
        <v>184</v>
      </c>
      <c r="C65" s="129">
        <v>0</v>
      </c>
      <c r="D65" s="129">
        <v>0</v>
      </c>
      <c r="E65" s="129">
        <v>0</v>
      </c>
      <c r="F65" s="159">
        <f t="shared" si="0"/>
        <v>0</v>
      </c>
      <c r="G65" s="165">
        <v>0</v>
      </c>
      <c r="H65" s="129">
        <v>0</v>
      </c>
      <c r="I65" s="129">
        <v>0</v>
      </c>
      <c r="J65" s="130">
        <f t="shared" si="1"/>
        <v>0</v>
      </c>
    </row>
    <row r="66" spans="1:10">
      <c r="A66" s="12" t="s">
        <v>470</v>
      </c>
      <c r="B66" s="29" t="s">
        <v>185</v>
      </c>
      <c r="C66" s="129">
        <v>0</v>
      </c>
      <c r="D66" s="129">
        <v>0</v>
      </c>
      <c r="E66" s="129">
        <v>0</v>
      </c>
      <c r="F66" s="159">
        <f t="shared" si="0"/>
        <v>0</v>
      </c>
      <c r="G66" s="165">
        <v>0</v>
      </c>
      <c r="H66" s="129">
        <v>0</v>
      </c>
      <c r="I66" s="129">
        <v>0</v>
      </c>
      <c r="J66" s="130">
        <f t="shared" si="1"/>
        <v>0</v>
      </c>
    </row>
    <row r="67" spans="1:10">
      <c r="A67" s="12" t="s">
        <v>433</v>
      </c>
      <c r="B67" s="29" t="s">
        <v>186</v>
      </c>
      <c r="C67" s="129">
        <v>721</v>
      </c>
      <c r="D67" s="129">
        <v>0</v>
      </c>
      <c r="E67" s="129">
        <v>0</v>
      </c>
      <c r="F67" s="159">
        <f t="shared" si="0"/>
        <v>721</v>
      </c>
      <c r="G67" s="165">
        <v>721</v>
      </c>
      <c r="H67" s="129">
        <v>0</v>
      </c>
      <c r="I67" s="129">
        <v>0</v>
      </c>
      <c r="J67" s="130">
        <f t="shared" si="1"/>
        <v>721</v>
      </c>
    </row>
    <row r="68" spans="1:10">
      <c r="A68" s="12" t="s">
        <v>471</v>
      </c>
      <c r="B68" s="29" t="s">
        <v>187</v>
      </c>
      <c r="C68" s="129">
        <v>0</v>
      </c>
      <c r="D68" s="129">
        <v>0</v>
      </c>
      <c r="E68" s="129">
        <v>0</v>
      </c>
      <c r="F68" s="159">
        <f t="shared" si="0"/>
        <v>0</v>
      </c>
      <c r="G68" s="165">
        <v>0</v>
      </c>
      <c r="H68" s="129">
        <v>0</v>
      </c>
      <c r="I68" s="129">
        <v>0</v>
      </c>
      <c r="J68" s="130">
        <f t="shared" si="1"/>
        <v>0</v>
      </c>
    </row>
    <row r="69" spans="1:10">
      <c r="A69" s="12" t="s">
        <v>472</v>
      </c>
      <c r="B69" s="29" t="s">
        <v>188</v>
      </c>
      <c r="C69" s="129">
        <v>0</v>
      </c>
      <c r="D69" s="129">
        <v>0</v>
      </c>
      <c r="E69" s="129">
        <v>0</v>
      </c>
      <c r="F69" s="159">
        <f t="shared" si="0"/>
        <v>0</v>
      </c>
      <c r="G69" s="165">
        <v>0</v>
      </c>
      <c r="H69" s="129">
        <v>0</v>
      </c>
      <c r="I69" s="129">
        <v>0</v>
      </c>
      <c r="J69" s="130">
        <f t="shared" si="1"/>
        <v>0</v>
      </c>
    </row>
    <row r="70" spans="1:10">
      <c r="A70" s="12" t="s">
        <v>189</v>
      </c>
      <c r="B70" s="29" t="s">
        <v>190</v>
      </c>
      <c r="C70" s="129">
        <v>0</v>
      </c>
      <c r="D70" s="129">
        <v>0</v>
      </c>
      <c r="E70" s="129">
        <v>0</v>
      </c>
      <c r="F70" s="159">
        <f t="shared" si="0"/>
        <v>0</v>
      </c>
      <c r="G70" s="165">
        <v>0</v>
      </c>
      <c r="H70" s="129">
        <v>0</v>
      </c>
      <c r="I70" s="129">
        <v>0</v>
      </c>
      <c r="J70" s="130">
        <f t="shared" si="1"/>
        <v>0</v>
      </c>
    </row>
    <row r="71" spans="1:10">
      <c r="A71" s="21" t="s">
        <v>191</v>
      </c>
      <c r="B71" s="29" t="s">
        <v>192</v>
      </c>
      <c r="C71" s="129">
        <v>0</v>
      </c>
      <c r="D71" s="129">
        <v>0</v>
      </c>
      <c r="E71" s="129">
        <v>0</v>
      </c>
      <c r="F71" s="159">
        <f t="shared" si="0"/>
        <v>0</v>
      </c>
      <c r="G71" s="165">
        <v>0</v>
      </c>
      <c r="H71" s="129">
        <v>0</v>
      </c>
      <c r="I71" s="129">
        <v>0</v>
      </c>
      <c r="J71" s="130">
        <f t="shared" si="1"/>
        <v>0</v>
      </c>
    </row>
    <row r="72" spans="1:10">
      <c r="A72" s="12" t="s">
        <v>674</v>
      </c>
      <c r="B72" s="29" t="s">
        <v>193</v>
      </c>
      <c r="C72" s="129">
        <v>0</v>
      </c>
      <c r="D72" s="129">
        <v>0</v>
      </c>
      <c r="E72" s="129">
        <v>0</v>
      </c>
      <c r="F72" s="159">
        <f t="shared" si="0"/>
        <v>0</v>
      </c>
      <c r="G72" s="165">
        <v>0</v>
      </c>
      <c r="H72" s="129">
        <v>0</v>
      </c>
      <c r="I72" s="129">
        <v>0</v>
      </c>
      <c r="J72" s="130">
        <f t="shared" si="1"/>
        <v>0</v>
      </c>
    </row>
    <row r="73" spans="1:10">
      <c r="A73" s="21" t="s">
        <v>473</v>
      </c>
      <c r="B73" s="29" t="s">
        <v>194</v>
      </c>
      <c r="C73" s="120">
        <v>5</v>
      </c>
      <c r="D73" s="120">
        <v>100</v>
      </c>
      <c r="E73" s="120">
        <v>0</v>
      </c>
      <c r="F73" s="159">
        <f t="shared" ref="F73:F125" si="2">SUM(C73:E73)</f>
        <v>105</v>
      </c>
      <c r="G73" s="168">
        <v>5</v>
      </c>
      <c r="H73" s="120">
        <v>100</v>
      </c>
      <c r="I73" s="120">
        <v>0</v>
      </c>
      <c r="J73" s="130">
        <f t="shared" ref="J73:J125" si="3">SUM(G73:I73)</f>
        <v>105</v>
      </c>
    </row>
    <row r="74" spans="1:10">
      <c r="A74" s="21" t="s">
        <v>676</v>
      </c>
      <c r="B74" s="29" t="s">
        <v>675</v>
      </c>
      <c r="C74" s="129">
        <v>13133</v>
      </c>
      <c r="D74" s="129">
        <v>0</v>
      </c>
      <c r="E74" s="129">
        <v>0</v>
      </c>
      <c r="F74" s="159">
        <f t="shared" si="2"/>
        <v>13133</v>
      </c>
      <c r="G74" s="179">
        <v>12490</v>
      </c>
      <c r="H74" s="129">
        <v>0</v>
      </c>
      <c r="I74" s="129">
        <v>0</v>
      </c>
      <c r="J74" s="130">
        <f t="shared" si="3"/>
        <v>12490</v>
      </c>
    </row>
    <row r="75" spans="1:10" s="99" customFormat="1" ht="15.75">
      <c r="A75" s="48" t="s">
        <v>436</v>
      </c>
      <c r="B75" s="51" t="s">
        <v>195</v>
      </c>
      <c r="C75" s="132">
        <f>SUM(C62:C74)</f>
        <v>13859</v>
      </c>
      <c r="D75" s="132">
        <f>SUM(D62:D74)</f>
        <v>100</v>
      </c>
      <c r="E75" s="132">
        <f>SUM(E62:E74)</f>
        <v>0</v>
      </c>
      <c r="F75" s="161">
        <f t="shared" si="2"/>
        <v>13959</v>
      </c>
      <c r="G75" s="167">
        <f>SUM(G62:G74)</f>
        <v>13463</v>
      </c>
      <c r="H75" s="132">
        <f>SUM(H62:H74)</f>
        <v>100</v>
      </c>
      <c r="I75" s="132">
        <f>SUM(I62:I74)</f>
        <v>0</v>
      </c>
      <c r="J75" s="133">
        <f t="shared" si="3"/>
        <v>13563</v>
      </c>
    </row>
    <row r="76" spans="1:10" s="99" customFormat="1" ht="15.75">
      <c r="A76" s="58" t="s">
        <v>48</v>
      </c>
      <c r="B76" s="51"/>
      <c r="C76" s="129"/>
      <c r="D76" s="129"/>
      <c r="E76" s="129"/>
      <c r="F76" s="159">
        <f t="shared" si="2"/>
        <v>0</v>
      </c>
      <c r="G76" s="165"/>
      <c r="H76" s="129"/>
      <c r="I76" s="129"/>
      <c r="J76" s="130">
        <f t="shared" si="3"/>
        <v>0</v>
      </c>
    </row>
    <row r="77" spans="1:10">
      <c r="A77" s="33" t="s">
        <v>196</v>
      </c>
      <c r="B77" s="29" t="s">
        <v>197</v>
      </c>
      <c r="C77" s="129">
        <v>0</v>
      </c>
      <c r="D77" s="129">
        <v>0</v>
      </c>
      <c r="E77" s="129">
        <v>0</v>
      </c>
      <c r="F77" s="159">
        <f t="shared" si="2"/>
        <v>0</v>
      </c>
      <c r="G77" s="165">
        <v>0</v>
      </c>
      <c r="H77" s="129">
        <v>0</v>
      </c>
      <c r="I77" s="129">
        <v>0</v>
      </c>
      <c r="J77" s="130">
        <f t="shared" si="3"/>
        <v>0</v>
      </c>
    </row>
    <row r="78" spans="1:10">
      <c r="A78" s="33" t="s">
        <v>474</v>
      </c>
      <c r="B78" s="29" t="s">
        <v>198</v>
      </c>
      <c r="C78" s="129">
        <v>0</v>
      </c>
      <c r="D78" s="129">
        <v>0</v>
      </c>
      <c r="E78" s="129">
        <v>0</v>
      </c>
      <c r="F78" s="159">
        <f t="shared" si="2"/>
        <v>0</v>
      </c>
      <c r="G78" s="165">
        <v>0</v>
      </c>
      <c r="H78" s="129">
        <v>0</v>
      </c>
      <c r="I78" s="129">
        <v>0</v>
      </c>
      <c r="J78" s="130">
        <f t="shared" si="3"/>
        <v>0</v>
      </c>
    </row>
    <row r="79" spans="1:10">
      <c r="A79" s="33" t="s">
        <v>199</v>
      </c>
      <c r="B79" s="29" t="s">
        <v>200</v>
      </c>
      <c r="C79" s="129">
        <v>0</v>
      </c>
      <c r="D79" s="129">
        <v>0</v>
      </c>
      <c r="E79" s="129">
        <v>0</v>
      </c>
      <c r="F79" s="159">
        <f t="shared" si="2"/>
        <v>0</v>
      </c>
      <c r="G79" s="165">
        <v>0</v>
      </c>
      <c r="H79" s="129">
        <v>0</v>
      </c>
      <c r="I79" s="129">
        <v>0</v>
      </c>
      <c r="J79" s="130">
        <f t="shared" si="3"/>
        <v>0</v>
      </c>
    </row>
    <row r="80" spans="1:10">
      <c r="A80" s="33" t="s">
        <v>201</v>
      </c>
      <c r="B80" s="29" t="s">
        <v>202</v>
      </c>
      <c r="C80" s="129">
        <v>579</v>
      </c>
      <c r="D80" s="129">
        <v>0</v>
      </c>
      <c r="E80" s="129">
        <v>0</v>
      </c>
      <c r="F80" s="159">
        <f t="shared" si="2"/>
        <v>579</v>
      </c>
      <c r="G80" s="165">
        <v>579</v>
      </c>
      <c r="H80" s="129">
        <v>0</v>
      </c>
      <c r="I80" s="129">
        <v>0</v>
      </c>
      <c r="J80" s="130">
        <f t="shared" si="3"/>
        <v>579</v>
      </c>
    </row>
    <row r="81" spans="1:10">
      <c r="A81" s="6" t="s">
        <v>203</v>
      </c>
      <c r="B81" s="29" t="s">
        <v>204</v>
      </c>
      <c r="C81" s="129">
        <v>0</v>
      </c>
      <c r="D81" s="129">
        <v>0</v>
      </c>
      <c r="E81" s="129">
        <v>0</v>
      </c>
      <c r="F81" s="159">
        <f t="shared" si="2"/>
        <v>0</v>
      </c>
      <c r="G81" s="165">
        <v>0</v>
      </c>
      <c r="H81" s="129">
        <v>0</v>
      </c>
      <c r="I81" s="129">
        <v>0</v>
      </c>
      <c r="J81" s="130">
        <f t="shared" si="3"/>
        <v>0</v>
      </c>
    </row>
    <row r="82" spans="1:10">
      <c r="A82" s="6" t="s">
        <v>205</v>
      </c>
      <c r="B82" s="29" t="s">
        <v>206</v>
      </c>
      <c r="C82" s="129">
        <v>0</v>
      </c>
      <c r="D82" s="129">
        <v>0</v>
      </c>
      <c r="E82" s="129">
        <v>0</v>
      </c>
      <c r="F82" s="159">
        <f t="shared" si="2"/>
        <v>0</v>
      </c>
      <c r="G82" s="165">
        <v>0</v>
      </c>
      <c r="H82" s="129">
        <v>0</v>
      </c>
      <c r="I82" s="129">
        <v>0</v>
      </c>
      <c r="J82" s="130">
        <f t="shared" si="3"/>
        <v>0</v>
      </c>
    </row>
    <row r="83" spans="1:10">
      <c r="A83" s="6" t="s">
        <v>207</v>
      </c>
      <c r="B83" s="29" t="s">
        <v>208</v>
      </c>
      <c r="C83" s="129">
        <v>266</v>
      </c>
      <c r="D83" s="129">
        <v>0</v>
      </c>
      <c r="E83" s="129">
        <v>0</v>
      </c>
      <c r="F83" s="159">
        <f t="shared" si="2"/>
        <v>266</v>
      </c>
      <c r="G83" s="165">
        <v>266</v>
      </c>
      <c r="H83" s="129">
        <v>0</v>
      </c>
      <c r="I83" s="129">
        <v>0</v>
      </c>
      <c r="J83" s="130">
        <f t="shared" si="3"/>
        <v>266</v>
      </c>
    </row>
    <row r="84" spans="1:10" s="99" customFormat="1" ht="15.75">
      <c r="A84" s="49" t="s">
        <v>438</v>
      </c>
      <c r="B84" s="51" t="s">
        <v>209</v>
      </c>
      <c r="C84" s="132">
        <f>SUM(C77:C83)</f>
        <v>845</v>
      </c>
      <c r="D84" s="132">
        <f>SUM(D77:D83)</f>
        <v>0</v>
      </c>
      <c r="E84" s="132">
        <f>SUM(E77:E83)</f>
        <v>0</v>
      </c>
      <c r="F84" s="161">
        <f t="shared" si="2"/>
        <v>845</v>
      </c>
      <c r="G84" s="167">
        <f>SUM(G77:G83)</f>
        <v>845</v>
      </c>
      <c r="H84" s="132">
        <f>SUM(H77:H83)</f>
        <v>0</v>
      </c>
      <c r="I84" s="132">
        <f>SUM(I77:I83)</f>
        <v>0</v>
      </c>
      <c r="J84" s="133">
        <f t="shared" si="3"/>
        <v>845</v>
      </c>
    </row>
    <row r="85" spans="1:10">
      <c r="A85" s="13" t="s">
        <v>210</v>
      </c>
      <c r="B85" s="29" t="s">
        <v>211</v>
      </c>
      <c r="C85" s="129">
        <v>0</v>
      </c>
      <c r="D85" s="129">
        <v>0</v>
      </c>
      <c r="E85" s="129">
        <v>0</v>
      </c>
      <c r="F85" s="159">
        <f t="shared" si="2"/>
        <v>0</v>
      </c>
      <c r="G85" s="165">
        <v>0</v>
      </c>
      <c r="H85" s="129">
        <v>0</v>
      </c>
      <c r="I85" s="129">
        <v>0</v>
      </c>
      <c r="J85" s="130">
        <f t="shared" si="3"/>
        <v>0</v>
      </c>
    </row>
    <row r="86" spans="1:10">
      <c r="A86" s="13" t="s">
        <v>212</v>
      </c>
      <c r="B86" s="29" t="s">
        <v>213</v>
      </c>
      <c r="C86" s="129">
        <v>0</v>
      </c>
      <c r="D86" s="129">
        <v>0</v>
      </c>
      <c r="E86" s="129">
        <v>0</v>
      </c>
      <c r="F86" s="159">
        <f t="shared" si="2"/>
        <v>0</v>
      </c>
      <c r="G86" s="165">
        <v>0</v>
      </c>
      <c r="H86" s="129">
        <v>0</v>
      </c>
      <c r="I86" s="129">
        <v>0</v>
      </c>
      <c r="J86" s="130">
        <f t="shared" si="3"/>
        <v>0</v>
      </c>
    </row>
    <row r="87" spans="1:10">
      <c r="A87" s="13" t="s">
        <v>214</v>
      </c>
      <c r="B87" s="29" t="s">
        <v>215</v>
      </c>
      <c r="C87" s="129">
        <v>0</v>
      </c>
      <c r="D87" s="129">
        <v>0</v>
      </c>
      <c r="E87" s="129">
        <v>0</v>
      </c>
      <c r="F87" s="159">
        <f t="shared" si="2"/>
        <v>0</v>
      </c>
      <c r="G87" s="165">
        <v>0</v>
      </c>
      <c r="H87" s="129">
        <v>0</v>
      </c>
      <c r="I87" s="129">
        <v>0</v>
      </c>
      <c r="J87" s="130">
        <f t="shared" si="3"/>
        <v>0</v>
      </c>
    </row>
    <row r="88" spans="1:10">
      <c r="A88" s="13" t="s">
        <v>216</v>
      </c>
      <c r="B88" s="29" t="s">
        <v>217</v>
      </c>
      <c r="C88" s="129">
        <v>0</v>
      </c>
      <c r="D88" s="129">
        <v>0</v>
      </c>
      <c r="E88" s="129">
        <v>0</v>
      </c>
      <c r="F88" s="159">
        <f t="shared" si="2"/>
        <v>0</v>
      </c>
      <c r="G88" s="165">
        <v>0</v>
      </c>
      <c r="H88" s="129">
        <v>0</v>
      </c>
      <c r="I88" s="129">
        <v>0</v>
      </c>
      <c r="J88" s="130">
        <f t="shared" si="3"/>
        <v>0</v>
      </c>
    </row>
    <row r="89" spans="1:10" s="99" customFormat="1" ht="15.75">
      <c r="A89" s="48" t="s">
        <v>439</v>
      </c>
      <c r="B89" s="51" t="s">
        <v>218</v>
      </c>
      <c r="C89" s="132">
        <f>SUM(C85:C88)</f>
        <v>0</v>
      </c>
      <c r="D89" s="132">
        <f>SUM(D85:D88)</f>
        <v>0</v>
      </c>
      <c r="E89" s="132">
        <f>SUM(E85:E88)</f>
        <v>0</v>
      </c>
      <c r="F89" s="161">
        <f t="shared" si="2"/>
        <v>0</v>
      </c>
      <c r="G89" s="167">
        <f>SUM(G85:G88)</f>
        <v>0</v>
      </c>
      <c r="H89" s="132">
        <f>SUM(H85:H88)</f>
        <v>0</v>
      </c>
      <c r="I89" s="132">
        <f>SUM(I85:I88)</f>
        <v>0</v>
      </c>
      <c r="J89" s="133">
        <f t="shared" si="3"/>
        <v>0</v>
      </c>
    </row>
    <row r="90" spans="1:10" ht="30">
      <c r="A90" s="13" t="s">
        <v>219</v>
      </c>
      <c r="B90" s="29" t="s">
        <v>220</v>
      </c>
      <c r="C90" s="129">
        <v>0</v>
      </c>
      <c r="D90" s="129">
        <v>0</v>
      </c>
      <c r="E90" s="129">
        <v>0</v>
      </c>
      <c r="F90" s="159">
        <f t="shared" si="2"/>
        <v>0</v>
      </c>
      <c r="G90" s="165">
        <v>0</v>
      </c>
      <c r="H90" s="129">
        <v>0</v>
      </c>
      <c r="I90" s="129">
        <v>0</v>
      </c>
      <c r="J90" s="130">
        <f t="shared" si="3"/>
        <v>0</v>
      </c>
    </row>
    <row r="91" spans="1:10">
      <c r="A91" s="13" t="s">
        <v>475</v>
      </c>
      <c r="B91" s="29" t="s">
        <v>221</v>
      </c>
      <c r="C91" s="129">
        <v>0</v>
      </c>
      <c r="D91" s="129">
        <v>0</v>
      </c>
      <c r="E91" s="129">
        <v>0</v>
      </c>
      <c r="F91" s="159">
        <f t="shared" si="2"/>
        <v>0</v>
      </c>
      <c r="G91" s="165">
        <v>0</v>
      </c>
      <c r="H91" s="129">
        <v>0</v>
      </c>
      <c r="I91" s="129">
        <v>0</v>
      </c>
      <c r="J91" s="130">
        <f t="shared" si="3"/>
        <v>0</v>
      </c>
    </row>
    <row r="92" spans="1:10" ht="30">
      <c r="A92" s="13" t="s">
        <v>476</v>
      </c>
      <c r="B92" s="29" t="s">
        <v>222</v>
      </c>
      <c r="C92" s="129">
        <v>0</v>
      </c>
      <c r="D92" s="129">
        <v>0</v>
      </c>
      <c r="E92" s="129">
        <v>0</v>
      </c>
      <c r="F92" s="159">
        <f t="shared" si="2"/>
        <v>0</v>
      </c>
      <c r="G92" s="165">
        <v>0</v>
      </c>
      <c r="H92" s="129">
        <v>0</v>
      </c>
      <c r="I92" s="129">
        <v>0</v>
      </c>
      <c r="J92" s="130">
        <f t="shared" si="3"/>
        <v>0</v>
      </c>
    </row>
    <row r="93" spans="1:10">
      <c r="A93" s="13" t="s">
        <v>477</v>
      </c>
      <c r="B93" s="29" t="s">
        <v>223</v>
      </c>
      <c r="C93" s="129">
        <v>0</v>
      </c>
      <c r="D93" s="129">
        <v>0</v>
      </c>
      <c r="E93" s="129">
        <v>0</v>
      </c>
      <c r="F93" s="159">
        <f t="shared" si="2"/>
        <v>0</v>
      </c>
      <c r="G93" s="165">
        <v>0</v>
      </c>
      <c r="H93" s="129">
        <v>0</v>
      </c>
      <c r="I93" s="129">
        <v>0</v>
      </c>
      <c r="J93" s="130">
        <f t="shared" si="3"/>
        <v>0</v>
      </c>
    </row>
    <row r="94" spans="1:10" ht="30">
      <c r="A94" s="13" t="s">
        <v>478</v>
      </c>
      <c r="B94" s="29" t="s">
        <v>224</v>
      </c>
      <c r="C94" s="129">
        <v>0</v>
      </c>
      <c r="D94" s="129">
        <v>0</v>
      </c>
      <c r="E94" s="129">
        <v>0</v>
      </c>
      <c r="F94" s="159">
        <f t="shared" si="2"/>
        <v>0</v>
      </c>
      <c r="G94" s="165">
        <v>0</v>
      </c>
      <c r="H94" s="129">
        <v>0</v>
      </c>
      <c r="I94" s="129">
        <v>0</v>
      </c>
      <c r="J94" s="130">
        <f t="shared" si="3"/>
        <v>0</v>
      </c>
    </row>
    <row r="95" spans="1:10">
      <c r="A95" s="13" t="s">
        <v>479</v>
      </c>
      <c r="B95" s="29" t="s">
        <v>225</v>
      </c>
      <c r="C95" s="129">
        <v>0</v>
      </c>
      <c r="D95" s="129">
        <v>0</v>
      </c>
      <c r="E95" s="129">
        <v>0</v>
      </c>
      <c r="F95" s="159">
        <f t="shared" si="2"/>
        <v>0</v>
      </c>
      <c r="G95" s="165">
        <v>0</v>
      </c>
      <c r="H95" s="129">
        <v>0</v>
      </c>
      <c r="I95" s="129">
        <v>0</v>
      </c>
      <c r="J95" s="130">
        <f t="shared" si="3"/>
        <v>0</v>
      </c>
    </row>
    <row r="96" spans="1:10">
      <c r="A96" s="13" t="s">
        <v>226</v>
      </c>
      <c r="B96" s="29" t="s">
        <v>227</v>
      </c>
      <c r="C96" s="129">
        <v>0</v>
      </c>
      <c r="D96" s="129">
        <v>0</v>
      </c>
      <c r="E96" s="129">
        <v>0</v>
      </c>
      <c r="F96" s="159">
        <f t="shared" si="2"/>
        <v>0</v>
      </c>
      <c r="G96" s="165">
        <v>0</v>
      </c>
      <c r="H96" s="129">
        <v>0</v>
      </c>
      <c r="I96" s="129">
        <v>0</v>
      </c>
      <c r="J96" s="130">
        <f t="shared" si="3"/>
        <v>0</v>
      </c>
    </row>
    <row r="97" spans="1:10">
      <c r="A97" s="13" t="s">
        <v>677</v>
      </c>
      <c r="B97" s="29" t="s">
        <v>228</v>
      </c>
      <c r="C97" s="129">
        <v>0</v>
      </c>
      <c r="D97" s="129">
        <v>0</v>
      </c>
      <c r="E97" s="129">
        <v>0</v>
      </c>
      <c r="F97" s="159">
        <f t="shared" si="2"/>
        <v>0</v>
      </c>
      <c r="G97" s="165">
        <v>0</v>
      </c>
      <c r="H97" s="129">
        <v>0</v>
      </c>
      <c r="I97" s="129">
        <v>0</v>
      </c>
      <c r="J97" s="130">
        <f t="shared" si="3"/>
        <v>0</v>
      </c>
    </row>
    <row r="98" spans="1:10">
      <c r="A98" s="13" t="s">
        <v>678</v>
      </c>
      <c r="B98" s="29" t="s">
        <v>679</v>
      </c>
      <c r="C98" s="129">
        <v>0</v>
      </c>
      <c r="D98" s="129">
        <v>0</v>
      </c>
      <c r="E98" s="129">
        <v>0</v>
      </c>
      <c r="F98" s="159">
        <f t="shared" si="2"/>
        <v>0</v>
      </c>
      <c r="G98" s="165">
        <v>0</v>
      </c>
      <c r="H98" s="129">
        <v>0</v>
      </c>
      <c r="I98" s="129">
        <v>0</v>
      </c>
      <c r="J98" s="130">
        <f t="shared" si="3"/>
        <v>0</v>
      </c>
    </row>
    <row r="99" spans="1:10" s="99" customFormat="1" ht="15.75">
      <c r="A99" s="48" t="s">
        <v>440</v>
      </c>
      <c r="B99" s="51" t="s">
        <v>229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61">
        <f t="shared" si="2"/>
        <v>0</v>
      </c>
      <c r="G99" s="167">
        <f>SUM(G90:G98)</f>
        <v>0</v>
      </c>
      <c r="H99" s="132">
        <f>SUM(H90:H98)</f>
        <v>0</v>
      </c>
      <c r="I99" s="132">
        <f>SUM(I90:I98)</f>
        <v>0</v>
      </c>
      <c r="J99" s="133">
        <f t="shared" si="3"/>
        <v>0</v>
      </c>
    </row>
    <row r="100" spans="1:10" s="99" customFormat="1" ht="15.75">
      <c r="A100" s="58" t="s">
        <v>49</v>
      </c>
      <c r="B100" s="51"/>
      <c r="C100" s="129">
        <f>C99+C89+C84</f>
        <v>845</v>
      </c>
      <c r="D100" s="129"/>
      <c r="E100" s="129"/>
      <c r="F100" s="159">
        <f t="shared" si="2"/>
        <v>845</v>
      </c>
      <c r="G100" s="165">
        <f>G99+G89+G84</f>
        <v>845</v>
      </c>
      <c r="H100" s="129"/>
      <c r="I100" s="129"/>
      <c r="J100" s="130">
        <f t="shared" si="3"/>
        <v>845</v>
      </c>
    </row>
    <row r="101" spans="1:10" s="99" customFormat="1" ht="17.25">
      <c r="A101" s="34" t="s">
        <v>487</v>
      </c>
      <c r="B101" s="35" t="s">
        <v>230</v>
      </c>
      <c r="C101" s="134">
        <f>C26+C27+C52+C61+C75+C84+C89+C99</f>
        <v>47579</v>
      </c>
      <c r="D101" s="134">
        <f>D26+D27+D52+D61+D75+D84+D89+D99</f>
        <v>100</v>
      </c>
      <c r="E101" s="134">
        <f>E26+E27+E52+E61+E75+E84+E89+E99</f>
        <v>13</v>
      </c>
      <c r="F101" s="161">
        <f t="shared" si="2"/>
        <v>47692</v>
      </c>
      <c r="G101" s="169">
        <f>G26+G27+G52+G61+G75+G84+G89+G99</f>
        <v>48826</v>
      </c>
      <c r="H101" s="134">
        <f>H26+H27+H52+H61+H75+H84+H89+H99</f>
        <v>100</v>
      </c>
      <c r="I101" s="134">
        <f>I26+I27+I52+I61+I75+I84+I89+I99</f>
        <v>13</v>
      </c>
      <c r="J101" s="133">
        <f t="shared" si="3"/>
        <v>48939</v>
      </c>
    </row>
    <row r="102" spans="1:10">
      <c r="A102" s="13" t="s">
        <v>680</v>
      </c>
      <c r="B102" s="5" t="s">
        <v>231</v>
      </c>
      <c r="C102" s="129">
        <v>0</v>
      </c>
      <c r="D102" s="129">
        <v>0</v>
      </c>
      <c r="E102" s="129">
        <v>0</v>
      </c>
      <c r="F102" s="159">
        <f t="shared" si="2"/>
        <v>0</v>
      </c>
      <c r="G102" s="165">
        <v>0</v>
      </c>
      <c r="H102" s="129">
        <v>0</v>
      </c>
      <c r="I102" s="129">
        <v>0</v>
      </c>
      <c r="J102" s="130">
        <f t="shared" si="3"/>
        <v>0</v>
      </c>
    </row>
    <row r="103" spans="1:10">
      <c r="A103" s="13" t="s">
        <v>234</v>
      </c>
      <c r="B103" s="5" t="s">
        <v>235</v>
      </c>
      <c r="C103" s="129">
        <v>0</v>
      </c>
      <c r="D103" s="129">
        <v>0</v>
      </c>
      <c r="E103" s="129">
        <v>0</v>
      </c>
      <c r="F103" s="159">
        <f t="shared" si="2"/>
        <v>0</v>
      </c>
      <c r="G103" s="165">
        <v>0</v>
      </c>
      <c r="H103" s="129">
        <v>0</v>
      </c>
      <c r="I103" s="129">
        <v>0</v>
      </c>
      <c r="J103" s="130">
        <f t="shared" si="3"/>
        <v>0</v>
      </c>
    </row>
    <row r="104" spans="1:10">
      <c r="A104" s="13" t="s">
        <v>481</v>
      </c>
      <c r="B104" s="5" t="s">
        <v>236</v>
      </c>
      <c r="C104" s="129">
        <v>0</v>
      </c>
      <c r="D104" s="129">
        <v>0</v>
      </c>
      <c r="E104" s="129">
        <v>0</v>
      </c>
      <c r="F104" s="159">
        <f t="shared" si="2"/>
        <v>0</v>
      </c>
      <c r="G104" s="165">
        <v>0</v>
      </c>
      <c r="H104" s="129">
        <v>0</v>
      </c>
      <c r="I104" s="129">
        <v>0</v>
      </c>
      <c r="J104" s="130">
        <f t="shared" si="3"/>
        <v>0</v>
      </c>
    </row>
    <row r="105" spans="1:10" s="99" customFormat="1">
      <c r="A105" s="15" t="s">
        <v>445</v>
      </c>
      <c r="B105" s="7" t="s">
        <v>238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160">
        <f t="shared" si="2"/>
        <v>0</v>
      </c>
      <c r="G105" s="166">
        <f>SUM(G102:G104)</f>
        <v>0</v>
      </c>
      <c r="H105" s="131">
        <f>SUM(H102:H104)</f>
        <v>0</v>
      </c>
      <c r="I105" s="131">
        <f>SUM(I102:I104)</f>
        <v>0</v>
      </c>
      <c r="J105" s="100">
        <f t="shared" si="3"/>
        <v>0</v>
      </c>
    </row>
    <row r="106" spans="1:10">
      <c r="A106" s="36" t="s">
        <v>482</v>
      </c>
      <c r="B106" s="5" t="s">
        <v>239</v>
      </c>
      <c r="C106" s="129">
        <v>0</v>
      </c>
      <c r="D106" s="129">
        <v>0</v>
      </c>
      <c r="E106" s="129">
        <v>0</v>
      </c>
      <c r="F106" s="159">
        <f t="shared" si="2"/>
        <v>0</v>
      </c>
      <c r="G106" s="165">
        <v>0</v>
      </c>
      <c r="H106" s="129">
        <v>0</v>
      </c>
      <c r="I106" s="129">
        <v>0</v>
      </c>
      <c r="J106" s="130">
        <f t="shared" si="3"/>
        <v>0</v>
      </c>
    </row>
    <row r="107" spans="1:10">
      <c r="A107" s="36" t="s">
        <v>451</v>
      </c>
      <c r="B107" s="5" t="s">
        <v>242</v>
      </c>
      <c r="C107" s="129">
        <v>0</v>
      </c>
      <c r="D107" s="129">
        <v>0</v>
      </c>
      <c r="E107" s="129">
        <v>0</v>
      </c>
      <c r="F107" s="159">
        <f t="shared" si="2"/>
        <v>0</v>
      </c>
      <c r="G107" s="165">
        <v>0</v>
      </c>
      <c r="H107" s="129">
        <v>0</v>
      </c>
      <c r="I107" s="129">
        <v>0</v>
      </c>
      <c r="J107" s="130">
        <f t="shared" si="3"/>
        <v>0</v>
      </c>
    </row>
    <row r="108" spans="1:10">
      <c r="A108" s="13" t="s">
        <v>243</v>
      </c>
      <c r="B108" s="5" t="s">
        <v>244</v>
      </c>
      <c r="C108" s="129">
        <v>0</v>
      </c>
      <c r="D108" s="129">
        <v>0</v>
      </c>
      <c r="E108" s="129">
        <v>0</v>
      </c>
      <c r="F108" s="159">
        <f t="shared" si="2"/>
        <v>0</v>
      </c>
      <c r="G108" s="165">
        <v>0</v>
      </c>
      <c r="H108" s="129">
        <v>0</v>
      </c>
      <c r="I108" s="129">
        <v>0</v>
      </c>
      <c r="J108" s="130">
        <f t="shared" si="3"/>
        <v>0</v>
      </c>
    </row>
    <row r="109" spans="1:10">
      <c r="A109" s="13" t="s">
        <v>483</v>
      </c>
      <c r="B109" s="5" t="s">
        <v>245</v>
      </c>
      <c r="C109" s="129">
        <v>0</v>
      </c>
      <c r="D109" s="129">
        <v>0</v>
      </c>
      <c r="E109" s="129">
        <v>0</v>
      </c>
      <c r="F109" s="159">
        <f t="shared" si="2"/>
        <v>0</v>
      </c>
      <c r="G109" s="165">
        <v>0</v>
      </c>
      <c r="H109" s="129">
        <v>0</v>
      </c>
      <c r="I109" s="129">
        <v>0</v>
      </c>
      <c r="J109" s="130">
        <f t="shared" si="3"/>
        <v>0</v>
      </c>
    </row>
    <row r="110" spans="1:10" s="99" customFormat="1">
      <c r="A110" s="14" t="s">
        <v>448</v>
      </c>
      <c r="B110" s="7" t="s">
        <v>246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160">
        <f t="shared" si="2"/>
        <v>0</v>
      </c>
      <c r="G110" s="166">
        <f>SUM(G106:G109)</f>
        <v>0</v>
      </c>
      <c r="H110" s="131">
        <f>SUM(H106:H109)</f>
        <v>0</v>
      </c>
      <c r="I110" s="131">
        <f>SUM(I106:I109)</f>
        <v>0</v>
      </c>
      <c r="J110" s="100">
        <f t="shared" si="3"/>
        <v>0</v>
      </c>
    </row>
    <row r="111" spans="1:10" s="99" customFormat="1">
      <c r="A111" s="14" t="s">
        <v>247</v>
      </c>
      <c r="B111" s="7" t="s">
        <v>248</v>
      </c>
      <c r="C111" s="131">
        <v>0</v>
      </c>
      <c r="D111" s="131">
        <v>0</v>
      </c>
      <c r="E111" s="131">
        <v>0</v>
      </c>
      <c r="F111" s="160">
        <f t="shared" si="2"/>
        <v>0</v>
      </c>
      <c r="G111" s="166">
        <v>0</v>
      </c>
      <c r="H111" s="131">
        <v>0</v>
      </c>
      <c r="I111" s="131">
        <v>0</v>
      </c>
      <c r="J111" s="100">
        <f t="shared" si="3"/>
        <v>0</v>
      </c>
    </row>
    <row r="112" spans="1:10" s="99" customFormat="1">
      <c r="A112" s="14" t="s">
        <v>249</v>
      </c>
      <c r="B112" s="7" t="s">
        <v>250</v>
      </c>
      <c r="C112" s="131">
        <v>1218</v>
      </c>
      <c r="D112" s="131">
        <v>0</v>
      </c>
      <c r="E112" s="131">
        <v>0</v>
      </c>
      <c r="F112" s="160">
        <f t="shared" si="2"/>
        <v>1218</v>
      </c>
      <c r="G112" s="166">
        <v>1218</v>
      </c>
      <c r="H112" s="131">
        <v>0</v>
      </c>
      <c r="I112" s="131">
        <v>0</v>
      </c>
      <c r="J112" s="100">
        <f t="shared" si="3"/>
        <v>1218</v>
      </c>
    </row>
    <row r="113" spans="1:10" s="99" customFormat="1">
      <c r="A113" s="14" t="s">
        <v>251</v>
      </c>
      <c r="B113" s="7" t="s">
        <v>252</v>
      </c>
      <c r="C113" s="131">
        <v>23294</v>
      </c>
      <c r="D113" s="131">
        <f>SUM(D111:D112)</f>
        <v>0</v>
      </c>
      <c r="E113" s="131">
        <f>SUM(E111:E112)</f>
        <v>0</v>
      </c>
      <c r="F113" s="160">
        <f t="shared" si="2"/>
        <v>23294</v>
      </c>
      <c r="G113" s="180">
        <v>23757</v>
      </c>
      <c r="H113" s="131">
        <f>SUM(H111:H112)</f>
        <v>0</v>
      </c>
      <c r="I113" s="131">
        <f>SUM(I111:I112)</f>
        <v>0</v>
      </c>
      <c r="J113" s="100">
        <f t="shared" si="3"/>
        <v>23757</v>
      </c>
    </row>
    <row r="114" spans="1:10" s="99" customFormat="1">
      <c r="A114" s="14" t="s">
        <v>253</v>
      </c>
      <c r="B114" s="7" t="s">
        <v>254</v>
      </c>
      <c r="C114" s="144">
        <v>0</v>
      </c>
      <c r="D114" s="144">
        <v>0</v>
      </c>
      <c r="E114" s="144">
        <v>0</v>
      </c>
      <c r="F114" s="160">
        <f t="shared" si="2"/>
        <v>0</v>
      </c>
      <c r="G114" s="170">
        <v>0</v>
      </c>
      <c r="H114" s="144">
        <v>0</v>
      </c>
      <c r="I114" s="144">
        <v>0</v>
      </c>
      <c r="J114" s="100">
        <f t="shared" si="3"/>
        <v>0</v>
      </c>
    </row>
    <row r="115" spans="1:10" s="99" customFormat="1">
      <c r="A115" s="14" t="s">
        <v>255</v>
      </c>
      <c r="B115" s="7" t="s">
        <v>256</v>
      </c>
      <c r="C115" s="144">
        <v>0</v>
      </c>
      <c r="D115" s="144">
        <v>0</v>
      </c>
      <c r="E115" s="144">
        <v>0</v>
      </c>
      <c r="F115" s="160">
        <f t="shared" si="2"/>
        <v>0</v>
      </c>
      <c r="G115" s="170">
        <v>0</v>
      </c>
      <c r="H115" s="144">
        <v>0</v>
      </c>
      <c r="I115" s="144">
        <v>0</v>
      </c>
      <c r="J115" s="100">
        <f t="shared" si="3"/>
        <v>0</v>
      </c>
    </row>
    <row r="116" spans="1:10" s="99" customFormat="1">
      <c r="A116" s="14" t="s">
        <v>257</v>
      </c>
      <c r="B116" s="7" t="s">
        <v>258</v>
      </c>
      <c r="C116" s="144">
        <v>0</v>
      </c>
      <c r="D116" s="144">
        <v>0</v>
      </c>
      <c r="E116" s="144">
        <v>0</v>
      </c>
      <c r="F116" s="160">
        <f t="shared" si="2"/>
        <v>0</v>
      </c>
      <c r="G116" s="170">
        <v>0</v>
      </c>
      <c r="H116" s="144">
        <v>0</v>
      </c>
      <c r="I116" s="144">
        <v>0</v>
      </c>
      <c r="J116" s="100">
        <f t="shared" si="3"/>
        <v>0</v>
      </c>
    </row>
    <row r="117" spans="1:10" s="99" customFormat="1" ht="15.75">
      <c r="A117" s="37" t="s">
        <v>449</v>
      </c>
      <c r="B117" s="38" t="s">
        <v>259</v>
      </c>
      <c r="C117" s="145">
        <f>C105+C110+C111+C112+C113+C114+C115+C116</f>
        <v>24512</v>
      </c>
      <c r="D117" s="145">
        <f>D105+D110+D111+D112+D113+D114+D115+D116</f>
        <v>0</v>
      </c>
      <c r="E117" s="145">
        <f>E105+E110+E111+E112+E113+E114+E115+E116</f>
        <v>0</v>
      </c>
      <c r="F117" s="162">
        <f t="shared" si="2"/>
        <v>24512</v>
      </c>
      <c r="G117" s="171">
        <f>G105+G110+G111+G112+G113+G114+G115+G116</f>
        <v>24975</v>
      </c>
      <c r="H117" s="145">
        <f>H105+H110+H111+H112+H113+H114+H115+H116</f>
        <v>0</v>
      </c>
      <c r="I117" s="145">
        <f>I105+I110+I111+I112+I113+I114+I115+I116</f>
        <v>0</v>
      </c>
      <c r="J117" s="145">
        <f t="shared" si="3"/>
        <v>24975</v>
      </c>
    </row>
    <row r="118" spans="1:10">
      <c r="A118" s="36" t="s">
        <v>260</v>
      </c>
      <c r="B118" s="5" t="s">
        <v>261</v>
      </c>
      <c r="C118" s="129">
        <v>0</v>
      </c>
      <c r="D118" s="129">
        <v>0</v>
      </c>
      <c r="E118" s="129">
        <v>0</v>
      </c>
      <c r="F118" s="159">
        <f t="shared" si="2"/>
        <v>0</v>
      </c>
      <c r="G118" s="165">
        <v>0</v>
      </c>
      <c r="H118" s="129">
        <v>0</v>
      </c>
      <c r="I118" s="129">
        <v>0</v>
      </c>
      <c r="J118" s="130">
        <f t="shared" si="3"/>
        <v>0</v>
      </c>
    </row>
    <row r="119" spans="1:10">
      <c r="A119" s="13" t="s">
        <v>262</v>
      </c>
      <c r="B119" s="5" t="s">
        <v>263</v>
      </c>
      <c r="C119" s="129">
        <v>0</v>
      </c>
      <c r="D119" s="129">
        <v>0</v>
      </c>
      <c r="E119" s="129">
        <v>0</v>
      </c>
      <c r="F119" s="159">
        <f t="shared" si="2"/>
        <v>0</v>
      </c>
      <c r="G119" s="165">
        <v>0</v>
      </c>
      <c r="H119" s="129">
        <v>0</v>
      </c>
      <c r="I119" s="129">
        <v>0</v>
      </c>
      <c r="J119" s="130">
        <f t="shared" si="3"/>
        <v>0</v>
      </c>
    </row>
    <row r="120" spans="1:10">
      <c r="A120" s="36" t="s">
        <v>484</v>
      </c>
      <c r="B120" s="5" t="s">
        <v>264</v>
      </c>
      <c r="C120" s="129">
        <v>0</v>
      </c>
      <c r="D120" s="129">
        <v>0</v>
      </c>
      <c r="E120" s="129">
        <v>0</v>
      </c>
      <c r="F120" s="159">
        <f t="shared" si="2"/>
        <v>0</v>
      </c>
      <c r="G120" s="165">
        <v>0</v>
      </c>
      <c r="H120" s="129">
        <v>0</v>
      </c>
      <c r="I120" s="129">
        <v>0</v>
      </c>
      <c r="J120" s="130">
        <f t="shared" si="3"/>
        <v>0</v>
      </c>
    </row>
    <row r="121" spans="1:10">
      <c r="A121" s="36" t="s">
        <v>454</v>
      </c>
      <c r="B121" s="5" t="s">
        <v>265</v>
      </c>
      <c r="C121" s="129">
        <v>0</v>
      </c>
      <c r="D121" s="129">
        <v>0</v>
      </c>
      <c r="E121" s="129">
        <v>0</v>
      </c>
      <c r="F121" s="159">
        <f t="shared" si="2"/>
        <v>0</v>
      </c>
      <c r="G121" s="165">
        <v>0</v>
      </c>
      <c r="H121" s="129">
        <v>0</v>
      </c>
      <c r="I121" s="129">
        <v>0</v>
      </c>
      <c r="J121" s="130">
        <f t="shared" si="3"/>
        <v>0</v>
      </c>
    </row>
    <row r="122" spans="1:10" s="99" customFormat="1">
      <c r="A122" s="37" t="s">
        <v>455</v>
      </c>
      <c r="B122" s="38" t="s">
        <v>269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160">
        <f t="shared" si="2"/>
        <v>0</v>
      </c>
      <c r="G122" s="166">
        <f>SUM(G118:G121)</f>
        <v>0</v>
      </c>
      <c r="H122" s="131">
        <f>SUM(H118:H121)</f>
        <v>0</v>
      </c>
      <c r="I122" s="131">
        <f>SUM(I118:I121)</f>
        <v>0</v>
      </c>
      <c r="J122" s="100">
        <f t="shared" si="3"/>
        <v>0</v>
      </c>
    </row>
    <row r="123" spans="1:10">
      <c r="A123" s="13" t="s">
        <v>270</v>
      </c>
      <c r="B123" s="5" t="s">
        <v>271</v>
      </c>
      <c r="C123" s="129">
        <v>0</v>
      </c>
      <c r="D123" s="129">
        <v>0</v>
      </c>
      <c r="E123" s="129">
        <v>0</v>
      </c>
      <c r="F123" s="159">
        <f t="shared" si="2"/>
        <v>0</v>
      </c>
      <c r="G123" s="165">
        <v>0</v>
      </c>
      <c r="H123" s="129">
        <v>0</v>
      </c>
      <c r="I123" s="129">
        <v>0</v>
      </c>
      <c r="J123" s="130">
        <f t="shared" si="3"/>
        <v>0</v>
      </c>
    </row>
    <row r="124" spans="1:10" s="99" customFormat="1" ht="15.75">
      <c r="A124" s="39" t="s">
        <v>488</v>
      </c>
      <c r="B124" s="40" t="s">
        <v>272</v>
      </c>
      <c r="C124" s="145">
        <f>C117+C122+C123</f>
        <v>24512</v>
      </c>
      <c r="D124" s="145">
        <f>D117+D122+D123</f>
        <v>0</v>
      </c>
      <c r="E124" s="145">
        <f>E117+E122+E123</f>
        <v>0</v>
      </c>
      <c r="F124" s="162">
        <f t="shared" si="2"/>
        <v>24512</v>
      </c>
      <c r="G124" s="171">
        <f>G117+G122+G123</f>
        <v>24975</v>
      </c>
      <c r="H124" s="145">
        <f>H117+H122+H123</f>
        <v>0</v>
      </c>
      <c r="I124" s="145">
        <f>I117+I122+I123</f>
        <v>0</v>
      </c>
      <c r="J124" s="145">
        <f t="shared" si="3"/>
        <v>24975</v>
      </c>
    </row>
    <row r="125" spans="1:10" s="99" customFormat="1" ht="17.25">
      <c r="A125" s="101" t="s">
        <v>524</v>
      </c>
      <c r="B125" s="101"/>
      <c r="C125" s="134">
        <f>C101+C124</f>
        <v>72091</v>
      </c>
      <c r="D125" s="134">
        <f>D101+D124</f>
        <v>100</v>
      </c>
      <c r="E125" s="134">
        <f>E101+E124</f>
        <v>13</v>
      </c>
      <c r="F125" s="163">
        <f t="shared" si="2"/>
        <v>72204</v>
      </c>
      <c r="G125" s="169">
        <f>G101+G124</f>
        <v>73801</v>
      </c>
      <c r="H125" s="134">
        <f>H101+H124</f>
        <v>100</v>
      </c>
      <c r="I125" s="134">
        <f>I101+I124</f>
        <v>13</v>
      </c>
      <c r="J125" s="135">
        <f t="shared" si="3"/>
        <v>73914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J8" sqref="J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04" t="s">
        <v>726</v>
      </c>
      <c r="D1" s="204"/>
    </row>
    <row r="3" spans="1:4" ht="22.5" customHeight="1">
      <c r="A3" s="184" t="s">
        <v>682</v>
      </c>
      <c r="B3" s="185"/>
      <c r="C3" s="185"/>
      <c r="D3" s="185"/>
    </row>
    <row r="4" spans="1:4" ht="48.75" customHeight="1">
      <c r="A4" s="187" t="s">
        <v>38</v>
      </c>
      <c r="B4" s="185"/>
      <c r="C4" s="185"/>
      <c r="D4" s="186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447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9"/>
    </row>
    <row r="12" spans="1:4">
      <c r="A12" s="12" t="s">
        <v>446</v>
      </c>
      <c r="B12" s="5" t="s">
        <v>236</v>
      </c>
      <c r="C12" s="119"/>
      <c r="D12" s="126"/>
    </row>
    <row r="13" spans="1:4">
      <c r="A13" s="19" t="s">
        <v>232</v>
      </c>
      <c r="B13" s="19" t="s">
        <v>236</v>
      </c>
      <c r="C13" s="26"/>
      <c r="D13" s="126"/>
    </row>
    <row r="14" spans="1:4">
      <c r="A14" s="19" t="s">
        <v>233</v>
      </c>
      <c r="B14" s="19" t="s">
        <v>237</v>
      </c>
      <c r="C14" s="26"/>
      <c r="D14" s="126"/>
    </row>
    <row r="15" spans="1:4" s="99" customFormat="1">
      <c r="A15" s="11" t="s">
        <v>445</v>
      </c>
      <c r="B15" s="7" t="s">
        <v>238</v>
      </c>
      <c r="C15" s="105"/>
      <c r="D15" s="125"/>
    </row>
    <row r="16" spans="1:4">
      <c r="A16" s="21" t="s">
        <v>450</v>
      </c>
      <c r="B16" s="5" t="s">
        <v>239</v>
      </c>
      <c r="C16" s="26"/>
      <c r="D16" s="126"/>
    </row>
    <row r="17" spans="1:4">
      <c r="A17" s="19" t="s">
        <v>240</v>
      </c>
      <c r="B17" s="19" t="s">
        <v>239</v>
      </c>
      <c r="C17" s="26"/>
      <c r="D17" s="119"/>
    </row>
    <row r="18" spans="1:4">
      <c r="A18" s="19" t="s">
        <v>241</v>
      </c>
      <c r="B18" s="19" t="s">
        <v>239</v>
      </c>
      <c r="C18" s="26"/>
      <c r="D18" s="119"/>
    </row>
    <row r="19" spans="1:4">
      <c r="A19" s="21" t="s">
        <v>451</v>
      </c>
      <c r="B19" s="5" t="s">
        <v>242</v>
      </c>
      <c r="C19" s="26"/>
      <c r="D19" s="119"/>
    </row>
    <row r="20" spans="1:4">
      <c r="A20" s="19" t="s">
        <v>233</v>
      </c>
      <c r="B20" s="19" t="s">
        <v>242</v>
      </c>
      <c r="C20" s="26"/>
      <c r="D20" s="119"/>
    </row>
    <row r="21" spans="1:4">
      <c r="A21" s="13" t="s">
        <v>243</v>
      </c>
      <c r="B21" s="5" t="s">
        <v>244</v>
      </c>
      <c r="C21" s="26"/>
      <c r="D21" s="119"/>
    </row>
    <row r="22" spans="1:4">
      <c r="A22" s="13" t="s">
        <v>452</v>
      </c>
      <c r="B22" s="5" t="s">
        <v>245</v>
      </c>
      <c r="C22" s="26"/>
      <c r="D22" s="119"/>
    </row>
    <row r="23" spans="1:4">
      <c r="A23" s="19" t="s">
        <v>241</v>
      </c>
      <c r="B23" s="19" t="s">
        <v>245</v>
      </c>
      <c r="C23" s="26"/>
      <c r="D23" s="126"/>
    </row>
    <row r="24" spans="1:4">
      <c r="A24" s="19" t="s">
        <v>233</v>
      </c>
      <c r="B24" s="19" t="s">
        <v>245</v>
      </c>
      <c r="C24" s="26"/>
      <c r="D24" s="126"/>
    </row>
    <row r="25" spans="1:4" s="99" customFormat="1">
      <c r="A25" s="22" t="s">
        <v>448</v>
      </c>
      <c r="B25" s="7" t="s">
        <v>246</v>
      </c>
      <c r="C25" s="105"/>
      <c r="D25" s="125"/>
    </row>
    <row r="26" spans="1:4">
      <c r="A26" s="21" t="s">
        <v>247</v>
      </c>
      <c r="B26" s="5" t="s">
        <v>248</v>
      </c>
      <c r="C26" s="26"/>
      <c r="D26" s="126"/>
    </row>
    <row r="27" spans="1:4">
      <c r="A27" s="21" t="s">
        <v>249</v>
      </c>
      <c r="B27" s="5" t="s">
        <v>250</v>
      </c>
      <c r="C27" s="26">
        <v>1218</v>
      </c>
      <c r="D27" s="126"/>
    </row>
    <row r="28" spans="1:4">
      <c r="A28" s="21" t="s">
        <v>253</v>
      </c>
      <c r="B28" s="5" t="s">
        <v>254</v>
      </c>
      <c r="C28" s="26"/>
      <c r="D28" s="126"/>
    </row>
    <row r="29" spans="1:4">
      <c r="A29" s="21" t="s">
        <v>255</v>
      </c>
      <c r="B29" s="5" t="s">
        <v>256</v>
      </c>
      <c r="C29" s="26"/>
      <c r="D29" s="126"/>
    </row>
    <row r="30" spans="1:4">
      <c r="A30" s="21" t="s">
        <v>257</v>
      </c>
      <c r="B30" s="5" t="s">
        <v>258</v>
      </c>
      <c r="C30" s="26"/>
      <c r="D30" s="126"/>
    </row>
    <row r="31" spans="1:4" s="99" customFormat="1">
      <c r="A31" s="44" t="s">
        <v>449</v>
      </c>
      <c r="B31" s="45" t="s">
        <v>259</v>
      </c>
      <c r="C31" s="105">
        <v>1218</v>
      </c>
      <c r="D31" s="125"/>
    </row>
    <row r="32" spans="1:4">
      <c r="A32" s="21" t="s">
        <v>260</v>
      </c>
      <c r="B32" s="5" t="s">
        <v>261</v>
      </c>
      <c r="C32" s="26"/>
      <c r="D32" s="119"/>
    </row>
    <row r="33" spans="1:4">
      <c r="A33" s="12" t="s">
        <v>262</v>
      </c>
      <c r="B33" s="5" t="s">
        <v>263</v>
      </c>
      <c r="C33" s="26"/>
      <c r="D33" s="119"/>
    </row>
    <row r="34" spans="1:4">
      <c r="A34" s="21" t="s">
        <v>453</v>
      </c>
      <c r="B34" s="5" t="s">
        <v>264</v>
      </c>
      <c r="C34" s="26"/>
      <c r="D34" s="119"/>
    </row>
    <row r="35" spans="1:4">
      <c r="A35" s="19" t="s">
        <v>233</v>
      </c>
      <c r="B35" s="19" t="s">
        <v>264</v>
      </c>
      <c r="C35" s="26"/>
      <c r="D35" s="119"/>
    </row>
    <row r="36" spans="1:4">
      <c r="A36" s="21" t="s">
        <v>454</v>
      </c>
      <c r="B36" s="5" t="s">
        <v>265</v>
      </c>
      <c r="C36" s="26"/>
      <c r="D36" s="119"/>
    </row>
    <row r="37" spans="1:4">
      <c r="A37" s="19" t="s">
        <v>266</v>
      </c>
      <c r="B37" s="19" t="s">
        <v>265</v>
      </c>
      <c r="C37" s="26"/>
      <c r="D37" s="119"/>
    </row>
    <row r="38" spans="1:4">
      <c r="A38" s="19" t="s">
        <v>267</v>
      </c>
      <c r="B38" s="19" t="s">
        <v>265</v>
      </c>
      <c r="C38" s="26"/>
      <c r="D38" s="119"/>
    </row>
    <row r="39" spans="1:4">
      <c r="A39" s="19" t="s">
        <v>268</v>
      </c>
      <c r="B39" s="19" t="s">
        <v>265</v>
      </c>
      <c r="C39" s="26"/>
      <c r="D39" s="119"/>
    </row>
    <row r="40" spans="1:4">
      <c r="A40" s="19" t="s">
        <v>233</v>
      </c>
      <c r="B40" s="19" t="s">
        <v>265</v>
      </c>
      <c r="C40" s="26"/>
      <c r="D40" s="119"/>
    </row>
    <row r="41" spans="1:4" s="99" customFormat="1">
      <c r="A41" s="44" t="s">
        <v>455</v>
      </c>
      <c r="B41" s="45" t="s">
        <v>269</v>
      </c>
      <c r="C41" s="105"/>
      <c r="D41" s="125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518</v>
      </c>
      <c r="B45" s="5" t="s">
        <v>358</v>
      </c>
      <c r="C45" s="26"/>
      <c r="D45" s="26"/>
    </row>
    <row r="46" spans="1:4">
      <c r="A46" s="52" t="s">
        <v>232</v>
      </c>
      <c r="B46" s="52" t="s">
        <v>358</v>
      </c>
      <c r="C46" s="26"/>
      <c r="D46" s="26"/>
    </row>
    <row r="47" spans="1:4" ht="30">
      <c r="A47" s="12" t="s">
        <v>359</v>
      </c>
      <c r="B47" s="5" t="s">
        <v>360</v>
      </c>
      <c r="C47" s="26"/>
      <c r="D47" s="126"/>
    </row>
    <row r="48" spans="1:4">
      <c r="A48" s="21" t="s">
        <v>566</v>
      </c>
      <c r="B48" s="5" t="s">
        <v>361</v>
      </c>
      <c r="C48" s="26"/>
      <c r="D48" s="126"/>
    </row>
    <row r="49" spans="1:4">
      <c r="A49" s="52" t="s">
        <v>232</v>
      </c>
      <c r="B49" s="52" t="s">
        <v>361</v>
      </c>
      <c r="C49" s="26"/>
      <c r="D49" s="126"/>
    </row>
    <row r="50" spans="1:4" s="99" customFormat="1">
      <c r="A50" s="11" t="s">
        <v>538</v>
      </c>
      <c r="B50" s="7" t="s">
        <v>362</v>
      </c>
      <c r="C50" s="105"/>
      <c r="D50" s="125"/>
    </row>
    <row r="51" spans="1:4">
      <c r="A51" s="12" t="s">
        <v>567</v>
      </c>
      <c r="B51" s="5" t="s">
        <v>363</v>
      </c>
      <c r="C51" s="26"/>
      <c r="D51" s="126"/>
    </row>
    <row r="52" spans="1:4">
      <c r="A52" s="52" t="s">
        <v>240</v>
      </c>
      <c r="B52" s="52" t="s">
        <v>363</v>
      </c>
      <c r="C52" s="26"/>
      <c r="D52" s="126"/>
    </row>
    <row r="53" spans="1:4">
      <c r="A53" s="21" t="s">
        <v>364</v>
      </c>
      <c r="B53" s="5" t="s">
        <v>365</v>
      </c>
      <c r="C53" s="26"/>
      <c r="D53" s="126"/>
    </row>
    <row r="54" spans="1:4">
      <c r="A54" s="13" t="s">
        <v>568</v>
      </c>
      <c r="B54" s="5" t="s">
        <v>366</v>
      </c>
      <c r="C54" s="26"/>
      <c r="D54" s="126"/>
    </row>
    <row r="55" spans="1:4">
      <c r="A55" s="52" t="s">
        <v>241</v>
      </c>
      <c r="B55" s="52" t="s">
        <v>366</v>
      </c>
      <c r="C55" s="26"/>
      <c r="D55" s="126"/>
    </row>
    <row r="56" spans="1:4">
      <c r="A56" s="21" t="s">
        <v>367</v>
      </c>
      <c r="B56" s="5" t="s">
        <v>368</v>
      </c>
      <c r="C56" s="26"/>
      <c r="D56" s="126"/>
    </row>
    <row r="57" spans="1:4" s="99" customFormat="1">
      <c r="A57" s="22" t="s">
        <v>539</v>
      </c>
      <c r="B57" s="7" t="s">
        <v>369</v>
      </c>
      <c r="C57" s="105"/>
      <c r="D57" s="125"/>
    </row>
    <row r="58" spans="1:4" s="99" customFormat="1">
      <c r="A58" s="22" t="s">
        <v>373</v>
      </c>
      <c r="B58" s="7" t="s">
        <v>374</v>
      </c>
      <c r="C58" s="105"/>
      <c r="D58" s="125"/>
    </row>
    <row r="59" spans="1:4" s="99" customFormat="1">
      <c r="A59" s="22" t="s">
        <v>375</v>
      </c>
      <c r="B59" s="7" t="s">
        <v>376</v>
      </c>
      <c r="C59" s="105"/>
      <c r="D59" s="125"/>
    </row>
    <row r="60" spans="1:4" s="99" customFormat="1">
      <c r="A60" s="22" t="s">
        <v>379</v>
      </c>
      <c r="B60" s="7" t="s">
        <v>380</v>
      </c>
      <c r="C60" s="105"/>
      <c r="D60" s="125"/>
    </row>
    <row r="61" spans="1:4" s="99" customFormat="1">
      <c r="A61" s="11" t="s">
        <v>0</v>
      </c>
      <c r="B61" s="7" t="s">
        <v>381</v>
      </c>
      <c r="C61" s="105"/>
      <c r="D61" s="125"/>
    </row>
    <row r="62" spans="1:4" s="99" customFormat="1">
      <c r="A62" s="15" t="s">
        <v>382</v>
      </c>
      <c r="B62" s="7" t="s">
        <v>381</v>
      </c>
      <c r="C62" s="105"/>
      <c r="D62" s="125"/>
    </row>
    <row r="63" spans="1:4" s="99" customFormat="1">
      <c r="A63" s="84" t="s">
        <v>541</v>
      </c>
      <c r="B63" s="45" t="s">
        <v>383</v>
      </c>
      <c r="C63" s="105"/>
      <c r="D63" s="125"/>
    </row>
    <row r="64" spans="1:4">
      <c r="A64" s="12" t="s">
        <v>384</v>
      </c>
      <c r="B64" s="5" t="s">
        <v>385</v>
      </c>
      <c r="C64" s="26"/>
      <c r="D64" s="126"/>
    </row>
    <row r="65" spans="1:4">
      <c r="A65" s="13" t="s">
        <v>386</v>
      </c>
      <c r="B65" s="5" t="s">
        <v>387</v>
      </c>
      <c r="C65" s="26"/>
      <c r="D65" s="126"/>
    </row>
    <row r="66" spans="1:4">
      <c r="A66" s="21" t="s">
        <v>388</v>
      </c>
      <c r="B66" s="5" t="s">
        <v>389</v>
      </c>
      <c r="C66" s="26"/>
      <c r="D66" s="126"/>
    </row>
    <row r="67" spans="1:4">
      <c r="A67" s="21" t="s">
        <v>523</v>
      </c>
      <c r="B67" s="5" t="s">
        <v>390</v>
      </c>
      <c r="C67" s="26"/>
      <c r="D67" s="126"/>
    </row>
    <row r="68" spans="1:4">
      <c r="A68" s="52" t="s">
        <v>266</v>
      </c>
      <c r="B68" s="52" t="s">
        <v>390</v>
      </c>
      <c r="C68" s="26"/>
      <c r="D68" s="126"/>
    </row>
    <row r="69" spans="1:4">
      <c r="A69" s="52" t="s">
        <v>267</v>
      </c>
      <c r="B69" s="52" t="s">
        <v>390</v>
      </c>
      <c r="C69" s="26"/>
      <c r="D69" s="126"/>
    </row>
    <row r="70" spans="1:4">
      <c r="A70" s="53" t="s">
        <v>268</v>
      </c>
      <c r="B70" s="53" t="s">
        <v>390</v>
      </c>
      <c r="C70" s="26"/>
      <c r="D70" s="126"/>
    </row>
    <row r="71" spans="1:4" s="99" customFormat="1">
      <c r="A71" s="44" t="s">
        <v>542</v>
      </c>
      <c r="B71" s="45" t="s">
        <v>391</v>
      </c>
      <c r="C71" s="105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zoomScale="90" zoomScaleNormal="90" workbookViewId="0">
      <selection activeCell="O17" sqref="O17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90" t="s">
        <v>709</v>
      </c>
      <c r="D1" s="190"/>
      <c r="E1" s="190"/>
      <c r="F1" s="190"/>
      <c r="G1" s="190"/>
      <c r="H1" s="149"/>
      <c r="I1" s="149"/>
      <c r="J1" s="149"/>
      <c r="K1" s="149"/>
    </row>
    <row r="3" spans="1:11" ht="21" customHeight="1">
      <c r="A3" s="184" t="s">
        <v>682</v>
      </c>
      <c r="B3" s="185"/>
      <c r="C3" s="185"/>
      <c r="D3" s="185"/>
      <c r="E3" s="185"/>
      <c r="F3" s="186"/>
    </row>
    <row r="4" spans="1:11" ht="18.75" customHeight="1">
      <c r="A4" s="187" t="s">
        <v>571</v>
      </c>
      <c r="B4" s="185"/>
      <c r="C4" s="185"/>
      <c r="D4" s="185"/>
      <c r="E4" s="185"/>
      <c r="F4" s="186"/>
    </row>
    <row r="5" spans="1:11" ht="18">
      <c r="A5" s="110"/>
    </row>
    <row r="6" spans="1:11">
      <c r="A6" s="97" t="s">
        <v>687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1" ht="45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1">
      <c r="A8" s="27" t="s">
        <v>95</v>
      </c>
      <c r="B8" s="28" t="s">
        <v>96</v>
      </c>
      <c r="C8" s="129">
        <f>14459+1831-322-1638</f>
        <v>14330</v>
      </c>
      <c r="D8" s="129">
        <v>0</v>
      </c>
      <c r="E8" s="129">
        <v>0</v>
      </c>
      <c r="F8" s="159">
        <f>SUM(C8:E8)</f>
        <v>14330</v>
      </c>
      <c r="G8" s="165">
        <f>14459+1831-322-1638</f>
        <v>14330</v>
      </c>
      <c r="H8" s="129">
        <v>0</v>
      </c>
      <c r="I8" s="129">
        <v>0</v>
      </c>
      <c r="J8" s="130">
        <f>SUM(G8:I8)</f>
        <v>14330</v>
      </c>
    </row>
    <row r="9" spans="1:11">
      <c r="A9" s="27" t="s">
        <v>97</v>
      </c>
      <c r="B9" s="29" t="s">
        <v>98</v>
      </c>
      <c r="C9" s="129">
        <v>0</v>
      </c>
      <c r="D9" s="129">
        <v>0</v>
      </c>
      <c r="E9" s="129">
        <v>0</v>
      </c>
      <c r="F9" s="159">
        <f t="shared" ref="F9:F72" si="0">SUM(C9:E9)</f>
        <v>0</v>
      </c>
      <c r="G9" s="165">
        <v>0</v>
      </c>
      <c r="H9" s="129">
        <v>0</v>
      </c>
      <c r="I9" s="129">
        <v>0</v>
      </c>
      <c r="J9" s="130">
        <f t="shared" ref="J9:J72" si="1">SUM(G9:I9)</f>
        <v>0</v>
      </c>
    </row>
    <row r="10" spans="1:11">
      <c r="A10" s="27" t="s">
        <v>99</v>
      </c>
      <c r="B10" s="29" t="s">
        <v>100</v>
      </c>
      <c r="C10" s="129">
        <v>0</v>
      </c>
      <c r="D10" s="129">
        <v>0</v>
      </c>
      <c r="E10" s="129">
        <v>0</v>
      </c>
      <c r="F10" s="159">
        <f t="shared" si="0"/>
        <v>0</v>
      </c>
      <c r="G10" s="165">
        <v>0</v>
      </c>
      <c r="H10" s="129">
        <v>0</v>
      </c>
      <c r="I10" s="129">
        <v>0</v>
      </c>
      <c r="J10" s="130">
        <f t="shared" si="1"/>
        <v>0</v>
      </c>
    </row>
    <row r="11" spans="1:11">
      <c r="A11" s="30" t="s">
        <v>101</v>
      </c>
      <c r="B11" s="29" t="s">
        <v>102</v>
      </c>
      <c r="C11" s="129">
        <v>0</v>
      </c>
      <c r="D11" s="129">
        <v>0</v>
      </c>
      <c r="E11" s="129">
        <v>0</v>
      </c>
      <c r="F11" s="159">
        <f t="shared" si="0"/>
        <v>0</v>
      </c>
      <c r="G11" s="165">
        <v>0</v>
      </c>
      <c r="H11" s="129">
        <v>0</v>
      </c>
      <c r="I11" s="129">
        <v>0</v>
      </c>
      <c r="J11" s="130">
        <f t="shared" si="1"/>
        <v>0</v>
      </c>
    </row>
    <row r="12" spans="1:11">
      <c r="A12" s="30" t="s">
        <v>103</v>
      </c>
      <c r="B12" s="29" t="s">
        <v>104</v>
      </c>
      <c r="C12" s="129">
        <v>0</v>
      </c>
      <c r="D12" s="129">
        <v>0</v>
      </c>
      <c r="E12" s="129">
        <v>0</v>
      </c>
      <c r="F12" s="159">
        <f t="shared" si="0"/>
        <v>0</v>
      </c>
      <c r="G12" s="165">
        <v>0</v>
      </c>
      <c r="H12" s="129">
        <v>0</v>
      </c>
      <c r="I12" s="129">
        <v>0</v>
      </c>
      <c r="J12" s="130">
        <f t="shared" si="1"/>
        <v>0</v>
      </c>
    </row>
    <row r="13" spans="1:11">
      <c r="A13" s="30" t="s">
        <v>105</v>
      </c>
      <c r="B13" s="29" t="s">
        <v>106</v>
      </c>
      <c r="C13" s="129">
        <f>322+1638</f>
        <v>1960</v>
      </c>
      <c r="D13" s="129">
        <v>0</v>
      </c>
      <c r="E13" s="129">
        <v>0</v>
      </c>
      <c r="F13" s="159">
        <f t="shared" si="0"/>
        <v>1960</v>
      </c>
      <c r="G13" s="165">
        <f>322+1638</f>
        <v>1960</v>
      </c>
      <c r="H13" s="129">
        <v>0</v>
      </c>
      <c r="I13" s="129">
        <v>0</v>
      </c>
      <c r="J13" s="130">
        <f t="shared" si="1"/>
        <v>1960</v>
      </c>
    </row>
    <row r="14" spans="1:11">
      <c r="A14" s="30" t="s">
        <v>107</v>
      </c>
      <c r="B14" s="29" t="s">
        <v>108</v>
      </c>
      <c r="C14" s="129">
        <v>410</v>
      </c>
      <c r="D14" s="129">
        <v>0</v>
      </c>
      <c r="E14" s="129">
        <v>0</v>
      </c>
      <c r="F14" s="159">
        <f t="shared" si="0"/>
        <v>410</v>
      </c>
      <c r="G14" s="165">
        <v>410</v>
      </c>
      <c r="H14" s="129">
        <v>0</v>
      </c>
      <c r="I14" s="129">
        <v>0</v>
      </c>
      <c r="J14" s="130">
        <f t="shared" si="1"/>
        <v>410</v>
      </c>
    </row>
    <row r="15" spans="1:11">
      <c r="A15" s="30" t="s">
        <v>109</v>
      </c>
      <c r="B15" s="29" t="s">
        <v>110</v>
      </c>
      <c r="C15" s="129">
        <v>0</v>
      </c>
      <c r="D15" s="129">
        <v>0</v>
      </c>
      <c r="E15" s="129">
        <v>0</v>
      </c>
      <c r="F15" s="159">
        <f t="shared" si="0"/>
        <v>0</v>
      </c>
      <c r="G15" s="165">
        <v>0</v>
      </c>
      <c r="H15" s="129">
        <v>0</v>
      </c>
      <c r="I15" s="129">
        <v>0</v>
      </c>
      <c r="J15" s="130">
        <f t="shared" si="1"/>
        <v>0</v>
      </c>
    </row>
    <row r="16" spans="1:11">
      <c r="A16" s="5" t="s">
        <v>111</v>
      </c>
      <c r="B16" s="29" t="s">
        <v>112</v>
      </c>
      <c r="C16" s="129">
        <v>155</v>
      </c>
      <c r="D16" s="129">
        <v>0</v>
      </c>
      <c r="E16" s="129">
        <v>0</v>
      </c>
      <c r="F16" s="159">
        <f t="shared" si="0"/>
        <v>155</v>
      </c>
      <c r="G16" s="179">
        <v>322</v>
      </c>
      <c r="H16" s="129">
        <v>0</v>
      </c>
      <c r="I16" s="129">
        <v>0</v>
      </c>
      <c r="J16" s="130">
        <f t="shared" si="1"/>
        <v>322</v>
      </c>
    </row>
    <row r="17" spans="1:10">
      <c r="A17" s="5" t="s">
        <v>113</v>
      </c>
      <c r="B17" s="29" t="s">
        <v>114</v>
      </c>
      <c r="C17" s="129">
        <v>0</v>
      </c>
      <c r="D17" s="129">
        <v>0</v>
      </c>
      <c r="E17" s="129">
        <v>0</v>
      </c>
      <c r="F17" s="159">
        <f t="shared" si="0"/>
        <v>0</v>
      </c>
      <c r="G17" s="165">
        <v>0</v>
      </c>
      <c r="H17" s="129">
        <v>0</v>
      </c>
      <c r="I17" s="129">
        <v>0</v>
      </c>
      <c r="J17" s="130">
        <f t="shared" si="1"/>
        <v>0</v>
      </c>
    </row>
    <row r="18" spans="1:10">
      <c r="A18" s="5" t="s">
        <v>115</v>
      </c>
      <c r="B18" s="29" t="s">
        <v>116</v>
      </c>
      <c r="C18" s="129">
        <v>0</v>
      </c>
      <c r="D18" s="129">
        <v>0</v>
      </c>
      <c r="E18" s="129">
        <v>0</v>
      </c>
      <c r="F18" s="159">
        <f t="shared" si="0"/>
        <v>0</v>
      </c>
      <c r="G18" s="165">
        <v>0</v>
      </c>
      <c r="H18" s="129">
        <v>0</v>
      </c>
      <c r="I18" s="129">
        <v>0</v>
      </c>
      <c r="J18" s="130">
        <f t="shared" si="1"/>
        <v>0</v>
      </c>
    </row>
    <row r="19" spans="1:10">
      <c r="A19" s="5" t="s">
        <v>117</v>
      </c>
      <c r="B19" s="29" t="s">
        <v>118</v>
      </c>
      <c r="C19" s="129">
        <v>0</v>
      </c>
      <c r="D19" s="129">
        <v>0</v>
      </c>
      <c r="E19" s="129">
        <v>0</v>
      </c>
      <c r="F19" s="159">
        <f t="shared" si="0"/>
        <v>0</v>
      </c>
      <c r="G19" s="165">
        <v>0</v>
      </c>
      <c r="H19" s="129">
        <v>0</v>
      </c>
      <c r="I19" s="129">
        <v>0</v>
      </c>
      <c r="J19" s="130">
        <f t="shared" si="1"/>
        <v>0</v>
      </c>
    </row>
    <row r="20" spans="1:10">
      <c r="A20" s="5" t="s">
        <v>456</v>
      </c>
      <c r="B20" s="29" t="s">
        <v>119</v>
      </c>
      <c r="C20" s="129">
        <v>0</v>
      </c>
      <c r="D20" s="129">
        <v>0</v>
      </c>
      <c r="E20" s="129">
        <v>0</v>
      </c>
      <c r="F20" s="159">
        <f t="shared" si="0"/>
        <v>0</v>
      </c>
      <c r="G20" s="165">
        <v>0</v>
      </c>
      <c r="H20" s="129">
        <v>0</v>
      </c>
      <c r="I20" s="129">
        <v>0</v>
      </c>
      <c r="J20" s="130">
        <f t="shared" si="1"/>
        <v>0</v>
      </c>
    </row>
    <row r="21" spans="1:10" s="99" customFormat="1">
      <c r="A21" s="31" t="s">
        <v>395</v>
      </c>
      <c r="B21" s="32" t="s">
        <v>120</v>
      </c>
      <c r="C21" s="131">
        <f>SUM(C8:C20)</f>
        <v>16855</v>
      </c>
      <c r="D21" s="131">
        <f>SUM(D8:D20)</f>
        <v>0</v>
      </c>
      <c r="E21" s="131">
        <f>SUM(E8:E20)</f>
        <v>0</v>
      </c>
      <c r="F21" s="160">
        <f t="shared" si="0"/>
        <v>16855</v>
      </c>
      <c r="G21" s="166">
        <f>SUM(G8:G20)</f>
        <v>17022</v>
      </c>
      <c r="H21" s="131">
        <f>SUM(H8:H20)</f>
        <v>0</v>
      </c>
      <c r="I21" s="131">
        <f>SUM(I8:I20)</f>
        <v>0</v>
      </c>
      <c r="J21" s="100">
        <f t="shared" si="1"/>
        <v>17022</v>
      </c>
    </row>
    <row r="22" spans="1:10">
      <c r="A22" s="5" t="s">
        <v>121</v>
      </c>
      <c r="B22" s="29" t="s">
        <v>122</v>
      </c>
      <c r="C22" s="129">
        <v>0</v>
      </c>
      <c r="D22" s="129">
        <v>0</v>
      </c>
      <c r="E22" s="129">
        <v>0</v>
      </c>
      <c r="F22" s="159">
        <f t="shared" si="0"/>
        <v>0</v>
      </c>
      <c r="G22" s="165">
        <v>0</v>
      </c>
      <c r="H22" s="129">
        <v>0</v>
      </c>
      <c r="I22" s="129">
        <v>0</v>
      </c>
      <c r="J22" s="130">
        <f t="shared" si="1"/>
        <v>0</v>
      </c>
    </row>
    <row r="23" spans="1:10">
      <c r="A23" s="5" t="s">
        <v>123</v>
      </c>
      <c r="B23" s="29" t="s">
        <v>124</v>
      </c>
      <c r="C23" s="129">
        <v>0</v>
      </c>
      <c r="D23" s="129">
        <v>0</v>
      </c>
      <c r="E23" s="129">
        <v>0</v>
      </c>
      <c r="F23" s="159">
        <f t="shared" si="0"/>
        <v>0</v>
      </c>
      <c r="G23" s="165">
        <v>0</v>
      </c>
      <c r="H23" s="129">
        <v>0</v>
      </c>
      <c r="I23" s="129">
        <v>0</v>
      </c>
      <c r="J23" s="130">
        <f t="shared" si="1"/>
        <v>0</v>
      </c>
    </row>
    <row r="24" spans="1:10">
      <c r="A24" s="6" t="s">
        <v>125</v>
      </c>
      <c r="B24" s="29" t="s">
        <v>126</v>
      </c>
      <c r="C24" s="129">
        <v>0</v>
      </c>
      <c r="D24" s="129">
        <v>0</v>
      </c>
      <c r="E24" s="129">
        <v>0</v>
      </c>
      <c r="F24" s="159">
        <f t="shared" si="0"/>
        <v>0</v>
      </c>
      <c r="G24" s="165">
        <v>0</v>
      </c>
      <c r="H24" s="129">
        <v>0</v>
      </c>
      <c r="I24" s="129">
        <v>0</v>
      </c>
      <c r="J24" s="130">
        <f t="shared" si="1"/>
        <v>0</v>
      </c>
    </row>
    <row r="25" spans="1:10" s="99" customFormat="1">
      <c r="A25" s="7" t="s">
        <v>396</v>
      </c>
      <c r="B25" s="32" t="s">
        <v>127</v>
      </c>
      <c r="C25" s="131">
        <f>SUM(C22:C24)</f>
        <v>0</v>
      </c>
      <c r="D25" s="131">
        <f>SUM(D22:D24)</f>
        <v>0</v>
      </c>
      <c r="E25" s="131">
        <f>SUM(E22:E24)</f>
        <v>0</v>
      </c>
      <c r="F25" s="160">
        <f t="shared" si="0"/>
        <v>0</v>
      </c>
      <c r="G25" s="166">
        <f>SUM(G22:G24)</f>
        <v>0</v>
      </c>
      <c r="H25" s="131">
        <f>SUM(H22:H24)</f>
        <v>0</v>
      </c>
      <c r="I25" s="131">
        <f>SUM(I22:I24)</f>
        <v>0</v>
      </c>
      <c r="J25" s="100">
        <f t="shared" si="1"/>
        <v>0</v>
      </c>
    </row>
    <row r="26" spans="1:10" s="99" customFormat="1" ht="15.75">
      <c r="A26" s="50" t="s">
        <v>485</v>
      </c>
      <c r="B26" s="51" t="s">
        <v>128</v>
      </c>
      <c r="C26" s="132">
        <f>C21+C25</f>
        <v>16855</v>
      </c>
      <c r="D26" s="132">
        <f>D21+D25</f>
        <v>0</v>
      </c>
      <c r="E26" s="132">
        <f>E21+E25</f>
        <v>0</v>
      </c>
      <c r="F26" s="161">
        <f t="shared" si="0"/>
        <v>16855</v>
      </c>
      <c r="G26" s="167">
        <f>G21+G25</f>
        <v>17022</v>
      </c>
      <c r="H26" s="132">
        <f>H21+H25</f>
        <v>0</v>
      </c>
      <c r="I26" s="132">
        <f>I21+I25</f>
        <v>0</v>
      </c>
      <c r="J26" s="133">
        <f t="shared" si="1"/>
        <v>17022</v>
      </c>
    </row>
    <row r="27" spans="1:10" s="99" customFormat="1" ht="15.75">
      <c r="A27" s="38" t="s">
        <v>457</v>
      </c>
      <c r="B27" s="51" t="s">
        <v>129</v>
      </c>
      <c r="C27" s="132">
        <v>3721</v>
      </c>
      <c r="D27" s="132">
        <v>0</v>
      </c>
      <c r="E27" s="132">
        <v>0</v>
      </c>
      <c r="F27" s="161">
        <f t="shared" si="0"/>
        <v>3721</v>
      </c>
      <c r="G27" s="167">
        <v>3721</v>
      </c>
      <c r="H27" s="132">
        <v>0</v>
      </c>
      <c r="I27" s="132">
        <v>0</v>
      </c>
      <c r="J27" s="133">
        <f t="shared" si="1"/>
        <v>3721</v>
      </c>
    </row>
    <row r="28" spans="1:10">
      <c r="A28" s="5" t="s">
        <v>130</v>
      </c>
      <c r="B28" s="29" t="s">
        <v>131</v>
      </c>
      <c r="C28" s="129">
        <v>10</v>
      </c>
      <c r="D28" s="129">
        <v>0</v>
      </c>
      <c r="E28" s="129">
        <v>0</v>
      </c>
      <c r="F28" s="159">
        <f t="shared" si="0"/>
        <v>10</v>
      </c>
      <c r="G28" s="165">
        <v>10</v>
      </c>
      <c r="H28" s="129">
        <v>0</v>
      </c>
      <c r="I28" s="129">
        <v>0</v>
      </c>
      <c r="J28" s="130">
        <f t="shared" si="1"/>
        <v>10</v>
      </c>
    </row>
    <row r="29" spans="1:10">
      <c r="A29" s="5" t="s">
        <v>132</v>
      </c>
      <c r="B29" s="29" t="s">
        <v>133</v>
      </c>
      <c r="C29" s="129">
        <v>290</v>
      </c>
      <c r="D29" s="129">
        <v>0</v>
      </c>
      <c r="E29" s="129">
        <v>0</v>
      </c>
      <c r="F29" s="159">
        <f t="shared" si="0"/>
        <v>290</v>
      </c>
      <c r="G29" s="165">
        <v>290</v>
      </c>
      <c r="H29" s="129">
        <v>0</v>
      </c>
      <c r="I29" s="129">
        <v>0</v>
      </c>
      <c r="J29" s="130">
        <f t="shared" si="1"/>
        <v>290</v>
      </c>
    </row>
    <row r="30" spans="1:10">
      <c r="A30" s="5" t="s">
        <v>134</v>
      </c>
      <c r="B30" s="29" t="s">
        <v>135</v>
      </c>
      <c r="C30" s="129">
        <v>0</v>
      </c>
      <c r="D30" s="129">
        <v>0</v>
      </c>
      <c r="E30" s="129">
        <v>0</v>
      </c>
      <c r="F30" s="159">
        <f t="shared" si="0"/>
        <v>0</v>
      </c>
      <c r="G30" s="165">
        <v>0</v>
      </c>
      <c r="H30" s="129">
        <v>0</v>
      </c>
      <c r="I30" s="129">
        <v>0</v>
      </c>
      <c r="J30" s="130">
        <f t="shared" si="1"/>
        <v>0</v>
      </c>
    </row>
    <row r="31" spans="1:10" s="99" customFormat="1">
      <c r="A31" s="7" t="s">
        <v>397</v>
      </c>
      <c r="B31" s="32" t="s">
        <v>136</v>
      </c>
      <c r="C31" s="131">
        <f>SUM(C28:C30)</f>
        <v>300</v>
      </c>
      <c r="D31" s="131">
        <f>SUM(D28:D30)</f>
        <v>0</v>
      </c>
      <c r="E31" s="131">
        <f>SUM(E28:E30)</f>
        <v>0</v>
      </c>
      <c r="F31" s="160">
        <f t="shared" si="0"/>
        <v>300</v>
      </c>
      <c r="G31" s="166">
        <f>SUM(G28:G30)</f>
        <v>300</v>
      </c>
      <c r="H31" s="131">
        <f>SUM(H28:H30)</f>
        <v>0</v>
      </c>
      <c r="I31" s="131">
        <f>SUM(I28:I30)</f>
        <v>0</v>
      </c>
      <c r="J31" s="100">
        <f t="shared" si="1"/>
        <v>300</v>
      </c>
    </row>
    <row r="32" spans="1:10">
      <c r="A32" s="5" t="s">
        <v>137</v>
      </c>
      <c r="B32" s="29" t="s">
        <v>138</v>
      </c>
      <c r="C32" s="129">
        <v>0</v>
      </c>
      <c r="D32" s="129">
        <v>0</v>
      </c>
      <c r="E32" s="129">
        <v>0</v>
      </c>
      <c r="F32" s="159">
        <f t="shared" si="0"/>
        <v>0</v>
      </c>
      <c r="G32" s="165">
        <v>0</v>
      </c>
      <c r="H32" s="129">
        <v>0</v>
      </c>
      <c r="I32" s="129">
        <v>0</v>
      </c>
      <c r="J32" s="130">
        <f t="shared" si="1"/>
        <v>0</v>
      </c>
    </row>
    <row r="33" spans="1:10">
      <c r="A33" s="5" t="s">
        <v>139</v>
      </c>
      <c r="B33" s="29" t="s">
        <v>140</v>
      </c>
      <c r="C33" s="129">
        <v>80</v>
      </c>
      <c r="D33" s="129">
        <v>0</v>
      </c>
      <c r="E33" s="129">
        <v>0</v>
      </c>
      <c r="F33" s="159">
        <f t="shared" si="0"/>
        <v>80</v>
      </c>
      <c r="G33" s="165">
        <v>80</v>
      </c>
      <c r="H33" s="129">
        <v>0</v>
      </c>
      <c r="I33" s="129">
        <v>0</v>
      </c>
      <c r="J33" s="130">
        <f t="shared" si="1"/>
        <v>80</v>
      </c>
    </row>
    <row r="34" spans="1:10" s="99" customFormat="1" ht="15" customHeight="1">
      <c r="A34" s="7" t="s">
        <v>486</v>
      </c>
      <c r="B34" s="32" t="s">
        <v>141</v>
      </c>
      <c r="C34" s="131">
        <f>SUM(C32:C33)</f>
        <v>80</v>
      </c>
      <c r="D34" s="131">
        <f>SUM(D32:D33)</f>
        <v>0</v>
      </c>
      <c r="E34" s="131">
        <f>SUM(E32:E33)</f>
        <v>0</v>
      </c>
      <c r="F34" s="160">
        <f t="shared" si="0"/>
        <v>80</v>
      </c>
      <c r="G34" s="166">
        <f>SUM(G32:G33)</f>
        <v>80</v>
      </c>
      <c r="H34" s="131">
        <f>SUM(H32:H33)</f>
        <v>0</v>
      </c>
      <c r="I34" s="131">
        <f>SUM(I32:I33)</f>
        <v>0</v>
      </c>
      <c r="J34" s="100">
        <f t="shared" si="1"/>
        <v>80</v>
      </c>
    </row>
    <row r="35" spans="1:10">
      <c r="A35" s="5" t="s">
        <v>142</v>
      </c>
      <c r="B35" s="29" t="s">
        <v>143</v>
      </c>
      <c r="C35" s="129">
        <v>1200</v>
      </c>
      <c r="D35" s="129">
        <v>0</v>
      </c>
      <c r="E35" s="129">
        <v>0</v>
      </c>
      <c r="F35" s="159">
        <f t="shared" si="0"/>
        <v>1200</v>
      </c>
      <c r="G35" s="179">
        <v>1250</v>
      </c>
      <c r="H35" s="129">
        <v>0</v>
      </c>
      <c r="I35" s="129">
        <v>0</v>
      </c>
      <c r="J35" s="130">
        <f t="shared" si="1"/>
        <v>1250</v>
      </c>
    </row>
    <row r="36" spans="1:10">
      <c r="A36" s="5" t="s">
        <v>144</v>
      </c>
      <c r="B36" s="29" t="s">
        <v>145</v>
      </c>
      <c r="C36" s="129">
        <v>0</v>
      </c>
      <c r="D36" s="129">
        <v>0</v>
      </c>
      <c r="E36" s="129">
        <v>0</v>
      </c>
      <c r="F36" s="159">
        <f t="shared" si="0"/>
        <v>0</v>
      </c>
      <c r="G36" s="165">
        <v>0</v>
      </c>
      <c r="H36" s="129">
        <v>0</v>
      </c>
      <c r="I36" s="129">
        <v>0</v>
      </c>
      <c r="J36" s="130">
        <f t="shared" si="1"/>
        <v>0</v>
      </c>
    </row>
    <row r="37" spans="1:10">
      <c r="A37" s="5" t="s">
        <v>458</v>
      </c>
      <c r="B37" s="29" t="s">
        <v>146</v>
      </c>
      <c r="C37" s="129">
        <v>0</v>
      </c>
      <c r="D37" s="129">
        <v>0</v>
      </c>
      <c r="E37" s="129">
        <v>0</v>
      </c>
      <c r="F37" s="159">
        <f t="shared" si="0"/>
        <v>0</v>
      </c>
      <c r="G37" s="165">
        <v>0</v>
      </c>
      <c r="H37" s="129">
        <v>0</v>
      </c>
      <c r="I37" s="129">
        <v>0</v>
      </c>
      <c r="J37" s="130">
        <f t="shared" si="1"/>
        <v>0</v>
      </c>
    </row>
    <row r="38" spans="1:10">
      <c r="A38" s="5" t="s">
        <v>147</v>
      </c>
      <c r="B38" s="29" t="s">
        <v>148</v>
      </c>
      <c r="C38" s="129">
        <v>250</v>
      </c>
      <c r="D38" s="129">
        <v>0</v>
      </c>
      <c r="E38" s="129">
        <v>0</v>
      </c>
      <c r="F38" s="159">
        <f t="shared" si="0"/>
        <v>250</v>
      </c>
      <c r="G38" s="179">
        <v>200</v>
      </c>
      <c r="H38" s="129">
        <v>0</v>
      </c>
      <c r="I38" s="129">
        <v>0</v>
      </c>
      <c r="J38" s="130">
        <f t="shared" si="1"/>
        <v>200</v>
      </c>
    </row>
    <row r="39" spans="1:10">
      <c r="A39" s="10" t="s">
        <v>459</v>
      </c>
      <c r="B39" s="29" t="s">
        <v>149</v>
      </c>
      <c r="C39" s="129">
        <v>0</v>
      </c>
      <c r="D39" s="129">
        <v>0</v>
      </c>
      <c r="E39" s="129">
        <v>0</v>
      </c>
      <c r="F39" s="159">
        <f t="shared" si="0"/>
        <v>0</v>
      </c>
      <c r="G39" s="165">
        <v>0</v>
      </c>
      <c r="H39" s="129">
        <v>0</v>
      </c>
      <c r="I39" s="129">
        <v>0</v>
      </c>
      <c r="J39" s="130">
        <f t="shared" si="1"/>
        <v>0</v>
      </c>
    </row>
    <row r="40" spans="1:10">
      <c r="A40" s="6" t="s">
        <v>150</v>
      </c>
      <c r="B40" s="29" t="s">
        <v>151</v>
      </c>
      <c r="C40" s="129">
        <v>0</v>
      </c>
      <c r="D40" s="129">
        <v>0</v>
      </c>
      <c r="E40" s="129">
        <v>0</v>
      </c>
      <c r="F40" s="159">
        <f t="shared" si="0"/>
        <v>0</v>
      </c>
      <c r="G40" s="179">
        <v>152</v>
      </c>
      <c r="H40" s="129">
        <v>0</v>
      </c>
      <c r="I40" s="129">
        <v>0</v>
      </c>
      <c r="J40" s="130">
        <f t="shared" si="1"/>
        <v>152</v>
      </c>
    </row>
    <row r="41" spans="1:10">
      <c r="A41" s="5" t="s">
        <v>460</v>
      </c>
      <c r="B41" s="29" t="s">
        <v>152</v>
      </c>
      <c r="C41" s="129">
        <v>315</v>
      </c>
      <c r="D41" s="129">
        <v>0</v>
      </c>
      <c r="E41" s="129">
        <v>0</v>
      </c>
      <c r="F41" s="159">
        <f t="shared" si="0"/>
        <v>315</v>
      </c>
      <c r="G41" s="179">
        <v>163</v>
      </c>
      <c r="H41" s="129">
        <v>0</v>
      </c>
      <c r="I41" s="129">
        <v>0</v>
      </c>
      <c r="J41" s="130">
        <f t="shared" si="1"/>
        <v>163</v>
      </c>
    </row>
    <row r="42" spans="1:10" s="99" customFormat="1">
      <c r="A42" s="7" t="s">
        <v>398</v>
      </c>
      <c r="B42" s="32" t="s">
        <v>153</v>
      </c>
      <c r="C42" s="131">
        <f>SUM(C35:C41)</f>
        <v>1765</v>
      </c>
      <c r="D42" s="131">
        <f>SUM(D35:D41)</f>
        <v>0</v>
      </c>
      <c r="E42" s="131">
        <f>SUM(E35:E41)</f>
        <v>0</v>
      </c>
      <c r="F42" s="160">
        <f t="shared" si="0"/>
        <v>1765</v>
      </c>
      <c r="G42" s="166">
        <f>SUM(G35:G41)</f>
        <v>1765</v>
      </c>
      <c r="H42" s="131">
        <f>SUM(H35:H41)</f>
        <v>0</v>
      </c>
      <c r="I42" s="131">
        <f>SUM(I35:I41)</f>
        <v>0</v>
      </c>
      <c r="J42" s="100">
        <f t="shared" si="1"/>
        <v>1765</v>
      </c>
    </row>
    <row r="43" spans="1:10">
      <c r="A43" s="5" t="s">
        <v>154</v>
      </c>
      <c r="B43" s="29" t="s">
        <v>155</v>
      </c>
      <c r="C43" s="129">
        <v>573</v>
      </c>
      <c r="D43" s="129">
        <v>0</v>
      </c>
      <c r="E43" s="129">
        <v>0</v>
      </c>
      <c r="F43" s="159">
        <f t="shared" si="0"/>
        <v>573</v>
      </c>
      <c r="G43" s="179">
        <v>406</v>
      </c>
      <c r="H43" s="129">
        <v>0</v>
      </c>
      <c r="I43" s="129">
        <v>0</v>
      </c>
      <c r="J43" s="130">
        <f t="shared" si="1"/>
        <v>406</v>
      </c>
    </row>
    <row r="44" spans="1:10">
      <c r="A44" s="5" t="s">
        <v>156</v>
      </c>
      <c r="B44" s="29" t="s">
        <v>157</v>
      </c>
      <c r="C44" s="129">
        <v>0</v>
      </c>
      <c r="D44" s="129">
        <v>0</v>
      </c>
      <c r="E44" s="129">
        <v>0</v>
      </c>
      <c r="F44" s="159">
        <f t="shared" si="0"/>
        <v>0</v>
      </c>
      <c r="G44" s="165">
        <v>0</v>
      </c>
      <c r="H44" s="129">
        <v>0</v>
      </c>
      <c r="I44" s="129">
        <v>0</v>
      </c>
      <c r="J44" s="130">
        <f t="shared" si="1"/>
        <v>0</v>
      </c>
    </row>
    <row r="45" spans="1:10" s="99" customFormat="1">
      <c r="A45" s="7" t="s">
        <v>399</v>
      </c>
      <c r="B45" s="32" t="s">
        <v>158</v>
      </c>
      <c r="C45" s="131">
        <f>SUM(C43:C44)</f>
        <v>573</v>
      </c>
      <c r="D45" s="131">
        <f>SUM(D43:D44)</f>
        <v>0</v>
      </c>
      <c r="E45" s="131">
        <f>SUM(E43:E44)</f>
        <v>0</v>
      </c>
      <c r="F45" s="160">
        <f t="shared" si="0"/>
        <v>573</v>
      </c>
      <c r="G45" s="166">
        <f>SUM(G43:G44)</f>
        <v>406</v>
      </c>
      <c r="H45" s="131">
        <f>SUM(H43:H44)</f>
        <v>0</v>
      </c>
      <c r="I45" s="131">
        <f>SUM(I43:I44)</f>
        <v>0</v>
      </c>
      <c r="J45" s="100">
        <f t="shared" si="1"/>
        <v>406</v>
      </c>
    </row>
    <row r="46" spans="1:10">
      <c r="A46" s="5" t="s">
        <v>159</v>
      </c>
      <c r="B46" s="29" t="s">
        <v>160</v>
      </c>
      <c r="C46" s="129">
        <v>0</v>
      </c>
      <c r="D46" s="129">
        <v>0</v>
      </c>
      <c r="E46" s="129">
        <v>0</v>
      </c>
      <c r="F46" s="159">
        <f t="shared" si="0"/>
        <v>0</v>
      </c>
      <c r="G46" s="179">
        <v>500</v>
      </c>
      <c r="H46" s="129">
        <v>0</v>
      </c>
      <c r="I46" s="129">
        <v>0</v>
      </c>
      <c r="J46" s="130">
        <f t="shared" si="1"/>
        <v>500</v>
      </c>
    </row>
    <row r="47" spans="1:10">
      <c r="A47" s="5" t="s">
        <v>161</v>
      </c>
      <c r="B47" s="29" t="s">
        <v>162</v>
      </c>
      <c r="C47" s="129">
        <v>0</v>
      </c>
      <c r="D47" s="129">
        <v>0</v>
      </c>
      <c r="E47" s="129">
        <v>0</v>
      </c>
      <c r="F47" s="159">
        <f t="shared" si="0"/>
        <v>0</v>
      </c>
      <c r="G47" s="165">
        <v>0</v>
      </c>
      <c r="H47" s="129">
        <v>0</v>
      </c>
      <c r="I47" s="129">
        <v>0</v>
      </c>
      <c r="J47" s="130">
        <f t="shared" si="1"/>
        <v>0</v>
      </c>
    </row>
    <row r="48" spans="1:10">
      <c r="A48" s="5" t="s">
        <v>461</v>
      </c>
      <c r="B48" s="29" t="s">
        <v>163</v>
      </c>
      <c r="C48" s="129">
        <v>0</v>
      </c>
      <c r="D48" s="129">
        <v>0</v>
      </c>
      <c r="E48" s="129">
        <v>0</v>
      </c>
      <c r="F48" s="159">
        <f t="shared" si="0"/>
        <v>0</v>
      </c>
      <c r="G48" s="165">
        <v>0</v>
      </c>
      <c r="H48" s="129">
        <v>0</v>
      </c>
      <c r="I48" s="129">
        <v>0</v>
      </c>
      <c r="J48" s="130">
        <f t="shared" si="1"/>
        <v>0</v>
      </c>
    </row>
    <row r="49" spans="1:10">
      <c r="A49" s="5" t="s">
        <v>462</v>
      </c>
      <c r="B49" s="29" t="s">
        <v>164</v>
      </c>
      <c r="C49" s="129">
        <v>0</v>
      </c>
      <c r="D49" s="129">
        <v>0</v>
      </c>
      <c r="E49" s="129">
        <v>0</v>
      </c>
      <c r="F49" s="159">
        <f t="shared" si="0"/>
        <v>0</v>
      </c>
      <c r="G49" s="165">
        <v>0</v>
      </c>
      <c r="H49" s="129">
        <v>0</v>
      </c>
      <c r="I49" s="129">
        <v>0</v>
      </c>
      <c r="J49" s="130">
        <f t="shared" si="1"/>
        <v>0</v>
      </c>
    </row>
    <row r="50" spans="1:10">
      <c r="A50" s="5" t="s">
        <v>165</v>
      </c>
      <c r="B50" s="29" t="s">
        <v>166</v>
      </c>
      <c r="C50" s="120">
        <v>0</v>
      </c>
      <c r="D50" s="120">
        <v>0</v>
      </c>
      <c r="E50" s="120">
        <v>0</v>
      </c>
      <c r="F50" s="159">
        <f t="shared" si="0"/>
        <v>0</v>
      </c>
      <c r="G50" s="168">
        <v>0</v>
      </c>
      <c r="H50" s="120">
        <v>0</v>
      </c>
      <c r="I50" s="120">
        <v>0</v>
      </c>
      <c r="J50" s="130">
        <f t="shared" si="1"/>
        <v>0</v>
      </c>
    </row>
    <row r="51" spans="1:10" s="99" customFormat="1">
      <c r="A51" s="7" t="s">
        <v>400</v>
      </c>
      <c r="B51" s="32" t="s">
        <v>167</v>
      </c>
      <c r="C51" s="131">
        <f>SUM(C46:C50)</f>
        <v>0</v>
      </c>
      <c r="D51" s="131">
        <f>SUM(D46:D50)</f>
        <v>0</v>
      </c>
      <c r="E51" s="131">
        <v>0</v>
      </c>
      <c r="F51" s="160">
        <f t="shared" si="0"/>
        <v>0</v>
      </c>
      <c r="G51" s="166">
        <f>SUM(G46:G50)</f>
        <v>500</v>
      </c>
      <c r="H51" s="131">
        <f>SUM(H46:H50)</f>
        <v>0</v>
      </c>
      <c r="I51" s="131">
        <v>0</v>
      </c>
      <c r="J51" s="100">
        <f t="shared" si="1"/>
        <v>500</v>
      </c>
    </row>
    <row r="52" spans="1:10" s="99" customFormat="1" ht="15.75">
      <c r="A52" s="38" t="s">
        <v>401</v>
      </c>
      <c r="B52" s="51" t="s">
        <v>168</v>
      </c>
      <c r="C52" s="132">
        <f>C31+C34+C42+C45+C51</f>
        <v>2718</v>
      </c>
      <c r="D52" s="132">
        <f>D31+D34+D42+D45+D51</f>
        <v>0</v>
      </c>
      <c r="E52" s="132">
        <f>E31+E34+E42+E45+E51</f>
        <v>0</v>
      </c>
      <c r="F52" s="160">
        <f t="shared" si="0"/>
        <v>2718</v>
      </c>
      <c r="G52" s="167">
        <f>G31+G34+G42+G45+G51</f>
        <v>3051</v>
      </c>
      <c r="H52" s="132">
        <f>H31+H34+H42+H45+H51</f>
        <v>0</v>
      </c>
      <c r="I52" s="132">
        <f>I31+I34+I42+I45+I51</f>
        <v>0</v>
      </c>
      <c r="J52" s="100">
        <f t="shared" si="1"/>
        <v>3051</v>
      </c>
    </row>
    <row r="53" spans="1:10">
      <c r="A53" s="13" t="s">
        <v>169</v>
      </c>
      <c r="B53" s="29" t="s">
        <v>170</v>
      </c>
      <c r="C53" s="129">
        <v>0</v>
      </c>
      <c r="D53" s="129">
        <v>0</v>
      </c>
      <c r="E53" s="129">
        <v>0</v>
      </c>
      <c r="F53" s="159">
        <f t="shared" si="0"/>
        <v>0</v>
      </c>
      <c r="G53" s="165">
        <v>0</v>
      </c>
      <c r="H53" s="129">
        <v>0</v>
      </c>
      <c r="I53" s="129">
        <v>0</v>
      </c>
      <c r="J53" s="130">
        <f t="shared" si="1"/>
        <v>0</v>
      </c>
    </row>
    <row r="54" spans="1:10">
      <c r="A54" s="13" t="s">
        <v>402</v>
      </c>
      <c r="B54" s="29" t="s">
        <v>171</v>
      </c>
      <c r="C54" s="129">
        <v>0</v>
      </c>
      <c r="D54" s="129">
        <v>0</v>
      </c>
      <c r="E54" s="129">
        <v>0</v>
      </c>
      <c r="F54" s="159">
        <f t="shared" si="0"/>
        <v>0</v>
      </c>
      <c r="G54" s="165">
        <v>0</v>
      </c>
      <c r="H54" s="129">
        <v>0</v>
      </c>
      <c r="I54" s="129">
        <v>0</v>
      </c>
      <c r="J54" s="130">
        <f t="shared" si="1"/>
        <v>0</v>
      </c>
    </row>
    <row r="55" spans="1:10">
      <c r="A55" s="17" t="s">
        <v>463</v>
      </c>
      <c r="B55" s="29" t="s">
        <v>172</v>
      </c>
      <c r="C55" s="129">
        <v>0</v>
      </c>
      <c r="D55" s="129">
        <v>0</v>
      </c>
      <c r="E55" s="129">
        <v>0</v>
      </c>
      <c r="F55" s="159">
        <f t="shared" si="0"/>
        <v>0</v>
      </c>
      <c r="G55" s="165">
        <v>0</v>
      </c>
      <c r="H55" s="129">
        <v>0</v>
      </c>
      <c r="I55" s="129">
        <v>0</v>
      </c>
      <c r="J55" s="130">
        <f t="shared" si="1"/>
        <v>0</v>
      </c>
    </row>
    <row r="56" spans="1:10">
      <c r="A56" s="17" t="s">
        <v>464</v>
      </c>
      <c r="B56" s="29" t="s">
        <v>173</v>
      </c>
      <c r="C56" s="129">
        <v>0</v>
      </c>
      <c r="D56" s="129">
        <v>0</v>
      </c>
      <c r="E56" s="129">
        <v>0</v>
      </c>
      <c r="F56" s="159">
        <f t="shared" si="0"/>
        <v>0</v>
      </c>
      <c r="G56" s="165">
        <v>0</v>
      </c>
      <c r="H56" s="129">
        <v>0</v>
      </c>
      <c r="I56" s="129">
        <v>0</v>
      </c>
      <c r="J56" s="130">
        <f t="shared" si="1"/>
        <v>0</v>
      </c>
    </row>
    <row r="57" spans="1:10">
      <c r="A57" s="17" t="s">
        <v>465</v>
      </c>
      <c r="B57" s="29" t="s">
        <v>174</v>
      </c>
      <c r="C57" s="129">
        <v>0</v>
      </c>
      <c r="D57" s="129">
        <v>0</v>
      </c>
      <c r="E57" s="129">
        <v>0</v>
      </c>
      <c r="F57" s="159">
        <f t="shared" si="0"/>
        <v>0</v>
      </c>
      <c r="G57" s="165">
        <v>0</v>
      </c>
      <c r="H57" s="129">
        <v>0</v>
      </c>
      <c r="I57" s="129">
        <v>0</v>
      </c>
      <c r="J57" s="130">
        <f t="shared" si="1"/>
        <v>0</v>
      </c>
    </row>
    <row r="58" spans="1:10">
      <c r="A58" s="13" t="s">
        <v>466</v>
      </c>
      <c r="B58" s="29" t="s">
        <v>175</v>
      </c>
      <c r="C58" s="129">
        <v>0</v>
      </c>
      <c r="D58" s="129">
        <v>0</v>
      </c>
      <c r="E58" s="129">
        <v>0</v>
      </c>
      <c r="F58" s="159">
        <f t="shared" si="0"/>
        <v>0</v>
      </c>
      <c r="G58" s="165">
        <v>0</v>
      </c>
      <c r="H58" s="129">
        <v>0</v>
      </c>
      <c r="I58" s="129">
        <v>0</v>
      </c>
      <c r="J58" s="130">
        <f t="shared" si="1"/>
        <v>0</v>
      </c>
    </row>
    <row r="59" spans="1:10">
      <c r="A59" s="13" t="s">
        <v>467</v>
      </c>
      <c r="B59" s="29" t="s">
        <v>176</v>
      </c>
      <c r="C59" s="129">
        <v>0</v>
      </c>
      <c r="D59" s="129">
        <v>0</v>
      </c>
      <c r="E59" s="129">
        <v>0</v>
      </c>
      <c r="F59" s="159">
        <f t="shared" si="0"/>
        <v>0</v>
      </c>
      <c r="G59" s="165">
        <v>0</v>
      </c>
      <c r="H59" s="129">
        <v>0</v>
      </c>
      <c r="I59" s="129">
        <v>0</v>
      </c>
      <c r="J59" s="130">
        <f t="shared" si="1"/>
        <v>0</v>
      </c>
    </row>
    <row r="60" spans="1:10">
      <c r="A60" s="13" t="s">
        <v>468</v>
      </c>
      <c r="B60" s="29" t="s">
        <v>177</v>
      </c>
      <c r="C60" s="129">
        <v>0</v>
      </c>
      <c r="D60" s="129">
        <v>0</v>
      </c>
      <c r="E60" s="129">
        <v>0</v>
      </c>
      <c r="F60" s="159">
        <f t="shared" si="0"/>
        <v>0</v>
      </c>
      <c r="G60" s="165">
        <v>0</v>
      </c>
      <c r="H60" s="129">
        <v>0</v>
      </c>
      <c r="I60" s="129">
        <v>0</v>
      </c>
      <c r="J60" s="130">
        <f t="shared" si="1"/>
        <v>0</v>
      </c>
    </row>
    <row r="61" spans="1:10" s="99" customFormat="1" ht="15.75">
      <c r="A61" s="48" t="s">
        <v>430</v>
      </c>
      <c r="B61" s="51" t="s">
        <v>178</v>
      </c>
      <c r="C61" s="132">
        <f>SUM(C53:C60)</f>
        <v>0</v>
      </c>
      <c r="D61" s="132">
        <f>SUM(D53:D60)</f>
        <v>0</v>
      </c>
      <c r="E61" s="132">
        <f>SUM(E53:E60)</f>
        <v>0</v>
      </c>
      <c r="F61" s="161">
        <f t="shared" si="0"/>
        <v>0</v>
      </c>
      <c r="G61" s="167">
        <f>SUM(G53:G60)</f>
        <v>0</v>
      </c>
      <c r="H61" s="132">
        <f>SUM(H53:H60)</f>
        <v>0</v>
      </c>
      <c r="I61" s="132">
        <f>SUM(I53:I60)</f>
        <v>0</v>
      </c>
      <c r="J61" s="133">
        <f t="shared" si="1"/>
        <v>0</v>
      </c>
    </row>
    <row r="62" spans="1:10">
      <c r="A62" s="12" t="s">
        <v>469</v>
      </c>
      <c r="B62" s="29" t="s">
        <v>179</v>
      </c>
      <c r="C62" s="129">
        <v>0</v>
      </c>
      <c r="D62" s="129">
        <v>0</v>
      </c>
      <c r="E62" s="129">
        <v>0</v>
      </c>
      <c r="F62" s="159">
        <f t="shared" si="0"/>
        <v>0</v>
      </c>
      <c r="G62" s="165">
        <v>0</v>
      </c>
      <c r="H62" s="129">
        <v>0</v>
      </c>
      <c r="I62" s="129">
        <v>0</v>
      </c>
      <c r="J62" s="130">
        <f t="shared" si="1"/>
        <v>0</v>
      </c>
    </row>
    <row r="63" spans="1:10">
      <c r="A63" s="12" t="s">
        <v>180</v>
      </c>
      <c r="B63" s="29" t="s">
        <v>181</v>
      </c>
      <c r="C63" s="129">
        <v>0</v>
      </c>
      <c r="D63" s="129">
        <v>0</v>
      </c>
      <c r="E63" s="129">
        <v>0</v>
      </c>
      <c r="F63" s="159">
        <f t="shared" si="0"/>
        <v>0</v>
      </c>
      <c r="G63" s="165">
        <v>0</v>
      </c>
      <c r="H63" s="129">
        <v>0</v>
      </c>
      <c r="I63" s="129">
        <v>0</v>
      </c>
      <c r="J63" s="130">
        <f t="shared" si="1"/>
        <v>0</v>
      </c>
    </row>
    <row r="64" spans="1:10">
      <c r="A64" s="12" t="s">
        <v>182</v>
      </c>
      <c r="B64" s="29" t="s">
        <v>183</v>
      </c>
      <c r="C64" s="129">
        <v>0</v>
      </c>
      <c r="D64" s="129">
        <v>0</v>
      </c>
      <c r="E64" s="129">
        <v>0</v>
      </c>
      <c r="F64" s="159">
        <f t="shared" si="0"/>
        <v>0</v>
      </c>
      <c r="G64" s="165">
        <v>0</v>
      </c>
      <c r="H64" s="129">
        <v>0</v>
      </c>
      <c r="I64" s="129">
        <v>0</v>
      </c>
      <c r="J64" s="130">
        <f t="shared" si="1"/>
        <v>0</v>
      </c>
    </row>
    <row r="65" spans="1:10">
      <c r="A65" s="12" t="s">
        <v>431</v>
      </c>
      <c r="B65" s="29" t="s">
        <v>184</v>
      </c>
      <c r="C65" s="129">
        <v>0</v>
      </c>
      <c r="D65" s="129">
        <v>0</v>
      </c>
      <c r="E65" s="129">
        <v>0</v>
      </c>
      <c r="F65" s="159">
        <f t="shared" si="0"/>
        <v>0</v>
      </c>
      <c r="G65" s="165">
        <v>0</v>
      </c>
      <c r="H65" s="129">
        <v>0</v>
      </c>
      <c r="I65" s="129">
        <v>0</v>
      </c>
      <c r="J65" s="130">
        <f t="shared" si="1"/>
        <v>0</v>
      </c>
    </row>
    <row r="66" spans="1:10">
      <c r="A66" s="12" t="s">
        <v>470</v>
      </c>
      <c r="B66" s="29" t="s">
        <v>185</v>
      </c>
      <c r="C66" s="129">
        <v>0</v>
      </c>
      <c r="D66" s="129">
        <v>0</v>
      </c>
      <c r="E66" s="129">
        <v>0</v>
      </c>
      <c r="F66" s="159">
        <f t="shared" si="0"/>
        <v>0</v>
      </c>
      <c r="G66" s="165">
        <v>0</v>
      </c>
      <c r="H66" s="129">
        <v>0</v>
      </c>
      <c r="I66" s="129">
        <v>0</v>
      </c>
      <c r="J66" s="130">
        <f t="shared" si="1"/>
        <v>0</v>
      </c>
    </row>
    <row r="67" spans="1:10">
      <c r="A67" s="12" t="s">
        <v>433</v>
      </c>
      <c r="B67" s="29" t="s">
        <v>186</v>
      </c>
      <c r="C67" s="129">
        <v>0</v>
      </c>
      <c r="D67" s="129">
        <v>0</v>
      </c>
      <c r="E67" s="129">
        <v>0</v>
      </c>
      <c r="F67" s="159">
        <f t="shared" si="0"/>
        <v>0</v>
      </c>
      <c r="G67" s="165">
        <v>0</v>
      </c>
      <c r="H67" s="129">
        <v>0</v>
      </c>
      <c r="I67" s="129">
        <v>0</v>
      </c>
      <c r="J67" s="130">
        <f t="shared" si="1"/>
        <v>0</v>
      </c>
    </row>
    <row r="68" spans="1:10">
      <c r="A68" s="12" t="s">
        <v>471</v>
      </c>
      <c r="B68" s="29" t="s">
        <v>187</v>
      </c>
      <c r="C68" s="129">
        <v>0</v>
      </c>
      <c r="D68" s="129">
        <v>0</v>
      </c>
      <c r="E68" s="129">
        <v>0</v>
      </c>
      <c r="F68" s="159">
        <f t="shared" si="0"/>
        <v>0</v>
      </c>
      <c r="G68" s="165">
        <v>0</v>
      </c>
      <c r="H68" s="129">
        <v>0</v>
      </c>
      <c r="I68" s="129">
        <v>0</v>
      </c>
      <c r="J68" s="130">
        <f t="shared" si="1"/>
        <v>0</v>
      </c>
    </row>
    <row r="69" spans="1:10">
      <c r="A69" s="12" t="s">
        <v>472</v>
      </c>
      <c r="B69" s="29" t="s">
        <v>188</v>
      </c>
      <c r="C69" s="129">
        <v>0</v>
      </c>
      <c r="D69" s="129">
        <v>0</v>
      </c>
      <c r="E69" s="129">
        <v>0</v>
      </c>
      <c r="F69" s="159">
        <f t="shared" si="0"/>
        <v>0</v>
      </c>
      <c r="G69" s="165">
        <v>0</v>
      </c>
      <c r="H69" s="129">
        <v>0</v>
      </c>
      <c r="I69" s="129">
        <v>0</v>
      </c>
      <c r="J69" s="130">
        <f t="shared" si="1"/>
        <v>0</v>
      </c>
    </row>
    <row r="70" spans="1:10">
      <c r="A70" s="12" t="s">
        <v>189</v>
      </c>
      <c r="B70" s="29" t="s">
        <v>190</v>
      </c>
      <c r="C70" s="129">
        <v>0</v>
      </c>
      <c r="D70" s="129">
        <v>0</v>
      </c>
      <c r="E70" s="129">
        <v>0</v>
      </c>
      <c r="F70" s="159">
        <f t="shared" si="0"/>
        <v>0</v>
      </c>
      <c r="G70" s="165">
        <v>0</v>
      </c>
      <c r="H70" s="129">
        <v>0</v>
      </c>
      <c r="I70" s="129">
        <v>0</v>
      </c>
      <c r="J70" s="130">
        <f t="shared" si="1"/>
        <v>0</v>
      </c>
    </row>
    <row r="71" spans="1:10">
      <c r="A71" s="21" t="s">
        <v>191</v>
      </c>
      <c r="B71" s="29" t="s">
        <v>192</v>
      </c>
      <c r="C71" s="129">
        <v>0</v>
      </c>
      <c r="D71" s="129">
        <v>0</v>
      </c>
      <c r="E71" s="129">
        <v>0</v>
      </c>
      <c r="F71" s="159">
        <f t="shared" si="0"/>
        <v>0</v>
      </c>
      <c r="G71" s="165">
        <v>0</v>
      </c>
      <c r="H71" s="129">
        <v>0</v>
      </c>
      <c r="I71" s="129">
        <v>0</v>
      </c>
      <c r="J71" s="130">
        <f t="shared" si="1"/>
        <v>0</v>
      </c>
    </row>
    <row r="72" spans="1:10">
      <c r="A72" s="12" t="s">
        <v>674</v>
      </c>
      <c r="B72" s="29" t="s">
        <v>193</v>
      </c>
      <c r="C72" s="129">
        <v>0</v>
      </c>
      <c r="D72" s="129">
        <v>0</v>
      </c>
      <c r="E72" s="129">
        <v>0</v>
      </c>
      <c r="F72" s="159">
        <f t="shared" si="0"/>
        <v>0</v>
      </c>
      <c r="G72" s="165">
        <v>0</v>
      </c>
      <c r="H72" s="129">
        <v>0</v>
      </c>
      <c r="I72" s="129">
        <v>0</v>
      </c>
      <c r="J72" s="130">
        <f t="shared" si="1"/>
        <v>0</v>
      </c>
    </row>
    <row r="73" spans="1:10">
      <c r="A73" s="21" t="s">
        <v>473</v>
      </c>
      <c r="B73" s="29" t="s">
        <v>194</v>
      </c>
      <c r="C73" s="120">
        <v>0</v>
      </c>
      <c r="D73" s="120">
        <v>0</v>
      </c>
      <c r="E73" s="120">
        <v>0</v>
      </c>
      <c r="F73" s="159">
        <f t="shared" ref="F73:F125" si="2">SUM(C73:E73)</f>
        <v>0</v>
      </c>
      <c r="G73" s="168">
        <v>0</v>
      </c>
      <c r="H73" s="120">
        <v>0</v>
      </c>
      <c r="I73" s="120">
        <v>0</v>
      </c>
      <c r="J73" s="130">
        <f t="shared" ref="J73:J125" si="3">SUM(G73:I73)</f>
        <v>0</v>
      </c>
    </row>
    <row r="74" spans="1:10">
      <c r="A74" s="21" t="s">
        <v>676</v>
      </c>
      <c r="B74" s="29" t="s">
        <v>675</v>
      </c>
      <c r="C74" s="129">
        <v>0</v>
      </c>
      <c r="D74" s="129">
        <v>0</v>
      </c>
      <c r="E74" s="129">
        <v>0</v>
      </c>
      <c r="F74" s="159">
        <f t="shared" si="2"/>
        <v>0</v>
      </c>
      <c r="G74" s="165">
        <v>0</v>
      </c>
      <c r="H74" s="129">
        <v>0</v>
      </c>
      <c r="I74" s="129">
        <v>0</v>
      </c>
      <c r="J74" s="130">
        <f t="shared" si="3"/>
        <v>0</v>
      </c>
    </row>
    <row r="75" spans="1:10" s="99" customFormat="1" ht="15.75">
      <c r="A75" s="48" t="s">
        <v>436</v>
      </c>
      <c r="B75" s="51" t="s">
        <v>195</v>
      </c>
      <c r="C75" s="132">
        <f>SUM(C62:C74)</f>
        <v>0</v>
      </c>
      <c r="D75" s="132">
        <f>SUM(D62:D74)</f>
        <v>0</v>
      </c>
      <c r="E75" s="132">
        <f>SUM(E62:E74)</f>
        <v>0</v>
      </c>
      <c r="F75" s="161">
        <f t="shared" si="2"/>
        <v>0</v>
      </c>
      <c r="G75" s="167">
        <f>SUM(G62:G74)</f>
        <v>0</v>
      </c>
      <c r="H75" s="132">
        <f>SUM(H62:H74)</f>
        <v>0</v>
      </c>
      <c r="I75" s="132">
        <f>SUM(I62:I74)</f>
        <v>0</v>
      </c>
      <c r="J75" s="133">
        <f t="shared" si="3"/>
        <v>0</v>
      </c>
    </row>
    <row r="76" spans="1:10" s="99" customFormat="1" ht="15.75">
      <c r="A76" s="58" t="s">
        <v>48</v>
      </c>
      <c r="B76" s="51"/>
      <c r="C76" s="129"/>
      <c r="D76" s="129"/>
      <c r="E76" s="129"/>
      <c r="F76" s="159">
        <f t="shared" si="2"/>
        <v>0</v>
      </c>
      <c r="G76" s="165"/>
      <c r="H76" s="129"/>
      <c r="I76" s="129"/>
      <c r="J76" s="130">
        <f t="shared" si="3"/>
        <v>0</v>
      </c>
    </row>
    <row r="77" spans="1:10">
      <c r="A77" s="33" t="s">
        <v>196</v>
      </c>
      <c r="B77" s="29" t="s">
        <v>197</v>
      </c>
      <c r="C77" s="129">
        <v>0</v>
      </c>
      <c r="D77" s="129">
        <v>0</v>
      </c>
      <c r="E77" s="129">
        <v>0</v>
      </c>
      <c r="F77" s="159">
        <f t="shared" si="2"/>
        <v>0</v>
      </c>
      <c r="G77" s="165">
        <v>0</v>
      </c>
      <c r="H77" s="129">
        <v>0</v>
      </c>
      <c r="I77" s="129">
        <v>0</v>
      </c>
      <c r="J77" s="130">
        <f t="shared" si="3"/>
        <v>0</v>
      </c>
    </row>
    <row r="78" spans="1:10">
      <c r="A78" s="33" t="s">
        <v>474</v>
      </c>
      <c r="B78" s="29" t="s">
        <v>198</v>
      </c>
      <c r="C78" s="129">
        <v>0</v>
      </c>
      <c r="D78" s="129">
        <v>0</v>
      </c>
      <c r="E78" s="129">
        <v>0</v>
      </c>
      <c r="F78" s="159">
        <f t="shared" si="2"/>
        <v>0</v>
      </c>
      <c r="G78" s="165">
        <v>0</v>
      </c>
      <c r="H78" s="129">
        <v>0</v>
      </c>
      <c r="I78" s="129">
        <v>0</v>
      </c>
      <c r="J78" s="130">
        <f t="shared" si="3"/>
        <v>0</v>
      </c>
    </row>
    <row r="79" spans="1:10">
      <c r="A79" s="33" t="s">
        <v>199</v>
      </c>
      <c r="B79" s="29" t="s">
        <v>200</v>
      </c>
      <c r="C79" s="129">
        <v>0</v>
      </c>
      <c r="D79" s="129">
        <v>0</v>
      </c>
      <c r="E79" s="129">
        <v>0</v>
      </c>
      <c r="F79" s="159">
        <f t="shared" si="2"/>
        <v>0</v>
      </c>
      <c r="G79" s="165">
        <v>0</v>
      </c>
      <c r="H79" s="129">
        <v>0</v>
      </c>
      <c r="I79" s="129">
        <v>0</v>
      </c>
      <c r="J79" s="130">
        <f t="shared" si="3"/>
        <v>0</v>
      </c>
    </row>
    <row r="80" spans="1:10">
      <c r="A80" s="33" t="s">
        <v>201</v>
      </c>
      <c r="B80" s="29" t="s">
        <v>202</v>
      </c>
      <c r="C80" s="129">
        <v>0</v>
      </c>
      <c r="D80" s="129">
        <v>0</v>
      </c>
      <c r="E80" s="129">
        <v>0</v>
      </c>
      <c r="F80" s="159">
        <f t="shared" si="2"/>
        <v>0</v>
      </c>
      <c r="G80" s="165">
        <v>0</v>
      </c>
      <c r="H80" s="129">
        <v>0</v>
      </c>
      <c r="I80" s="129">
        <v>0</v>
      </c>
      <c r="J80" s="130">
        <f t="shared" si="3"/>
        <v>0</v>
      </c>
    </row>
    <row r="81" spans="1:10">
      <c r="A81" s="6" t="s">
        <v>203</v>
      </c>
      <c r="B81" s="29" t="s">
        <v>204</v>
      </c>
      <c r="C81" s="129">
        <v>0</v>
      </c>
      <c r="D81" s="129">
        <v>0</v>
      </c>
      <c r="E81" s="129">
        <v>0</v>
      </c>
      <c r="F81" s="159">
        <f t="shared" si="2"/>
        <v>0</v>
      </c>
      <c r="G81" s="165">
        <v>0</v>
      </c>
      <c r="H81" s="129">
        <v>0</v>
      </c>
      <c r="I81" s="129">
        <v>0</v>
      </c>
      <c r="J81" s="130">
        <f t="shared" si="3"/>
        <v>0</v>
      </c>
    </row>
    <row r="82" spans="1:10">
      <c r="A82" s="6" t="s">
        <v>205</v>
      </c>
      <c r="B82" s="29" t="s">
        <v>206</v>
      </c>
      <c r="C82" s="129">
        <v>0</v>
      </c>
      <c r="D82" s="129">
        <v>0</v>
      </c>
      <c r="E82" s="129">
        <v>0</v>
      </c>
      <c r="F82" s="159">
        <f t="shared" si="2"/>
        <v>0</v>
      </c>
      <c r="G82" s="165">
        <v>0</v>
      </c>
      <c r="H82" s="129">
        <v>0</v>
      </c>
      <c r="I82" s="129">
        <v>0</v>
      </c>
      <c r="J82" s="130">
        <f t="shared" si="3"/>
        <v>0</v>
      </c>
    </row>
    <row r="83" spans="1:10">
      <c r="A83" s="6" t="s">
        <v>207</v>
      </c>
      <c r="B83" s="29" t="s">
        <v>208</v>
      </c>
      <c r="C83" s="129">
        <v>0</v>
      </c>
      <c r="D83" s="129">
        <v>0</v>
      </c>
      <c r="E83" s="129">
        <v>0</v>
      </c>
      <c r="F83" s="159">
        <f t="shared" si="2"/>
        <v>0</v>
      </c>
      <c r="G83" s="165">
        <v>0</v>
      </c>
      <c r="H83" s="129">
        <v>0</v>
      </c>
      <c r="I83" s="129">
        <v>0</v>
      </c>
      <c r="J83" s="130">
        <f t="shared" si="3"/>
        <v>0</v>
      </c>
    </row>
    <row r="84" spans="1:10" s="99" customFormat="1" ht="15.75">
      <c r="A84" s="49" t="s">
        <v>438</v>
      </c>
      <c r="B84" s="51" t="s">
        <v>209</v>
      </c>
      <c r="C84" s="132">
        <f>SUM(C77:C83)</f>
        <v>0</v>
      </c>
      <c r="D84" s="132">
        <f>SUM(D77:D83)</f>
        <v>0</v>
      </c>
      <c r="E84" s="132">
        <f>SUM(E77:E83)</f>
        <v>0</v>
      </c>
      <c r="F84" s="161">
        <f t="shared" si="2"/>
        <v>0</v>
      </c>
      <c r="G84" s="167">
        <f>SUM(G77:G83)</f>
        <v>0</v>
      </c>
      <c r="H84" s="132">
        <f>SUM(H77:H83)</f>
        <v>0</v>
      </c>
      <c r="I84" s="132">
        <f>SUM(I77:I83)</f>
        <v>0</v>
      </c>
      <c r="J84" s="133">
        <f t="shared" si="3"/>
        <v>0</v>
      </c>
    </row>
    <row r="85" spans="1:10">
      <c r="A85" s="13" t="s">
        <v>210</v>
      </c>
      <c r="B85" s="29" t="s">
        <v>211</v>
      </c>
      <c r="C85" s="129">
        <v>0</v>
      </c>
      <c r="D85" s="129">
        <v>0</v>
      </c>
      <c r="E85" s="129">
        <v>0</v>
      </c>
      <c r="F85" s="159">
        <f t="shared" si="2"/>
        <v>0</v>
      </c>
      <c r="G85" s="165">
        <v>0</v>
      </c>
      <c r="H85" s="129">
        <v>0</v>
      </c>
      <c r="I85" s="129">
        <v>0</v>
      </c>
      <c r="J85" s="130">
        <f t="shared" si="3"/>
        <v>0</v>
      </c>
    </row>
    <row r="86" spans="1:10">
      <c r="A86" s="13" t="s">
        <v>212</v>
      </c>
      <c r="B86" s="29" t="s">
        <v>213</v>
      </c>
      <c r="C86" s="129">
        <v>0</v>
      </c>
      <c r="D86" s="129">
        <v>0</v>
      </c>
      <c r="E86" s="129">
        <v>0</v>
      </c>
      <c r="F86" s="159">
        <f t="shared" si="2"/>
        <v>0</v>
      </c>
      <c r="G86" s="165">
        <v>0</v>
      </c>
      <c r="H86" s="129">
        <v>0</v>
      </c>
      <c r="I86" s="129">
        <v>0</v>
      </c>
      <c r="J86" s="130">
        <f t="shared" si="3"/>
        <v>0</v>
      </c>
    </row>
    <row r="87" spans="1:10">
      <c r="A87" s="13" t="s">
        <v>214</v>
      </c>
      <c r="B87" s="29" t="s">
        <v>215</v>
      </c>
      <c r="C87" s="129">
        <v>0</v>
      </c>
      <c r="D87" s="129">
        <v>0</v>
      </c>
      <c r="E87" s="129">
        <v>0</v>
      </c>
      <c r="F87" s="159">
        <f t="shared" si="2"/>
        <v>0</v>
      </c>
      <c r="G87" s="165">
        <v>0</v>
      </c>
      <c r="H87" s="129">
        <v>0</v>
      </c>
      <c r="I87" s="129">
        <v>0</v>
      </c>
      <c r="J87" s="130">
        <f t="shared" si="3"/>
        <v>0</v>
      </c>
    </row>
    <row r="88" spans="1:10">
      <c r="A88" s="13" t="s">
        <v>216</v>
      </c>
      <c r="B88" s="29" t="s">
        <v>217</v>
      </c>
      <c r="C88" s="129">
        <v>0</v>
      </c>
      <c r="D88" s="129">
        <v>0</v>
      </c>
      <c r="E88" s="129">
        <v>0</v>
      </c>
      <c r="F88" s="159">
        <f t="shared" si="2"/>
        <v>0</v>
      </c>
      <c r="G88" s="165">
        <v>0</v>
      </c>
      <c r="H88" s="129">
        <v>0</v>
      </c>
      <c r="I88" s="129">
        <v>0</v>
      </c>
      <c r="J88" s="130">
        <f t="shared" si="3"/>
        <v>0</v>
      </c>
    </row>
    <row r="89" spans="1:10" s="99" customFormat="1" ht="15.75">
      <c r="A89" s="48" t="s">
        <v>439</v>
      </c>
      <c r="B89" s="51" t="s">
        <v>218</v>
      </c>
      <c r="C89" s="132">
        <f>SUM(C85:C88)</f>
        <v>0</v>
      </c>
      <c r="D89" s="132">
        <f>SUM(D85:D88)</f>
        <v>0</v>
      </c>
      <c r="E89" s="132">
        <f>SUM(E85:E88)</f>
        <v>0</v>
      </c>
      <c r="F89" s="161">
        <f t="shared" si="2"/>
        <v>0</v>
      </c>
      <c r="G89" s="167">
        <f>SUM(G85:G88)</f>
        <v>0</v>
      </c>
      <c r="H89" s="132">
        <f>SUM(H85:H88)</f>
        <v>0</v>
      </c>
      <c r="I89" s="132">
        <f>SUM(I85:I88)</f>
        <v>0</v>
      </c>
      <c r="J89" s="133">
        <f t="shared" si="3"/>
        <v>0</v>
      </c>
    </row>
    <row r="90" spans="1:10">
      <c r="A90" s="13" t="s">
        <v>219</v>
      </c>
      <c r="B90" s="29" t="s">
        <v>220</v>
      </c>
      <c r="C90" s="129">
        <v>0</v>
      </c>
      <c r="D90" s="129">
        <v>0</v>
      </c>
      <c r="E90" s="129">
        <v>0</v>
      </c>
      <c r="F90" s="159">
        <f t="shared" si="2"/>
        <v>0</v>
      </c>
      <c r="G90" s="165">
        <v>0</v>
      </c>
      <c r="H90" s="129">
        <v>0</v>
      </c>
      <c r="I90" s="129">
        <v>0</v>
      </c>
      <c r="J90" s="130">
        <f t="shared" si="3"/>
        <v>0</v>
      </c>
    </row>
    <row r="91" spans="1:10">
      <c r="A91" s="13" t="s">
        <v>475</v>
      </c>
      <c r="B91" s="29" t="s">
        <v>221</v>
      </c>
      <c r="C91" s="129">
        <v>0</v>
      </c>
      <c r="D91" s="129">
        <v>0</v>
      </c>
      <c r="E91" s="129">
        <v>0</v>
      </c>
      <c r="F91" s="159">
        <f t="shared" si="2"/>
        <v>0</v>
      </c>
      <c r="G91" s="165">
        <v>0</v>
      </c>
      <c r="H91" s="129">
        <v>0</v>
      </c>
      <c r="I91" s="129">
        <v>0</v>
      </c>
      <c r="J91" s="130">
        <f t="shared" si="3"/>
        <v>0</v>
      </c>
    </row>
    <row r="92" spans="1:10">
      <c r="A92" s="13" t="s">
        <v>476</v>
      </c>
      <c r="B92" s="29" t="s">
        <v>222</v>
      </c>
      <c r="C92" s="129">
        <v>0</v>
      </c>
      <c r="D92" s="129">
        <v>0</v>
      </c>
      <c r="E92" s="129">
        <v>0</v>
      </c>
      <c r="F92" s="159">
        <f t="shared" si="2"/>
        <v>0</v>
      </c>
      <c r="G92" s="165">
        <v>0</v>
      </c>
      <c r="H92" s="129">
        <v>0</v>
      </c>
      <c r="I92" s="129">
        <v>0</v>
      </c>
      <c r="J92" s="130">
        <f t="shared" si="3"/>
        <v>0</v>
      </c>
    </row>
    <row r="93" spans="1:10">
      <c r="A93" s="13" t="s">
        <v>477</v>
      </c>
      <c r="B93" s="29" t="s">
        <v>223</v>
      </c>
      <c r="C93" s="129">
        <v>0</v>
      </c>
      <c r="D93" s="129">
        <v>0</v>
      </c>
      <c r="E93" s="129">
        <v>0</v>
      </c>
      <c r="F93" s="159">
        <f t="shared" si="2"/>
        <v>0</v>
      </c>
      <c r="G93" s="165">
        <v>0</v>
      </c>
      <c r="H93" s="129">
        <v>0</v>
      </c>
      <c r="I93" s="129">
        <v>0</v>
      </c>
      <c r="J93" s="130">
        <f t="shared" si="3"/>
        <v>0</v>
      </c>
    </row>
    <row r="94" spans="1:10">
      <c r="A94" s="13" t="s">
        <v>478</v>
      </c>
      <c r="B94" s="29" t="s">
        <v>224</v>
      </c>
      <c r="C94" s="129">
        <v>0</v>
      </c>
      <c r="D94" s="129">
        <v>0</v>
      </c>
      <c r="E94" s="129">
        <v>0</v>
      </c>
      <c r="F94" s="159">
        <f t="shared" si="2"/>
        <v>0</v>
      </c>
      <c r="G94" s="165">
        <v>0</v>
      </c>
      <c r="H94" s="129">
        <v>0</v>
      </c>
      <c r="I94" s="129">
        <v>0</v>
      </c>
      <c r="J94" s="130">
        <f t="shared" si="3"/>
        <v>0</v>
      </c>
    </row>
    <row r="95" spans="1:10">
      <c r="A95" s="13" t="s">
        <v>479</v>
      </c>
      <c r="B95" s="29" t="s">
        <v>225</v>
      </c>
      <c r="C95" s="129">
        <v>0</v>
      </c>
      <c r="D95" s="129">
        <v>0</v>
      </c>
      <c r="E95" s="129">
        <v>0</v>
      </c>
      <c r="F95" s="159">
        <f t="shared" si="2"/>
        <v>0</v>
      </c>
      <c r="G95" s="165">
        <v>0</v>
      </c>
      <c r="H95" s="129">
        <v>0</v>
      </c>
      <c r="I95" s="129">
        <v>0</v>
      </c>
      <c r="J95" s="130">
        <f t="shared" si="3"/>
        <v>0</v>
      </c>
    </row>
    <row r="96" spans="1:10">
      <c r="A96" s="13" t="s">
        <v>226</v>
      </c>
      <c r="B96" s="29" t="s">
        <v>227</v>
      </c>
      <c r="C96" s="129">
        <v>0</v>
      </c>
      <c r="D96" s="129">
        <v>0</v>
      </c>
      <c r="E96" s="129">
        <v>0</v>
      </c>
      <c r="F96" s="159">
        <f t="shared" si="2"/>
        <v>0</v>
      </c>
      <c r="G96" s="165">
        <v>0</v>
      </c>
      <c r="H96" s="129">
        <v>0</v>
      </c>
      <c r="I96" s="129">
        <v>0</v>
      </c>
      <c r="J96" s="130">
        <f t="shared" si="3"/>
        <v>0</v>
      </c>
    </row>
    <row r="97" spans="1:10">
      <c r="A97" s="13" t="s">
        <v>677</v>
      </c>
      <c r="B97" s="29" t="s">
        <v>228</v>
      </c>
      <c r="C97" s="129">
        <v>0</v>
      </c>
      <c r="D97" s="129">
        <v>0</v>
      </c>
      <c r="E97" s="129">
        <v>0</v>
      </c>
      <c r="F97" s="159">
        <f t="shared" si="2"/>
        <v>0</v>
      </c>
      <c r="G97" s="165">
        <v>0</v>
      </c>
      <c r="H97" s="129">
        <v>0</v>
      </c>
      <c r="I97" s="129">
        <v>0</v>
      </c>
      <c r="J97" s="130">
        <f t="shared" si="3"/>
        <v>0</v>
      </c>
    </row>
    <row r="98" spans="1:10">
      <c r="A98" s="13" t="s">
        <v>678</v>
      </c>
      <c r="B98" s="29" t="s">
        <v>679</v>
      </c>
      <c r="C98" s="129">
        <v>0</v>
      </c>
      <c r="D98" s="129">
        <v>0</v>
      </c>
      <c r="E98" s="129">
        <v>0</v>
      </c>
      <c r="F98" s="159">
        <f t="shared" si="2"/>
        <v>0</v>
      </c>
      <c r="G98" s="165">
        <v>0</v>
      </c>
      <c r="H98" s="129">
        <v>0</v>
      </c>
      <c r="I98" s="129">
        <v>0</v>
      </c>
      <c r="J98" s="130">
        <f t="shared" si="3"/>
        <v>0</v>
      </c>
    </row>
    <row r="99" spans="1:10" s="99" customFormat="1" ht="15.75">
      <c r="A99" s="48" t="s">
        <v>440</v>
      </c>
      <c r="B99" s="51" t="s">
        <v>229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61">
        <f t="shared" si="2"/>
        <v>0</v>
      </c>
      <c r="G99" s="167">
        <f>SUM(G90:G98)</f>
        <v>0</v>
      </c>
      <c r="H99" s="132">
        <f>SUM(H90:H98)</f>
        <v>0</v>
      </c>
      <c r="I99" s="132">
        <f>SUM(I90:I98)</f>
        <v>0</v>
      </c>
      <c r="J99" s="133">
        <f t="shared" si="3"/>
        <v>0</v>
      </c>
    </row>
    <row r="100" spans="1:10" s="99" customFormat="1" ht="15.75">
      <c r="A100" s="58" t="s">
        <v>49</v>
      </c>
      <c r="B100" s="51"/>
      <c r="C100" s="129"/>
      <c r="D100" s="129"/>
      <c r="E100" s="129"/>
      <c r="F100" s="159">
        <f t="shared" si="2"/>
        <v>0</v>
      </c>
      <c r="G100" s="165"/>
      <c r="H100" s="129"/>
      <c r="I100" s="129"/>
      <c r="J100" s="130">
        <f t="shared" si="3"/>
        <v>0</v>
      </c>
    </row>
    <row r="101" spans="1:10" s="99" customFormat="1" ht="17.25">
      <c r="A101" s="34" t="s">
        <v>487</v>
      </c>
      <c r="B101" s="35" t="s">
        <v>230</v>
      </c>
      <c r="C101" s="134">
        <f>C26+C27+C52+C61+C75+C84+C89+C99</f>
        <v>23294</v>
      </c>
      <c r="D101" s="134">
        <f>D26+D27+D52+D61+D75+D84+D89+D99</f>
        <v>0</v>
      </c>
      <c r="E101" s="134">
        <f>E26+E27+E52+E61+E75+E84+E89+E99</f>
        <v>0</v>
      </c>
      <c r="F101" s="161">
        <f t="shared" si="2"/>
        <v>23294</v>
      </c>
      <c r="G101" s="169">
        <f>G26+G27+G52+G61+G75+G84+G89+G99</f>
        <v>23794</v>
      </c>
      <c r="H101" s="134">
        <f>H26+H27+H52+H61+H75+H84+H89+H99</f>
        <v>0</v>
      </c>
      <c r="I101" s="134">
        <f>I26+I27+I52+I61+I75+I84+I89+I99</f>
        <v>0</v>
      </c>
      <c r="J101" s="133">
        <f t="shared" si="3"/>
        <v>23794</v>
      </c>
    </row>
    <row r="102" spans="1:10">
      <c r="A102" s="13" t="s">
        <v>680</v>
      </c>
      <c r="B102" s="5" t="s">
        <v>231</v>
      </c>
      <c r="C102" s="129">
        <v>0</v>
      </c>
      <c r="D102" s="129">
        <v>0</v>
      </c>
      <c r="E102" s="129">
        <v>0</v>
      </c>
      <c r="F102" s="159">
        <f t="shared" si="2"/>
        <v>0</v>
      </c>
      <c r="G102" s="165">
        <v>0</v>
      </c>
      <c r="H102" s="129">
        <v>0</v>
      </c>
      <c r="I102" s="129">
        <v>0</v>
      </c>
      <c r="J102" s="130">
        <f t="shared" si="3"/>
        <v>0</v>
      </c>
    </row>
    <row r="103" spans="1:10">
      <c r="A103" s="13" t="s">
        <v>234</v>
      </c>
      <c r="B103" s="5" t="s">
        <v>235</v>
      </c>
      <c r="C103" s="129">
        <v>0</v>
      </c>
      <c r="D103" s="129">
        <v>0</v>
      </c>
      <c r="E103" s="129">
        <v>0</v>
      </c>
      <c r="F103" s="159">
        <f t="shared" si="2"/>
        <v>0</v>
      </c>
      <c r="G103" s="165">
        <v>0</v>
      </c>
      <c r="H103" s="129">
        <v>0</v>
      </c>
      <c r="I103" s="129">
        <v>0</v>
      </c>
      <c r="J103" s="130">
        <f t="shared" si="3"/>
        <v>0</v>
      </c>
    </row>
    <row r="104" spans="1:10">
      <c r="A104" s="13" t="s">
        <v>481</v>
      </c>
      <c r="B104" s="5" t="s">
        <v>236</v>
      </c>
      <c r="C104" s="129">
        <v>0</v>
      </c>
      <c r="D104" s="129">
        <v>0</v>
      </c>
      <c r="E104" s="129">
        <v>0</v>
      </c>
      <c r="F104" s="159">
        <f t="shared" si="2"/>
        <v>0</v>
      </c>
      <c r="G104" s="165">
        <v>0</v>
      </c>
      <c r="H104" s="129">
        <v>0</v>
      </c>
      <c r="I104" s="129">
        <v>0</v>
      </c>
      <c r="J104" s="130">
        <f t="shared" si="3"/>
        <v>0</v>
      </c>
    </row>
    <row r="105" spans="1:10" s="99" customFormat="1">
      <c r="A105" s="15" t="s">
        <v>445</v>
      </c>
      <c r="B105" s="7" t="s">
        <v>238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160">
        <f t="shared" si="2"/>
        <v>0</v>
      </c>
      <c r="G105" s="166">
        <f>SUM(G102:G104)</f>
        <v>0</v>
      </c>
      <c r="H105" s="131">
        <f>SUM(H102:H104)</f>
        <v>0</v>
      </c>
      <c r="I105" s="131">
        <f>SUM(I102:I104)</f>
        <v>0</v>
      </c>
      <c r="J105" s="100">
        <f t="shared" si="3"/>
        <v>0</v>
      </c>
    </row>
    <row r="106" spans="1:10">
      <c r="A106" s="36" t="s">
        <v>482</v>
      </c>
      <c r="B106" s="5" t="s">
        <v>239</v>
      </c>
      <c r="C106" s="129">
        <v>0</v>
      </c>
      <c r="D106" s="129">
        <v>0</v>
      </c>
      <c r="E106" s="129">
        <v>0</v>
      </c>
      <c r="F106" s="159">
        <f t="shared" si="2"/>
        <v>0</v>
      </c>
      <c r="G106" s="165">
        <v>0</v>
      </c>
      <c r="H106" s="129">
        <v>0</v>
      </c>
      <c r="I106" s="129">
        <v>0</v>
      </c>
      <c r="J106" s="130">
        <f t="shared" si="3"/>
        <v>0</v>
      </c>
    </row>
    <row r="107" spans="1:10">
      <c r="A107" s="36" t="s">
        <v>451</v>
      </c>
      <c r="B107" s="5" t="s">
        <v>242</v>
      </c>
      <c r="C107" s="129">
        <v>0</v>
      </c>
      <c r="D107" s="129">
        <v>0</v>
      </c>
      <c r="E107" s="129">
        <v>0</v>
      </c>
      <c r="F107" s="159">
        <f t="shared" si="2"/>
        <v>0</v>
      </c>
      <c r="G107" s="165">
        <v>0</v>
      </c>
      <c r="H107" s="129">
        <v>0</v>
      </c>
      <c r="I107" s="129">
        <v>0</v>
      </c>
      <c r="J107" s="130">
        <f t="shared" si="3"/>
        <v>0</v>
      </c>
    </row>
    <row r="108" spans="1:10">
      <c r="A108" s="13" t="s">
        <v>243</v>
      </c>
      <c r="B108" s="5" t="s">
        <v>244</v>
      </c>
      <c r="C108" s="129">
        <v>0</v>
      </c>
      <c r="D108" s="129">
        <v>0</v>
      </c>
      <c r="E108" s="129">
        <v>0</v>
      </c>
      <c r="F108" s="159">
        <f t="shared" si="2"/>
        <v>0</v>
      </c>
      <c r="G108" s="165">
        <v>0</v>
      </c>
      <c r="H108" s="129">
        <v>0</v>
      </c>
      <c r="I108" s="129">
        <v>0</v>
      </c>
      <c r="J108" s="130">
        <f t="shared" si="3"/>
        <v>0</v>
      </c>
    </row>
    <row r="109" spans="1:10">
      <c r="A109" s="13" t="s">
        <v>483</v>
      </c>
      <c r="B109" s="5" t="s">
        <v>245</v>
      </c>
      <c r="C109" s="129">
        <v>0</v>
      </c>
      <c r="D109" s="129">
        <v>0</v>
      </c>
      <c r="E109" s="129">
        <v>0</v>
      </c>
      <c r="F109" s="159">
        <f t="shared" si="2"/>
        <v>0</v>
      </c>
      <c r="G109" s="165">
        <v>0</v>
      </c>
      <c r="H109" s="129">
        <v>0</v>
      </c>
      <c r="I109" s="129">
        <v>0</v>
      </c>
      <c r="J109" s="130">
        <f t="shared" si="3"/>
        <v>0</v>
      </c>
    </row>
    <row r="110" spans="1:10" s="99" customFormat="1">
      <c r="A110" s="14" t="s">
        <v>448</v>
      </c>
      <c r="B110" s="7" t="s">
        <v>246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160">
        <f t="shared" si="2"/>
        <v>0</v>
      </c>
      <c r="G110" s="166">
        <f>SUM(G106:G109)</f>
        <v>0</v>
      </c>
      <c r="H110" s="131">
        <f>SUM(H106:H109)</f>
        <v>0</v>
      </c>
      <c r="I110" s="131">
        <f>SUM(I106:I109)</f>
        <v>0</v>
      </c>
      <c r="J110" s="100">
        <f t="shared" si="3"/>
        <v>0</v>
      </c>
    </row>
    <row r="111" spans="1:10" s="99" customFormat="1">
      <c r="A111" s="14" t="s">
        <v>247</v>
      </c>
      <c r="B111" s="7" t="s">
        <v>248</v>
      </c>
      <c r="C111" s="131">
        <v>0</v>
      </c>
      <c r="D111" s="131">
        <v>0</v>
      </c>
      <c r="E111" s="131">
        <v>0</v>
      </c>
      <c r="F111" s="160">
        <f t="shared" si="2"/>
        <v>0</v>
      </c>
      <c r="G111" s="166">
        <v>0</v>
      </c>
      <c r="H111" s="131">
        <v>0</v>
      </c>
      <c r="I111" s="131">
        <v>0</v>
      </c>
      <c r="J111" s="100">
        <f t="shared" si="3"/>
        <v>0</v>
      </c>
    </row>
    <row r="112" spans="1:10" s="99" customFormat="1">
      <c r="A112" s="14" t="s">
        <v>249</v>
      </c>
      <c r="B112" s="7" t="s">
        <v>250</v>
      </c>
      <c r="C112" s="131">
        <v>0</v>
      </c>
      <c r="D112" s="131">
        <v>0</v>
      </c>
      <c r="E112" s="131">
        <v>0</v>
      </c>
      <c r="F112" s="160">
        <f t="shared" si="2"/>
        <v>0</v>
      </c>
      <c r="G112" s="166">
        <v>0</v>
      </c>
      <c r="H112" s="131">
        <v>0</v>
      </c>
      <c r="I112" s="131">
        <v>0</v>
      </c>
      <c r="J112" s="100">
        <f t="shared" si="3"/>
        <v>0</v>
      </c>
    </row>
    <row r="113" spans="1:10" s="99" customFormat="1">
      <c r="A113" s="14" t="s">
        <v>251</v>
      </c>
      <c r="B113" s="7" t="s">
        <v>252</v>
      </c>
      <c r="C113" s="131">
        <v>0</v>
      </c>
      <c r="D113" s="131">
        <f>SUM(D111:D112)</f>
        <v>0</v>
      </c>
      <c r="E113" s="131">
        <f>SUM(E111:E112)</f>
        <v>0</v>
      </c>
      <c r="F113" s="160">
        <f t="shared" si="2"/>
        <v>0</v>
      </c>
      <c r="G113" s="166">
        <v>0</v>
      </c>
      <c r="H113" s="131">
        <f>SUM(H111:H112)</f>
        <v>0</v>
      </c>
      <c r="I113" s="131">
        <f>SUM(I111:I112)</f>
        <v>0</v>
      </c>
      <c r="J113" s="100">
        <f t="shared" si="3"/>
        <v>0</v>
      </c>
    </row>
    <row r="114" spans="1:10" s="99" customFormat="1">
      <c r="A114" s="14" t="s">
        <v>253</v>
      </c>
      <c r="B114" s="7" t="s">
        <v>254</v>
      </c>
      <c r="C114" s="144">
        <v>0</v>
      </c>
      <c r="D114" s="144">
        <v>0</v>
      </c>
      <c r="E114" s="144">
        <v>0</v>
      </c>
      <c r="F114" s="160">
        <f t="shared" si="2"/>
        <v>0</v>
      </c>
      <c r="G114" s="170">
        <v>0</v>
      </c>
      <c r="H114" s="144">
        <v>0</v>
      </c>
      <c r="I114" s="144">
        <v>0</v>
      </c>
      <c r="J114" s="100">
        <f t="shared" si="3"/>
        <v>0</v>
      </c>
    </row>
    <row r="115" spans="1:10" s="99" customFormat="1">
      <c r="A115" s="14" t="s">
        <v>255</v>
      </c>
      <c r="B115" s="7" t="s">
        <v>256</v>
      </c>
      <c r="C115" s="144">
        <v>0</v>
      </c>
      <c r="D115" s="144">
        <v>0</v>
      </c>
      <c r="E115" s="144">
        <v>0</v>
      </c>
      <c r="F115" s="160">
        <f t="shared" si="2"/>
        <v>0</v>
      </c>
      <c r="G115" s="170">
        <v>0</v>
      </c>
      <c r="H115" s="144">
        <v>0</v>
      </c>
      <c r="I115" s="144">
        <v>0</v>
      </c>
      <c r="J115" s="100">
        <f t="shared" si="3"/>
        <v>0</v>
      </c>
    </row>
    <row r="116" spans="1:10" s="99" customFormat="1">
      <c r="A116" s="14" t="s">
        <v>257</v>
      </c>
      <c r="B116" s="7" t="s">
        <v>258</v>
      </c>
      <c r="C116" s="144">
        <v>0</v>
      </c>
      <c r="D116" s="144">
        <v>0</v>
      </c>
      <c r="E116" s="144">
        <v>0</v>
      </c>
      <c r="F116" s="160">
        <f t="shared" si="2"/>
        <v>0</v>
      </c>
      <c r="G116" s="170">
        <v>0</v>
      </c>
      <c r="H116" s="144">
        <v>0</v>
      </c>
      <c r="I116" s="144">
        <v>0</v>
      </c>
      <c r="J116" s="100">
        <f t="shared" si="3"/>
        <v>0</v>
      </c>
    </row>
    <row r="117" spans="1:10" s="99" customFormat="1" ht="15.75">
      <c r="A117" s="37" t="s">
        <v>449</v>
      </c>
      <c r="B117" s="38" t="s">
        <v>259</v>
      </c>
      <c r="C117" s="145">
        <f>C105+C110+C111+C112+C113+C114+C115+C116</f>
        <v>0</v>
      </c>
      <c r="D117" s="145">
        <f>D105+D110+D111+D112+D113+D114+D115+D116</f>
        <v>0</v>
      </c>
      <c r="E117" s="145">
        <f>E105+E110+E111+E112+E113+E114+E115+E116</f>
        <v>0</v>
      </c>
      <c r="F117" s="162">
        <f t="shared" si="2"/>
        <v>0</v>
      </c>
      <c r="G117" s="171">
        <f>G105+G110+G111+G112+G113+G114+G115+G116</f>
        <v>0</v>
      </c>
      <c r="H117" s="145">
        <f>H105+H110+H111+H112+H113+H114+H115+H116</f>
        <v>0</v>
      </c>
      <c r="I117" s="145">
        <f>I105+I110+I111+I112+I113+I114+I115+I116</f>
        <v>0</v>
      </c>
      <c r="J117" s="145">
        <f t="shared" si="3"/>
        <v>0</v>
      </c>
    </row>
    <row r="118" spans="1:10">
      <c r="A118" s="36" t="s">
        <v>260</v>
      </c>
      <c r="B118" s="5" t="s">
        <v>261</v>
      </c>
      <c r="C118" s="129">
        <v>0</v>
      </c>
      <c r="D118" s="129">
        <v>0</v>
      </c>
      <c r="E118" s="129">
        <v>0</v>
      </c>
      <c r="F118" s="159">
        <f t="shared" si="2"/>
        <v>0</v>
      </c>
      <c r="G118" s="165">
        <v>0</v>
      </c>
      <c r="H118" s="129">
        <v>0</v>
      </c>
      <c r="I118" s="129">
        <v>0</v>
      </c>
      <c r="J118" s="130">
        <f t="shared" si="3"/>
        <v>0</v>
      </c>
    </row>
    <row r="119" spans="1:10">
      <c r="A119" s="13" t="s">
        <v>262</v>
      </c>
      <c r="B119" s="5" t="s">
        <v>263</v>
      </c>
      <c r="C119" s="129">
        <v>0</v>
      </c>
      <c r="D119" s="129">
        <v>0</v>
      </c>
      <c r="E119" s="129">
        <v>0</v>
      </c>
      <c r="F119" s="159">
        <f t="shared" si="2"/>
        <v>0</v>
      </c>
      <c r="G119" s="165">
        <v>0</v>
      </c>
      <c r="H119" s="129">
        <v>0</v>
      </c>
      <c r="I119" s="129">
        <v>0</v>
      </c>
      <c r="J119" s="130">
        <f t="shared" si="3"/>
        <v>0</v>
      </c>
    </row>
    <row r="120" spans="1:10">
      <c r="A120" s="36" t="s">
        <v>484</v>
      </c>
      <c r="B120" s="5" t="s">
        <v>264</v>
      </c>
      <c r="C120" s="129">
        <v>0</v>
      </c>
      <c r="D120" s="129">
        <v>0</v>
      </c>
      <c r="E120" s="129">
        <v>0</v>
      </c>
      <c r="F120" s="159">
        <f t="shared" si="2"/>
        <v>0</v>
      </c>
      <c r="G120" s="165">
        <v>0</v>
      </c>
      <c r="H120" s="129">
        <v>0</v>
      </c>
      <c r="I120" s="129">
        <v>0</v>
      </c>
      <c r="J120" s="130">
        <f t="shared" si="3"/>
        <v>0</v>
      </c>
    </row>
    <row r="121" spans="1:10">
      <c r="A121" s="36" t="s">
        <v>454</v>
      </c>
      <c r="B121" s="5" t="s">
        <v>265</v>
      </c>
      <c r="C121" s="129">
        <v>0</v>
      </c>
      <c r="D121" s="129">
        <v>0</v>
      </c>
      <c r="E121" s="129">
        <v>0</v>
      </c>
      <c r="F121" s="159">
        <f t="shared" si="2"/>
        <v>0</v>
      </c>
      <c r="G121" s="165">
        <v>0</v>
      </c>
      <c r="H121" s="129">
        <v>0</v>
      </c>
      <c r="I121" s="129">
        <v>0</v>
      </c>
      <c r="J121" s="130">
        <f t="shared" si="3"/>
        <v>0</v>
      </c>
    </row>
    <row r="122" spans="1:10" s="99" customFormat="1">
      <c r="A122" s="37" t="s">
        <v>455</v>
      </c>
      <c r="B122" s="38" t="s">
        <v>269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160">
        <f t="shared" si="2"/>
        <v>0</v>
      </c>
      <c r="G122" s="166">
        <f>SUM(G118:G121)</f>
        <v>0</v>
      </c>
      <c r="H122" s="131">
        <f>SUM(H118:H121)</f>
        <v>0</v>
      </c>
      <c r="I122" s="131">
        <f>SUM(I118:I121)</f>
        <v>0</v>
      </c>
      <c r="J122" s="100">
        <f t="shared" si="3"/>
        <v>0</v>
      </c>
    </row>
    <row r="123" spans="1:10">
      <c r="A123" s="13" t="s">
        <v>270</v>
      </c>
      <c r="B123" s="5" t="s">
        <v>271</v>
      </c>
      <c r="C123" s="129">
        <v>0</v>
      </c>
      <c r="D123" s="129">
        <v>0</v>
      </c>
      <c r="E123" s="129">
        <v>0</v>
      </c>
      <c r="F123" s="159">
        <f t="shared" si="2"/>
        <v>0</v>
      </c>
      <c r="G123" s="165">
        <v>0</v>
      </c>
      <c r="H123" s="129">
        <v>0</v>
      </c>
      <c r="I123" s="129">
        <v>0</v>
      </c>
      <c r="J123" s="130">
        <f t="shared" si="3"/>
        <v>0</v>
      </c>
    </row>
    <row r="124" spans="1:10" s="99" customFormat="1" ht="15.75">
      <c r="A124" s="39" t="s">
        <v>488</v>
      </c>
      <c r="B124" s="40" t="s">
        <v>272</v>
      </c>
      <c r="C124" s="145">
        <f>C117+C122+C123</f>
        <v>0</v>
      </c>
      <c r="D124" s="145">
        <f>D117+D122+D123</f>
        <v>0</v>
      </c>
      <c r="E124" s="145">
        <f>E117+E122+E123</f>
        <v>0</v>
      </c>
      <c r="F124" s="162">
        <f t="shared" si="2"/>
        <v>0</v>
      </c>
      <c r="G124" s="171">
        <f>G117+G122+G123</f>
        <v>0</v>
      </c>
      <c r="H124" s="145">
        <f>H117+H122+H123</f>
        <v>0</v>
      </c>
      <c r="I124" s="145">
        <f>I117+I122+I123</f>
        <v>0</v>
      </c>
      <c r="J124" s="145">
        <f t="shared" si="3"/>
        <v>0</v>
      </c>
    </row>
    <row r="125" spans="1:10" s="99" customFormat="1" ht="17.25">
      <c r="A125" s="101" t="s">
        <v>524</v>
      </c>
      <c r="B125" s="101"/>
      <c r="C125" s="134">
        <f>C101+C124</f>
        <v>23294</v>
      </c>
      <c r="D125" s="134">
        <f>D101+D124</f>
        <v>0</v>
      </c>
      <c r="E125" s="134">
        <f>E101+E124</f>
        <v>0</v>
      </c>
      <c r="F125" s="163">
        <f t="shared" si="2"/>
        <v>23294</v>
      </c>
      <c r="G125" s="169">
        <f>G101+G124</f>
        <v>23794</v>
      </c>
      <c r="H125" s="134">
        <f>H101+H124</f>
        <v>0</v>
      </c>
      <c r="I125" s="134">
        <f>I101+I124</f>
        <v>0</v>
      </c>
      <c r="J125" s="135">
        <f t="shared" si="3"/>
        <v>23794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A3:F3"/>
    <mergeCell ref="A4:F4"/>
    <mergeCell ref="C6:F6"/>
    <mergeCell ref="C1:G1"/>
    <mergeCell ref="G6:J6"/>
  </mergeCells>
  <phoneticPr fontId="37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zoomScaleNormal="100" workbookViewId="0">
      <selection activeCell="C2" sqref="C2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91" t="s">
        <v>710</v>
      </c>
      <c r="D1" s="191"/>
      <c r="E1" s="191"/>
      <c r="F1" s="191"/>
      <c r="G1" s="191"/>
      <c r="H1" s="149"/>
      <c r="I1" s="149"/>
      <c r="J1" s="149"/>
      <c r="K1" s="149"/>
    </row>
    <row r="3" spans="1:11" ht="21" customHeight="1">
      <c r="A3" s="184" t="s">
        <v>682</v>
      </c>
      <c r="B3" s="185"/>
      <c r="C3" s="185"/>
      <c r="D3" s="185"/>
      <c r="E3" s="185"/>
      <c r="F3" s="186"/>
    </row>
    <row r="4" spans="1:11" ht="18.75" customHeight="1">
      <c r="A4" s="187" t="s">
        <v>571</v>
      </c>
      <c r="B4" s="185"/>
      <c r="C4" s="185"/>
      <c r="D4" s="185"/>
      <c r="E4" s="185"/>
      <c r="F4" s="186"/>
    </row>
    <row r="5" spans="1:11" ht="18">
      <c r="A5" s="110"/>
    </row>
    <row r="6" spans="1:11">
      <c r="A6" s="97" t="s">
        <v>691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1" ht="42.75" customHeight="1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1">
      <c r="A8" s="27" t="s">
        <v>95</v>
      </c>
      <c r="B8" s="28" t="s">
        <v>96</v>
      </c>
      <c r="C8" s="129">
        <f>'2. melléklet'!C8+'3. melléklet'!C8</f>
        <v>17792</v>
      </c>
      <c r="D8" s="129">
        <f>'2. melléklet'!D8+'3. melléklet'!D8</f>
        <v>0</v>
      </c>
      <c r="E8" s="129">
        <f>'2. melléklet'!E8+'3. melléklet'!E8</f>
        <v>0</v>
      </c>
      <c r="F8" s="159">
        <f>SUM(C8:E8)</f>
        <v>17792</v>
      </c>
      <c r="G8" s="165">
        <f>'2. melléklet'!G8+'3. melléklet'!G8</f>
        <v>17792</v>
      </c>
      <c r="H8" s="129">
        <f>'2. melléklet'!H8+'3. melléklet'!H8</f>
        <v>0</v>
      </c>
      <c r="I8" s="129">
        <f>'2. melléklet'!I8+'3. melléklet'!I8</f>
        <v>0</v>
      </c>
      <c r="J8" s="130">
        <f>SUM(G8:I8)</f>
        <v>17792</v>
      </c>
    </row>
    <row r="9" spans="1:11">
      <c r="A9" s="27" t="s">
        <v>97</v>
      </c>
      <c r="B9" s="29" t="s">
        <v>98</v>
      </c>
      <c r="C9" s="129">
        <f>'2. melléklet'!C9+'3. melléklet'!C9</f>
        <v>0</v>
      </c>
      <c r="D9" s="129">
        <f>'2. melléklet'!D9+'3. melléklet'!D9</f>
        <v>0</v>
      </c>
      <c r="E9" s="129">
        <f>'2. melléklet'!E9+'3. melléklet'!E9</f>
        <v>0</v>
      </c>
      <c r="F9" s="159">
        <f t="shared" ref="F9:F72" si="0">SUM(C9:E9)</f>
        <v>0</v>
      </c>
      <c r="G9" s="165">
        <f>'2. melléklet'!G9+'3. melléklet'!G9</f>
        <v>0</v>
      </c>
      <c r="H9" s="129">
        <f>'2. melléklet'!H9+'3. melléklet'!H9</f>
        <v>0</v>
      </c>
      <c r="I9" s="129">
        <f>'2. melléklet'!I9+'3. melléklet'!I9</f>
        <v>0</v>
      </c>
      <c r="J9" s="130">
        <f t="shared" ref="J9:J72" si="1">SUM(G9:I9)</f>
        <v>0</v>
      </c>
    </row>
    <row r="10" spans="1:11">
      <c r="A10" s="27" t="s">
        <v>99</v>
      </c>
      <c r="B10" s="29" t="s">
        <v>100</v>
      </c>
      <c r="C10" s="129">
        <f>'2. melléklet'!C10+'3. melléklet'!C10</f>
        <v>0</v>
      </c>
      <c r="D10" s="129">
        <f>'2. melléklet'!D10+'3. melléklet'!D10</f>
        <v>0</v>
      </c>
      <c r="E10" s="129">
        <f>'2. melléklet'!E10+'3. melléklet'!E10</f>
        <v>0</v>
      </c>
      <c r="F10" s="159">
        <f t="shared" si="0"/>
        <v>0</v>
      </c>
      <c r="G10" s="165">
        <f>'2. melléklet'!G10+'3. melléklet'!G10</f>
        <v>0</v>
      </c>
      <c r="H10" s="129">
        <f>'2. melléklet'!H10+'3. melléklet'!H10</f>
        <v>0</v>
      </c>
      <c r="I10" s="129">
        <f>'2. melléklet'!I10+'3. melléklet'!I10</f>
        <v>0</v>
      </c>
      <c r="J10" s="130">
        <f t="shared" si="1"/>
        <v>0</v>
      </c>
    </row>
    <row r="11" spans="1:11">
      <c r="A11" s="30" t="s">
        <v>101</v>
      </c>
      <c r="B11" s="29" t="s">
        <v>102</v>
      </c>
      <c r="C11" s="129">
        <f>'2. melléklet'!C11+'3. melléklet'!C11</f>
        <v>0</v>
      </c>
      <c r="D11" s="129">
        <f>'2. melléklet'!D11+'3. melléklet'!D11</f>
        <v>0</v>
      </c>
      <c r="E11" s="129">
        <f>'2. melléklet'!E11+'3. melléklet'!E11</f>
        <v>0</v>
      </c>
      <c r="F11" s="159">
        <f t="shared" si="0"/>
        <v>0</v>
      </c>
      <c r="G11" s="165">
        <f>'2. melléklet'!G11+'3. melléklet'!G11</f>
        <v>0</v>
      </c>
      <c r="H11" s="129">
        <f>'2. melléklet'!H11+'3. melléklet'!H11</f>
        <v>0</v>
      </c>
      <c r="I11" s="129">
        <f>'2. melléklet'!I11+'3. melléklet'!I11</f>
        <v>0</v>
      </c>
      <c r="J11" s="130">
        <f t="shared" si="1"/>
        <v>0</v>
      </c>
    </row>
    <row r="12" spans="1:11">
      <c r="A12" s="30" t="s">
        <v>103</v>
      </c>
      <c r="B12" s="29" t="s">
        <v>104</v>
      </c>
      <c r="C12" s="129">
        <f>'2. melléklet'!C12+'3. melléklet'!C12</f>
        <v>0</v>
      </c>
      <c r="D12" s="129">
        <f>'2. melléklet'!D12+'3. melléklet'!D12</f>
        <v>0</v>
      </c>
      <c r="E12" s="129">
        <f>'2. melléklet'!E12+'3. melléklet'!E12</f>
        <v>0</v>
      </c>
      <c r="F12" s="159">
        <f t="shared" si="0"/>
        <v>0</v>
      </c>
      <c r="G12" s="165">
        <f>'2. melléklet'!G12+'3. melléklet'!G12</f>
        <v>0</v>
      </c>
      <c r="H12" s="129">
        <f>'2. melléklet'!H12+'3. melléklet'!H12</f>
        <v>0</v>
      </c>
      <c r="I12" s="129">
        <f>'2. melléklet'!I12+'3. melléklet'!I12</f>
        <v>0</v>
      </c>
      <c r="J12" s="130">
        <f t="shared" si="1"/>
        <v>0</v>
      </c>
    </row>
    <row r="13" spans="1:11">
      <c r="A13" s="30" t="s">
        <v>105</v>
      </c>
      <c r="B13" s="29" t="s">
        <v>106</v>
      </c>
      <c r="C13" s="129">
        <f>'2. melléklet'!C13+'3. melléklet'!C13</f>
        <v>2282</v>
      </c>
      <c r="D13" s="129">
        <f>'2. melléklet'!D13+'3. melléklet'!D13</f>
        <v>0</v>
      </c>
      <c r="E13" s="129">
        <f>'2. melléklet'!E13+'3. melléklet'!E13</f>
        <v>0</v>
      </c>
      <c r="F13" s="159">
        <f t="shared" si="0"/>
        <v>2282</v>
      </c>
      <c r="G13" s="165">
        <f>'2. melléklet'!G13+'3. melléklet'!G13</f>
        <v>2282</v>
      </c>
      <c r="H13" s="129">
        <f>'2. melléklet'!H13+'3. melléklet'!H13</f>
        <v>0</v>
      </c>
      <c r="I13" s="129">
        <f>'2. melléklet'!I13+'3. melléklet'!I13</f>
        <v>0</v>
      </c>
      <c r="J13" s="130">
        <f t="shared" si="1"/>
        <v>2282</v>
      </c>
    </row>
    <row r="14" spans="1:11">
      <c r="A14" s="30" t="s">
        <v>107</v>
      </c>
      <c r="B14" s="29" t="s">
        <v>108</v>
      </c>
      <c r="C14" s="129">
        <f>'2. melléklet'!C14+'3. melléklet'!C14</f>
        <v>582</v>
      </c>
      <c r="D14" s="129">
        <f>'2. melléklet'!D14+'3. melléklet'!D14</f>
        <v>0</v>
      </c>
      <c r="E14" s="129">
        <f>'2. melléklet'!E14+'3. melléklet'!E14</f>
        <v>0</v>
      </c>
      <c r="F14" s="159">
        <f t="shared" si="0"/>
        <v>582</v>
      </c>
      <c r="G14" s="165">
        <f>'2. melléklet'!G14+'3. melléklet'!G14</f>
        <v>582</v>
      </c>
      <c r="H14" s="129">
        <f>'2. melléklet'!H14+'3. melléklet'!H14</f>
        <v>0</v>
      </c>
      <c r="I14" s="129">
        <f>'2. melléklet'!I14+'3. melléklet'!I14</f>
        <v>0</v>
      </c>
      <c r="J14" s="130">
        <f t="shared" si="1"/>
        <v>582</v>
      </c>
    </row>
    <row r="15" spans="1:11">
      <c r="A15" s="30" t="s">
        <v>109</v>
      </c>
      <c r="B15" s="29" t="s">
        <v>110</v>
      </c>
      <c r="C15" s="129">
        <f>'2. melléklet'!C15+'3. melléklet'!C15</f>
        <v>0</v>
      </c>
      <c r="D15" s="129">
        <f>'2. melléklet'!D15+'3. melléklet'!D15</f>
        <v>0</v>
      </c>
      <c r="E15" s="129">
        <f>'2. melléklet'!E15+'3. melléklet'!E15</f>
        <v>0</v>
      </c>
      <c r="F15" s="159">
        <f t="shared" si="0"/>
        <v>0</v>
      </c>
      <c r="G15" s="165">
        <f>'2. melléklet'!G15+'3. melléklet'!G15</f>
        <v>0</v>
      </c>
      <c r="H15" s="129">
        <f>'2. melléklet'!H15+'3. melléklet'!H15</f>
        <v>0</v>
      </c>
      <c r="I15" s="129">
        <f>'2. melléklet'!I15+'3. melléklet'!I15</f>
        <v>0</v>
      </c>
      <c r="J15" s="130">
        <f t="shared" si="1"/>
        <v>0</v>
      </c>
    </row>
    <row r="16" spans="1:11">
      <c r="A16" s="5" t="s">
        <v>111</v>
      </c>
      <c r="B16" s="29" t="s">
        <v>112</v>
      </c>
      <c r="C16" s="129">
        <f>'2. melléklet'!C16+'3. melléklet'!C16</f>
        <v>155</v>
      </c>
      <c r="D16" s="129">
        <f>'2. melléklet'!D16+'3. melléklet'!D16</f>
        <v>0</v>
      </c>
      <c r="E16" s="129">
        <f>'2. melléklet'!E16+'3. melléklet'!E16</f>
        <v>0</v>
      </c>
      <c r="F16" s="159">
        <f t="shared" si="0"/>
        <v>155</v>
      </c>
      <c r="G16" s="165">
        <f>'2. melléklet'!G16+'3. melléklet'!G16</f>
        <v>322</v>
      </c>
      <c r="H16" s="129">
        <f>'2. melléklet'!H16+'3. melléklet'!H16</f>
        <v>0</v>
      </c>
      <c r="I16" s="129">
        <f>'2. melléklet'!I16+'3. melléklet'!I16</f>
        <v>0</v>
      </c>
      <c r="J16" s="130">
        <f t="shared" si="1"/>
        <v>322</v>
      </c>
    </row>
    <row r="17" spans="1:10">
      <c r="A17" s="5" t="s">
        <v>113</v>
      </c>
      <c r="B17" s="29" t="s">
        <v>114</v>
      </c>
      <c r="C17" s="129">
        <f>'2. melléklet'!C17+'3. melléklet'!C17</f>
        <v>0</v>
      </c>
      <c r="D17" s="129">
        <f>'2. melléklet'!D17+'3. melléklet'!D17</f>
        <v>0</v>
      </c>
      <c r="E17" s="129">
        <f>'2. melléklet'!E17+'3. melléklet'!E17</f>
        <v>0</v>
      </c>
      <c r="F17" s="159">
        <f t="shared" si="0"/>
        <v>0</v>
      </c>
      <c r="G17" s="165">
        <f>'2. melléklet'!G17+'3. melléklet'!G17</f>
        <v>0</v>
      </c>
      <c r="H17" s="129">
        <f>'2. melléklet'!H17+'3. melléklet'!H17</f>
        <v>0</v>
      </c>
      <c r="I17" s="129">
        <f>'2. melléklet'!I17+'3. melléklet'!I17</f>
        <v>0</v>
      </c>
      <c r="J17" s="130">
        <f t="shared" si="1"/>
        <v>0</v>
      </c>
    </row>
    <row r="18" spans="1:10">
      <c r="A18" s="5" t="s">
        <v>115</v>
      </c>
      <c r="B18" s="29" t="s">
        <v>116</v>
      </c>
      <c r="C18" s="129">
        <f>'2. melléklet'!C18+'3. melléklet'!C18</f>
        <v>0</v>
      </c>
      <c r="D18" s="129">
        <f>'2. melléklet'!D18+'3. melléklet'!D18</f>
        <v>0</v>
      </c>
      <c r="E18" s="129">
        <f>'2. melléklet'!E18+'3. melléklet'!E18</f>
        <v>0</v>
      </c>
      <c r="F18" s="159">
        <f t="shared" si="0"/>
        <v>0</v>
      </c>
      <c r="G18" s="165">
        <f>'2. melléklet'!G18+'3. melléklet'!G18</f>
        <v>0</v>
      </c>
      <c r="H18" s="129">
        <f>'2. melléklet'!H18+'3. melléklet'!H18</f>
        <v>0</v>
      </c>
      <c r="I18" s="129">
        <f>'2. melléklet'!I18+'3. melléklet'!I18</f>
        <v>0</v>
      </c>
      <c r="J18" s="130">
        <f t="shared" si="1"/>
        <v>0</v>
      </c>
    </row>
    <row r="19" spans="1:10">
      <c r="A19" s="5" t="s">
        <v>117</v>
      </c>
      <c r="B19" s="29" t="s">
        <v>118</v>
      </c>
      <c r="C19" s="129">
        <f>'2. melléklet'!C19+'3. melléklet'!C19</f>
        <v>0</v>
      </c>
      <c r="D19" s="129">
        <f>'2. melléklet'!D19+'3. melléklet'!D19</f>
        <v>0</v>
      </c>
      <c r="E19" s="129">
        <f>'2. melléklet'!E19+'3. melléklet'!E19</f>
        <v>0</v>
      </c>
      <c r="F19" s="159">
        <f t="shared" si="0"/>
        <v>0</v>
      </c>
      <c r="G19" s="165">
        <f>'2. melléklet'!G19+'3. melléklet'!G19</f>
        <v>0</v>
      </c>
      <c r="H19" s="129">
        <f>'2. melléklet'!H19+'3. melléklet'!H19</f>
        <v>0</v>
      </c>
      <c r="I19" s="129">
        <f>'2. melléklet'!I19+'3. melléklet'!I19</f>
        <v>0</v>
      </c>
      <c r="J19" s="130">
        <f t="shared" si="1"/>
        <v>0</v>
      </c>
    </row>
    <row r="20" spans="1:10">
      <c r="A20" s="5" t="s">
        <v>456</v>
      </c>
      <c r="B20" s="29" t="s">
        <v>119</v>
      </c>
      <c r="C20" s="129">
        <f>'2. melléklet'!C20+'3. melléklet'!C20</f>
        <v>0</v>
      </c>
      <c r="D20" s="129">
        <f>'2. melléklet'!D20+'3. melléklet'!D20</f>
        <v>0</v>
      </c>
      <c r="E20" s="129">
        <f>'2. melléklet'!E20+'3. melléklet'!E20</f>
        <v>0</v>
      </c>
      <c r="F20" s="159">
        <f t="shared" si="0"/>
        <v>0</v>
      </c>
      <c r="G20" s="165">
        <f>'2. melléklet'!G20+'3. melléklet'!G20</f>
        <v>0</v>
      </c>
      <c r="H20" s="129">
        <f>'2. melléklet'!H20+'3. melléklet'!H20</f>
        <v>0</v>
      </c>
      <c r="I20" s="129">
        <f>'2. melléklet'!I20+'3. melléklet'!I20</f>
        <v>0</v>
      </c>
      <c r="J20" s="130">
        <f t="shared" si="1"/>
        <v>0</v>
      </c>
    </row>
    <row r="21" spans="1:10" s="99" customFormat="1">
      <c r="A21" s="31" t="s">
        <v>395</v>
      </c>
      <c r="B21" s="32" t="s">
        <v>120</v>
      </c>
      <c r="C21" s="131">
        <f>'2. melléklet'!C21+'3. melléklet'!C21</f>
        <v>20811</v>
      </c>
      <c r="D21" s="131">
        <f>'2. melléklet'!D21+'3. melléklet'!D21</f>
        <v>0</v>
      </c>
      <c r="E21" s="129">
        <f>'2. melléklet'!E21+'3. melléklet'!E21</f>
        <v>0</v>
      </c>
      <c r="F21" s="160">
        <f t="shared" si="0"/>
        <v>20811</v>
      </c>
      <c r="G21" s="166">
        <f>'2. melléklet'!G21+'3. melléklet'!G21</f>
        <v>20978</v>
      </c>
      <c r="H21" s="131">
        <f>'2. melléklet'!H21+'3. melléklet'!H21</f>
        <v>0</v>
      </c>
      <c r="I21" s="129">
        <f>'2. melléklet'!I21+'3. melléklet'!I21</f>
        <v>0</v>
      </c>
      <c r="J21" s="100">
        <f t="shared" si="1"/>
        <v>20978</v>
      </c>
    </row>
    <row r="22" spans="1:10">
      <c r="A22" s="5" t="s">
        <v>121</v>
      </c>
      <c r="B22" s="29" t="s">
        <v>122</v>
      </c>
      <c r="C22" s="129">
        <f>'2. melléklet'!C22+'3. melléklet'!C22</f>
        <v>4333</v>
      </c>
      <c r="D22" s="129">
        <f>'2. melléklet'!D22+'3. melléklet'!D22</f>
        <v>0</v>
      </c>
      <c r="E22" s="129">
        <f>'2. melléklet'!E22+'3. melléklet'!E22</f>
        <v>0</v>
      </c>
      <c r="F22" s="159">
        <f t="shared" si="0"/>
        <v>4333</v>
      </c>
      <c r="G22" s="165">
        <f>'2. melléklet'!G22+'3. melléklet'!G22</f>
        <v>4333</v>
      </c>
      <c r="H22" s="129">
        <f>'2. melléklet'!H22+'3. melléklet'!H22</f>
        <v>0</v>
      </c>
      <c r="I22" s="129">
        <f>'2. melléklet'!I22+'3. melléklet'!I22</f>
        <v>0</v>
      </c>
      <c r="J22" s="130">
        <f t="shared" si="1"/>
        <v>4333</v>
      </c>
    </row>
    <row r="23" spans="1:10">
      <c r="A23" s="5" t="s">
        <v>123</v>
      </c>
      <c r="B23" s="29" t="s">
        <v>124</v>
      </c>
      <c r="C23" s="129">
        <f>'2. melléklet'!C23+'3. melléklet'!C23</f>
        <v>0</v>
      </c>
      <c r="D23" s="129">
        <f>'2. melléklet'!D23+'3. melléklet'!D23</f>
        <v>0</v>
      </c>
      <c r="E23" s="129">
        <f>'2. melléklet'!E23+'3. melléklet'!E23</f>
        <v>0</v>
      </c>
      <c r="F23" s="159">
        <f t="shared" si="0"/>
        <v>0</v>
      </c>
      <c r="G23" s="165">
        <f>'2. melléklet'!G23+'3. melléklet'!G23</f>
        <v>0</v>
      </c>
      <c r="H23" s="129">
        <f>'2. melléklet'!H23+'3. melléklet'!H23</f>
        <v>0</v>
      </c>
      <c r="I23" s="129">
        <f>'2. melléklet'!I23+'3. melléklet'!I23</f>
        <v>0</v>
      </c>
      <c r="J23" s="130">
        <f t="shared" si="1"/>
        <v>0</v>
      </c>
    </row>
    <row r="24" spans="1:10">
      <c r="A24" s="6" t="s">
        <v>125</v>
      </c>
      <c r="B24" s="29" t="s">
        <v>126</v>
      </c>
      <c r="C24" s="129">
        <f>'2. melléklet'!C24+'3. melléklet'!C24</f>
        <v>305</v>
      </c>
      <c r="D24" s="129">
        <f>'2. melléklet'!D24+'3. melléklet'!D24</f>
        <v>0</v>
      </c>
      <c r="E24" s="129">
        <f>'2. melléklet'!E24+'3. melléklet'!E24</f>
        <v>0</v>
      </c>
      <c r="F24" s="159">
        <f t="shared" si="0"/>
        <v>305</v>
      </c>
      <c r="G24" s="165">
        <f>'2. melléklet'!G24+'3. melléklet'!G24</f>
        <v>305</v>
      </c>
      <c r="H24" s="129">
        <f>'2. melléklet'!H24+'3. melléklet'!H24</f>
        <v>0</v>
      </c>
      <c r="I24" s="129">
        <f>'2. melléklet'!I24+'3. melléklet'!I24</f>
        <v>0</v>
      </c>
      <c r="J24" s="130">
        <f t="shared" si="1"/>
        <v>305</v>
      </c>
    </row>
    <row r="25" spans="1:10" s="99" customFormat="1">
      <c r="A25" s="7" t="s">
        <v>396</v>
      </c>
      <c r="B25" s="32" t="s">
        <v>127</v>
      </c>
      <c r="C25" s="131">
        <f>'2. melléklet'!C25+'3. melléklet'!C25</f>
        <v>4638</v>
      </c>
      <c r="D25" s="131">
        <f>'2. melléklet'!D25+'3. melléklet'!D25</f>
        <v>0</v>
      </c>
      <c r="E25" s="129">
        <f>'2. melléklet'!E25+'3. melléklet'!E25</f>
        <v>0</v>
      </c>
      <c r="F25" s="160">
        <f t="shared" si="0"/>
        <v>4638</v>
      </c>
      <c r="G25" s="166">
        <f>'2. melléklet'!G25+'3. melléklet'!G25</f>
        <v>4638</v>
      </c>
      <c r="H25" s="131">
        <f>'2. melléklet'!H25+'3. melléklet'!H25</f>
        <v>0</v>
      </c>
      <c r="I25" s="129">
        <f>'2. melléklet'!I25+'3. melléklet'!I25</f>
        <v>0</v>
      </c>
      <c r="J25" s="100">
        <f t="shared" si="1"/>
        <v>4638</v>
      </c>
    </row>
    <row r="26" spans="1:10" s="99" customFormat="1" ht="15.75">
      <c r="A26" s="50" t="s">
        <v>485</v>
      </c>
      <c r="B26" s="51" t="s">
        <v>128</v>
      </c>
      <c r="C26" s="132">
        <f>'2. melléklet'!C26+'3. melléklet'!C26</f>
        <v>25449</v>
      </c>
      <c r="D26" s="132">
        <f>'2. melléklet'!D26+'3. melléklet'!D26</f>
        <v>0</v>
      </c>
      <c r="E26" s="129">
        <f>'2. melléklet'!E26+'3. melléklet'!E26</f>
        <v>0</v>
      </c>
      <c r="F26" s="161">
        <f t="shared" si="0"/>
        <v>25449</v>
      </c>
      <c r="G26" s="167">
        <f>'2. melléklet'!G26+'3. melléklet'!G26</f>
        <v>25616</v>
      </c>
      <c r="H26" s="132">
        <f>'2. melléklet'!H26+'3. melléklet'!H26</f>
        <v>0</v>
      </c>
      <c r="I26" s="129">
        <f>'2. melléklet'!I26+'3. melléklet'!I26</f>
        <v>0</v>
      </c>
      <c r="J26" s="133">
        <f t="shared" si="1"/>
        <v>25616</v>
      </c>
    </row>
    <row r="27" spans="1:10" s="99" customFormat="1" ht="15.75">
      <c r="A27" s="38" t="s">
        <v>457</v>
      </c>
      <c r="B27" s="51" t="s">
        <v>129</v>
      </c>
      <c r="C27" s="132">
        <f>'2. melléklet'!C27+'3. melléklet'!C27</f>
        <v>5625</v>
      </c>
      <c r="D27" s="132">
        <f>'2. melléklet'!D27+'3. melléklet'!D27</f>
        <v>0</v>
      </c>
      <c r="E27" s="129">
        <f>'2. melléklet'!E27+'3. melléklet'!E27</f>
        <v>0</v>
      </c>
      <c r="F27" s="161">
        <f t="shared" si="0"/>
        <v>5625</v>
      </c>
      <c r="G27" s="167">
        <f>'2. melléklet'!G27+'3. melléklet'!G27</f>
        <v>5625</v>
      </c>
      <c r="H27" s="132">
        <f>'2. melléklet'!H27+'3. melléklet'!H27</f>
        <v>0</v>
      </c>
      <c r="I27" s="129">
        <f>'2. melléklet'!I27+'3. melléklet'!I27</f>
        <v>0</v>
      </c>
      <c r="J27" s="133">
        <f t="shared" si="1"/>
        <v>5625</v>
      </c>
    </row>
    <row r="28" spans="1:10">
      <c r="A28" s="5" t="s">
        <v>130</v>
      </c>
      <c r="B28" s="29" t="s">
        <v>131</v>
      </c>
      <c r="C28" s="129">
        <f>'2. melléklet'!C28+'3. melléklet'!C28</f>
        <v>10</v>
      </c>
      <c r="D28" s="129">
        <f>'2. melléklet'!D28+'3. melléklet'!D28</f>
        <v>0</v>
      </c>
      <c r="E28" s="129">
        <f>'2. melléklet'!E28+'3. melléklet'!E28</f>
        <v>0</v>
      </c>
      <c r="F28" s="159">
        <f t="shared" si="0"/>
        <v>10</v>
      </c>
      <c r="G28" s="165">
        <f>'2. melléklet'!G28+'3. melléklet'!G28</f>
        <v>10</v>
      </c>
      <c r="H28" s="129">
        <f>'2. melléklet'!H28+'3. melléklet'!H28</f>
        <v>0</v>
      </c>
      <c r="I28" s="129">
        <f>'2. melléklet'!I28+'3. melléklet'!I28</f>
        <v>0</v>
      </c>
      <c r="J28" s="130">
        <f t="shared" si="1"/>
        <v>10</v>
      </c>
    </row>
    <row r="29" spans="1:10">
      <c r="A29" s="5" t="s">
        <v>132</v>
      </c>
      <c r="B29" s="29" t="s">
        <v>133</v>
      </c>
      <c r="C29" s="129">
        <f>'2. melléklet'!C29+'3. melléklet'!C29</f>
        <v>1774</v>
      </c>
      <c r="D29" s="129">
        <f>'2. melléklet'!D29+'3. melléklet'!D29</f>
        <v>0</v>
      </c>
      <c r="E29" s="129">
        <f>'2. melléklet'!E29+'3. melléklet'!E29</f>
        <v>0</v>
      </c>
      <c r="F29" s="159">
        <f t="shared" si="0"/>
        <v>1774</v>
      </c>
      <c r="G29" s="165">
        <f>'2. melléklet'!G29+'3. melléklet'!G29</f>
        <v>1774</v>
      </c>
      <c r="H29" s="129">
        <f>'2. melléklet'!H29+'3. melléklet'!H29</f>
        <v>0</v>
      </c>
      <c r="I29" s="129">
        <f>'2. melléklet'!I29+'3. melléklet'!I29</f>
        <v>0</v>
      </c>
      <c r="J29" s="130">
        <f t="shared" si="1"/>
        <v>1774</v>
      </c>
    </row>
    <row r="30" spans="1:10">
      <c r="A30" s="5" t="s">
        <v>134</v>
      </c>
      <c r="B30" s="29" t="s">
        <v>135</v>
      </c>
      <c r="C30" s="129">
        <f>'2. melléklet'!C30+'3. melléklet'!C30</f>
        <v>0</v>
      </c>
      <c r="D30" s="129">
        <f>'2. melléklet'!D30+'3. melléklet'!D30</f>
        <v>0</v>
      </c>
      <c r="E30" s="129">
        <f>'2. melléklet'!E30+'3. melléklet'!E30</f>
        <v>0</v>
      </c>
      <c r="F30" s="159">
        <f t="shared" si="0"/>
        <v>0</v>
      </c>
      <c r="G30" s="165">
        <f>'2. melléklet'!G30+'3. melléklet'!G30</f>
        <v>0</v>
      </c>
      <c r="H30" s="129">
        <f>'2. melléklet'!H30+'3. melléklet'!H30</f>
        <v>0</v>
      </c>
      <c r="I30" s="129">
        <f>'2. melléklet'!I30+'3. melléklet'!I30</f>
        <v>0</v>
      </c>
      <c r="J30" s="130">
        <f t="shared" si="1"/>
        <v>0</v>
      </c>
    </row>
    <row r="31" spans="1:10" s="99" customFormat="1">
      <c r="A31" s="7" t="s">
        <v>397</v>
      </c>
      <c r="B31" s="32" t="s">
        <v>136</v>
      </c>
      <c r="C31" s="131">
        <f>'2. melléklet'!C31+'3. melléklet'!C31</f>
        <v>1784</v>
      </c>
      <c r="D31" s="131">
        <f>'2. melléklet'!D31+'3. melléklet'!D31</f>
        <v>0</v>
      </c>
      <c r="E31" s="129">
        <f>'2. melléklet'!E31+'3. melléklet'!E31</f>
        <v>0</v>
      </c>
      <c r="F31" s="160">
        <f t="shared" si="0"/>
        <v>1784</v>
      </c>
      <c r="G31" s="166">
        <f>'2. melléklet'!G31+'3. melléklet'!G31</f>
        <v>1784</v>
      </c>
      <c r="H31" s="131">
        <f>'2. melléklet'!H31+'3. melléklet'!H31</f>
        <v>0</v>
      </c>
      <c r="I31" s="129">
        <f>'2. melléklet'!I31+'3. melléklet'!I31</f>
        <v>0</v>
      </c>
      <c r="J31" s="100">
        <f t="shared" si="1"/>
        <v>1784</v>
      </c>
    </row>
    <row r="32" spans="1:10">
      <c r="A32" s="5" t="s">
        <v>137</v>
      </c>
      <c r="B32" s="29" t="s">
        <v>138</v>
      </c>
      <c r="C32" s="129">
        <f>'2. melléklet'!C32+'3. melléklet'!C32</f>
        <v>106</v>
      </c>
      <c r="D32" s="129">
        <f>'2. melléklet'!D32+'3. melléklet'!D32</f>
        <v>0</v>
      </c>
      <c r="E32" s="129">
        <f>'2. melléklet'!E32+'3. melléklet'!E32</f>
        <v>0</v>
      </c>
      <c r="F32" s="159">
        <f t="shared" si="0"/>
        <v>106</v>
      </c>
      <c r="G32" s="165">
        <f>'2. melléklet'!G32+'3. melléklet'!G32</f>
        <v>106</v>
      </c>
      <c r="H32" s="129">
        <f>'2. melléklet'!H32+'3. melléklet'!H32</f>
        <v>0</v>
      </c>
      <c r="I32" s="129">
        <f>'2. melléklet'!I32+'3. melléklet'!I32</f>
        <v>0</v>
      </c>
      <c r="J32" s="130">
        <f t="shared" si="1"/>
        <v>106</v>
      </c>
    </row>
    <row r="33" spans="1:10">
      <c r="A33" s="5" t="s">
        <v>139</v>
      </c>
      <c r="B33" s="29" t="s">
        <v>140</v>
      </c>
      <c r="C33" s="129">
        <f>'2. melléklet'!C33+'3. melléklet'!C33</f>
        <v>305</v>
      </c>
      <c r="D33" s="129">
        <f>'2. melléklet'!D33+'3. melléklet'!D33</f>
        <v>0</v>
      </c>
      <c r="E33" s="129">
        <f>'2. melléklet'!E33+'3. melléklet'!E33</f>
        <v>0</v>
      </c>
      <c r="F33" s="159">
        <f t="shared" si="0"/>
        <v>305</v>
      </c>
      <c r="G33" s="165">
        <f>'2. melléklet'!G33+'3. melléklet'!G33</f>
        <v>478</v>
      </c>
      <c r="H33" s="129">
        <f>'2. melléklet'!H33+'3. melléklet'!H33</f>
        <v>0</v>
      </c>
      <c r="I33" s="129">
        <f>'2. melléklet'!I33+'3. melléklet'!I33</f>
        <v>0</v>
      </c>
      <c r="J33" s="130">
        <f t="shared" si="1"/>
        <v>478</v>
      </c>
    </row>
    <row r="34" spans="1:10" s="99" customFormat="1" ht="15" customHeight="1">
      <c r="A34" s="7" t="s">
        <v>486</v>
      </c>
      <c r="B34" s="32" t="s">
        <v>141</v>
      </c>
      <c r="C34" s="131">
        <f>'2. melléklet'!C34+'3. melléklet'!C34</f>
        <v>411</v>
      </c>
      <c r="D34" s="131">
        <f>'2. melléklet'!D34+'3. melléklet'!D34</f>
        <v>0</v>
      </c>
      <c r="E34" s="129">
        <f>'2. melléklet'!E34+'3. melléklet'!E34</f>
        <v>0</v>
      </c>
      <c r="F34" s="160">
        <f t="shared" si="0"/>
        <v>411</v>
      </c>
      <c r="G34" s="166">
        <f>'2. melléklet'!G34+'3. melléklet'!G34</f>
        <v>584</v>
      </c>
      <c r="H34" s="131">
        <f>'2. melléklet'!H34+'3. melléklet'!H34</f>
        <v>0</v>
      </c>
      <c r="I34" s="129">
        <f>'2. melléklet'!I34+'3. melléklet'!I34</f>
        <v>0</v>
      </c>
      <c r="J34" s="100">
        <f t="shared" si="1"/>
        <v>584</v>
      </c>
    </row>
    <row r="35" spans="1:10">
      <c r="A35" s="5" t="s">
        <v>142</v>
      </c>
      <c r="B35" s="29" t="s">
        <v>143</v>
      </c>
      <c r="C35" s="129">
        <f>'2. melléklet'!C35+'3. melléklet'!C35</f>
        <v>4542</v>
      </c>
      <c r="D35" s="129">
        <f>'2. melléklet'!D35+'3. melléklet'!D35</f>
        <v>0</v>
      </c>
      <c r="E35" s="129">
        <f>'2. melléklet'!E35+'3. melléklet'!E35</f>
        <v>0</v>
      </c>
      <c r="F35" s="159">
        <f t="shared" si="0"/>
        <v>4542</v>
      </c>
      <c r="G35" s="165">
        <f>'2. melléklet'!G35+'3. melléklet'!G35</f>
        <v>5985</v>
      </c>
      <c r="H35" s="129">
        <f>'2. melléklet'!H35+'3. melléklet'!H35</f>
        <v>0</v>
      </c>
      <c r="I35" s="129">
        <f>'2. melléklet'!I35+'3. melléklet'!I35</f>
        <v>0</v>
      </c>
      <c r="J35" s="130">
        <f t="shared" si="1"/>
        <v>5985</v>
      </c>
    </row>
    <row r="36" spans="1:10">
      <c r="A36" s="5" t="s">
        <v>144</v>
      </c>
      <c r="B36" s="29" t="s">
        <v>145</v>
      </c>
      <c r="C36" s="129">
        <f>'2. melléklet'!C36+'3. melléklet'!C36</f>
        <v>3936</v>
      </c>
      <c r="D36" s="129">
        <f>'2. melléklet'!D36+'3. melléklet'!D36</f>
        <v>0</v>
      </c>
      <c r="E36" s="129">
        <f>'2. melléklet'!E36+'3. melléklet'!E36</f>
        <v>0</v>
      </c>
      <c r="F36" s="159">
        <f t="shared" si="0"/>
        <v>3936</v>
      </c>
      <c r="G36" s="165">
        <f>'2. melléklet'!G36+'3. melléklet'!G36</f>
        <v>3936</v>
      </c>
      <c r="H36" s="129">
        <f>'2. melléklet'!H36+'3. melléklet'!H36</f>
        <v>0</v>
      </c>
      <c r="I36" s="129">
        <f>'2. melléklet'!I36+'3. melléklet'!I36</f>
        <v>0</v>
      </c>
      <c r="J36" s="130">
        <f t="shared" si="1"/>
        <v>3936</v>
      </c>
    </row>
    <row r="37" spans="1:10">
      <c r="A37" s="5" t="s">
        <v>458</v>
      </c>
      <c r="B37" s="29" t="s">
        <v>146</v>
      </c>
      <c r="C37" s="129">
        <f>'2. melléklet'!C37+'3. melléklet'!C37</f>
        <v>0</v>
      </c>
      <c r="D37" s="129">
        <f>'2. melléklet'!D37+'3. melléklet'!D37</f>
        <v>0</v>
      </c>
      <c r="E37" s="129">
        <f>'2. melléklet'!E37+'3. melléklet'!E37</f>
        <v>0</v>
      </c>
      <c r="F37" s="159">
        <f t="shared" si="0"/>
        <v>0</v>
      </c>
      <c r="G37" s="165">
        <f>'2. melléklet'!G37+'3. melléklet'!G37</f>
        <v>0</v>
      </c>
      <c r="H37" s="129">
        <f>'2. melléklet'!H37+'3. melléklet'!H37</f>
        <v>0</v>
      </c>
      <c r="I37" s="129">
        <f>'2. melléklet'!I37+'3. melléklet'!I37</f>
        <v>0</v>
      </c>
      <c r="J37" s="130">
        <f t="shared" si="1"/>
        <v>0</v>
      </c>
    </row>
    <row r="38" spans="1:10">
      <c r="A38" s="5" t="s">
        <v>147</v>
      </c>
      <c r="B38" s="29" t="s">
        <v>148</v>
      </c>
      <c r="C38" s="129">
        <f>'2. melléklet'!C38+'3. melléklet'!C38</f>
        <v>333</v>
      </c>
      <c r="D38" s="129">
        <f>'2. melléklet'!D38+'3. melléklet'!D38</f>
        <v>0</v>
      </c>
      <c r="E38" s="129">
        <f>'2. melléklet'!E38+'3. melléklet'!E38</f>
        <v>0</v>
      </c>
      <c r="F38" s="159">
        <f t="shared" si="0"/>
        <v>333</v>
      </c>
      <c r="G38" s="165">
        <f>'2. melléklet'!G38+'3. melléklet'!G38</f>
        <v>283</v>
      </c>
      <c r="H38" s="129">
        <f>'2. melléklet'!H38+'3. melléklet'!H38</f>
        <v>0</v>
      </c>
      <c r="I38" s="129">
        <f>'2. melléklet'!I38+'3. melléklet'!I38</f>
        <v>0</v>
      </c>
      <c r="J38" s="130">
        <f t="shared" si="1"/>
        <v>283</v>
      </c>
    </row>
    <row r="39" spans="1:10">
      <c r="A39" s="10" t="s">
        <v>459</v>
      </c>
      <c r="B39" s="29" t="s">
        <v>149</v>
      </c>
      <c r="C39" s="129">
        <f>'2. melléklet'!C39+'3. melléklet'!C39</f>
        <v>603</v>
      </c>
      <c r="D39" s="129">
        <f>'2. melléklet'!D39+'3. melléklet'!D39</f>
        <v>0</v>
      </c>
      <c r="E39" s="129">
        <f>'2. melléklet'!E39+'3. melléklet'!E39</f>
        <v>0</v>
      </c>
      <c r="F39" s="159">
        <f t="shared" si="0"/>
        <v>603</v>
      </c>
      <c r="G39" s="165">
        <f>'2. melléklet'!G39+'3. melléklet'!G39</f>
        <v>603</v>
      </c>
      <c r="H39" s="129">
        <f>'2. melléklet'!H39+'3. melléklet'!H39</f>
        <v>0</v>
      </c>
      <c r="I39" s="129">
        <f>'2. melléklet'!I39+'3. melléklet'!I39</f>
        <v>0</v>
      </c>
      <c r="J39" s="130">
        <f t="shared" si="1"/>
        <v>603</v>
      </c>
    </row>
    <row r="40" spans="1:10">
      <c r="A40" s="6" t="s">
        <v>150</v>
      </c>
      <c r="B40" s="29" t="s">
        <v>151</v>
      </c>
      <c r="C40" s="129">
        <f>'2. melléklet'!C40+'3. melléklet'!C40</f>
        <v>500</v>
      </c>
      <c r="D40" s="129">
        <f>'2. melléklet'!D40+'3. melléklet'!D40</f>
        <v>0</v>
      </c>
      <c r="E40" s="129">
        <f>'2. melléklet'!E40+'3. melléklet'!E40</f>
        <v>0</v>
      </c>
      <c r="F40" s="159">
        <f t="shared" si="0"/>
        <v>500</v>
      </c>
      <c r="G40" s="165">
        <f>'2. melléklet'!G40+'3. melléklet'!G40</f>
        <v>652</v>
      </c>
      <c r="H40" s="129">
        <f>'2. melléklet'!H40+'3. melléklet'!H40</f>
        <v>0</v>
      </c>
      <c r="I40" s="129">
        <f>'2. melléklet'!I40+'3. melléklet'!I40</f>
        <v>0</v>
      </c>
      <c r="J40" s="130">
        <f t="shared" si="1"/>
        <v>652</v>
      </c>
    </row>
    <row r="41" spans="1:10">
      <c r="A41" s="5" t="s">
        <v>460</v>
      </c>
      <c r="B41" s="29" t="s">
        <v>152</v>
      </c>
      <c r="C41" s="129">
        <f>'2. melléklet'!C41+'3. melléklet'!C41</f>
        <v>3805</v>
      </c>
      <c r="D41" s="129">
        <f>'2. melléklet'!D41+'3. melléklet'!D41</f>
        <v>0</v>
      </c>
      <c r="E41" s="129">
        <f>'2. melléklet'!E41+'3. melléklet'!E41</f>
        <v>0</v>
      </c>
      <c r="F41" s="159">
        <f t="shared" si="0"/>
        <v>3805</v>
      </c>
      <c r="G41" s="165">
        <f>'2. melléklet'!G41+'3. melléklet'!G41</f>
        <v>3653</v>
      </c>
      <c r="H41" s="129">
        <f>'2. melléklet'!H41+'3. melléklet'!H41</f>
        <v>0</v>
      </c>
      <c r="I41" s="129">
        <f>'2. melléklet'!I41+'3. melléklet'!I41</f>
        <v>0</v>
      </c>
      <c r="J41" s="130">
        <f t="shared" si="1"/>
        <v>3653</v>
      </c>
    </row>
    <row r="42" spans="1:10" s="99" customFormat="1">
      <c r="A42" s="7" t="s">
        <v>398</v>
      </c>
      <c r="B42" s="32" t="s">
        <v>153</v>
      </c>
      <c r="C42" s="131">
        <f>'2. melléklet'!C42+'3. melléklet'!C42</f>
        <v>13719</v>
      </c>
      <c r="D42" s="131">
        <f>'2. melléklet'!D42+'3. melléklet'!D42</f>
        <v>0</v>
      </c>
      <c r="E42" s="129">
        <f>'2. melléklet'!E42+'3. melléklet'!E42</f>
        <v>0</v>
      </c>
      <c r="F42" s="160">
        <f t="shared" si="0"/>
        <v>13719</v>
      </c>
      <c r="G42" s="166">
        <f>'2. melléklet'!G42+'3. melléklet'!G42</f>
        <v>15112</v>
      </c>
      <c r="H42" s="131">
        <f>'2. melléklet'!H42+'3. melléklet'!H42</f>
        <v>0</v>
      </c>
      <c r="I42" s="129">
        <f>'2. melléklet'!I42+'3. melléklet'!I42</f>
        <v>0</v>
      </c>
      <c r="J42" s="100">
        <f t="shared" si="1"/>
        <v>15112</v>
      </c>
    </row>
    <row r="43" spans="1:10">
      <c r="A43" s="5" t="s">
        <v>154</v>
      </c>
      <c r="B43" s="29" t="s">
        <v>155</v>
      </c>
      <c r="C43" s="129">
        <f>'2. melléklet'!C43+'3. melléklet'!C43</f>
        <v>573</v>
      </c>
      <c r="D43" s="129">
        <f>'2. melléklet'!D43+'3. melléklet'!D43</f>
        <v>0</v>
      </c>
      <c r="E43" s="129">
        <f>'2. melléklet'!E43+'3. melléklet'!E43</f>
        <v>0</v>
      </c>
      <c r="F43" s="159">
        <f t="shared" si="0"/>
        <v>573</v>
      </c>
      <c r="G43" s="165">
        <f>'2. melléklet'!G43+'3. melléklet'!G43</f>
        <v>406</v>
      </c>
      <c r="H43" s="129">
        <f>'2. melléklet'!H43+'3. melléklet'!H43</f>
        <v>0</v>
      </c>
      <c r="I43" s="129">
        <f>'2. melléklet'!I43+'3. melléklet'!I43</f>
        <v>0</v>
      </c>
      <c r="J43" s="130">
        <f t="shared" si="1"/>
        <v>406</v>
      </c>
    </row>
    <row r="44" spans="1:10">
      <c r="A44" s="5" t="s">
        <v>156</v>
      </c>
      <c r="B44" s="29" t="s">
        <v>157</v>
      </c>
      <c r="C44" s="129">
        <f>'2. melléklet'!C44+'3. melléklet'!C44</f>
        <v>268</v>
      </c>
      <c r="D44" s="129">
        <f>'2. melléklet'!D44+'3. melléklet'!D44</f>
        <v>0</v>
      </c>
      <c r="E44" s="129">
        <f>'2. melléklet'!E44+'3. melléklet'!E44</f>
        <v>0</v>
      </c>
      <c r="F44" s="159">
        <f t="shared" si="0"/>
        <v>268</v>
      </c>
      <c r="G44" s="165">
        <f>'2. melléklet'!G44+'3. melléklet'!G44</f>
        <v>268</v>
      </c>
      <c r="H44" s="129">
        <f>'2. melléklet'!H44+'3. melléklet'!H44</f>
        <v>0</v>
      </c>
      <c r="I44" s="129">
        <f>'2. melléklet'!I44+'3. melléklet'!I44</f>
        <v>0</v>
      </c>
      <c r="J44" s="130">
        <f t="shared" si="1"/>
        <v>268</v>
      </c>
    </row>
    <row r="45" spans="1:10" s="99" customFormat="1">
      <c r="A45" s="7" t="s">
        <v>399</v>
      </c>
      <c r="B45" s="32" t="s">
        <v>158</v>
      </c>
      <c r="C45" s="131">
        <f>'2. melléklet'!C45+'3. melléklet'!C45</f>
        <v>841</v>
      </c>
      <c r="D45" s="131">
        <f>'2. melléklet'!D45+'3. melléklet'!D45</f>
        <v>0</v>
      </c>
      <c r="E45" s="129">
        <f>'2. melléklet'!E45+'3. melléklet'!E45</f>
        <v>0</v>
      </c>
      <c r="F45" s="160">
        <f t="shared" si="0"/>
        <v>841</v>
      </c>
      <c r="G45" s="166">
        <f>'2. melléklet'!G45+'3. melléklet'!G45</f>
        <v>674</v>
      </c>
      <c r="H45" s="131">
        <f>'2. melléklet'!H45+'3. melléklet'!H45</f>
        <v>0</v>
      </c>
      <c r="I45" s="129">
        <f>'2. melléklet'!I45+'3. melléklet'!I45</f>
        <v>0</v>
      </c>
      <c r="J45" s="100">
        <f t="shared" si="1"/>
        <v>674</v>
      </c>
    </row>
    <row r="46" spans="1:10">
      <c r="A46" s="5" t="s">
        <v>159</v>
      </c>
      <c r="B46" s="29" t="s">
        <v>160</v>
      </c>
      <c r="C46" s="129">
        <f>'2. melléklet'!C46+'3. melléklet'!C46</f>
        <v>2859</v>
      </c>
      <c r="D46" s="129">
        <f>'2. melléklet'!D46+'3. melléklet'!D46</f>
        <v>0</v>
      </c>
      <c r="E46" s="129">
        <f>'2. melléklet'!E46+'3. melléklet'!E46</f>
        <v>3</v>
      </c>
      <c r="F46" s="159">
        <f t="shared" si="0"/>
        <v>2862</v>
      </c>
      <c r="G46" s="165">
        <f>'2. melléklet'!G46+'3. melléklet'!G46</f>
        <v>3359</v>
      </c>
      <c r="H46" s="129">
        <f>'2. melléklet'!H46+'3. melléklet'!H46</f>
        <v>0</v>
      </c>
      <c r="I46" s="129">
        <f>'2. melléklet'!I46+'3. melléklet'!I46</f>
        <v>3</v>
      </c>
      <c r="J46" s="130">
        <f t="shared" si="1"/>
        <v>3362</v>
      </c>
    </row>
    <row r="47" spans="1:10">
      <c r="A47" s="5" t="s">
        <v>161</v>
      </c>
      <c r="B47" s="29" t="s">
        <v>162</v>
      </c>
      <c r="C47" s="129">
        <f>'2. melléklet'!C47+'3. melléklet'!C47</f>
        <v>0</v>
      </c>
      <c r="D47" s="129">
        <f>'2. melléklet'!D47+'3. melléklet'!D47</f>
        <v>0</v>
      </c>
      <c r="E47" s="129">
        <f>'2. melléklet'!E47+'3. melléklet'!E47</f>
        <v>0</v>
      </c>
      <c r="F47" s="159">
        <f t="shared" si="0"/>
        <v>0</v>
      </c>
      <c r="G47" s="165">
        <f>'2. melléklet'!G47+'3. melléklet'!G47</f>
        <v>0</v>
      </c>
      <c r="H47" s="129">
        <f>'2. melléklet'!H47+'3. melléklet'!H47</f>
        <v>0</v>
      </c>
      <c r="I47" s="129">
        <f>'2. melléklet'!I47+'3. melléklet'!I47</f>
        <v>0</v>
      </c>
      <c r="J47" s="130">
        <f t="shared" si="1"/>
        <v>0</v>
      </c>
    </row>
    <row r="48" spans="1:10">
      <c r="A48" s="5" t="s">
        <v>461</v>
      </c>
      <c r="B48" s="29" t="s">
        <v>163</v>
      </c>
      <c r="C48" s="129">
        <f>'2. melléklet'!C48+'3. melléklet'!C48</f>
        <v>0</v>
      </c>
      <c r="D48" s="129">
        <f>'2. melléklet'!D48+'3. melléklet'!D48</f>
        <v>0</v>
      </c>
      <c r="E48" s="129">
        <f>'2. melléklet'!E48+'3. melléklet'!E48</f>
        <v>0</v>
      </c>
      <c r="F48" s="159">
        <f t="shared" si="0"/>
        <v>0</v>
      </c>
      <c r="G48" s="165">
        <f>'2. melléklet'!G48+'3. melléklet'!G48</f>
        <v>0</v>
      </c>
      <c r="H48" s="129">
        <f>'2. melléklet'!H48+'3. melléklet'!H48</f>
        <v>0</v>
      </c>
      <c r="I48" s="129">
        <f>'2. melléklet'!I48+'3. melléklet'!I48</f>
        <v>0</v>
      </c>
      <c r="J48" s="130">
        <f t="shared" si="1"/>
        <v>0</v>
      </c>
    </row>
    <row r="49" spans="1:10">
      <c r="A49" s="5" t="s">
        <v>462</v>
      </c>
      <c r="B49" s="29" t="s">
        <v>164</v>
      </c>
      <c r="C49" s="129">
        <f>'2. melléklet'!C49+'3. melléklet'!C49</f>
        <v>0</v>
      </c>
      <c r="D49" s="129">
        <f>'2. melléklet'!D49+'3. melléklet'!D49</f>
        <v>0</v>
      </c>
      <c r="E49" s="129">
        <f>'2. melléklet'!E49+'3. melléklet'!E49</f>
        <v>0</v>
      </c>
      <c r="F49" s="159">
        <f t="shared" si="0"/>
        <v>0</v>
      </c>
      <c r="G49" s="165">
        <f>'2. melléklet'!G49+'3. melléklet'!G49</f>
        <v>0</v>
      </c>
      <c r="H49" s="129">
        <f>'2. melléklet'!H49+'3. melléklet'!H49</f>
        <v>0</v>
      </c>
      <c r="I49" s="129">
        <f>'2. melléklet'!I49+'3. melléklet'!I49</f>
        <v>0</v>
      </c>
      <c r="J49" s="130">
        <f t="shared" si="1"/>
        <v>0</v>
      </c>
    </row>
    <row r="50" spans="1:10">
      <c r="A50" s="5" t="s">
        <v>165</v>
      </c>
      <c r="B50" s="29" t="s">
        <v>166</v>
      </c>
      <c r="C50" s="120">
        <f>'2. melléklet'!C50+'3. melléklet'!C50</f>
        <v>0</v>
      </c>
      <c r="D50" s="120">
        <f>'2. melléklet'!D50+'3. melléklet'!D50</f>
        <v>0</v>
      </c>
      <c r="E50" s="129">
        <f>'2. melléklet'!E50+'3. melléklet'!E50</f>
        <v>10</v>
      </c>
      <c r="F50" s="159">
        <f t="shared" si="0"/>
        <v>10</v>
      </c>
      <c r="G50" s="168">
        <f>'2. melléklet'!G50+'3. melléklet'!G50</f>
        <v>77</v>
      </c>
      <c r="H50" s="120">
        <f>'2. melléklet'!H50+'3. melléklet'!H50</f>
        <v>0</v>
      </c>
      <c r="I50" s="129">
        <f>'2. melléklet'!I50+'3. melléklet'!I50</f>
        <v>10</v>
      </c>
      <c r="J50" s="130">
        <f t="shared" si="1"/>
        <v>87</v>
      </c>
    </row>
    <row r="51" spans="1:10" s="99" customFormat="1">
      <c r="A51" s="7" t="s">
        <v>400</v>
      </c>
      <c r="B51" s="32" t="s">
        <v>167</v>
      </c>
      <c r="C51" s="131">
        <f>'2. melléklet'!C51+'3. melléklet'!C51</f>
        <v>2859</v>
      </c>
      <c r="D51" s="131">
        <f>'2. melléklet'!D51+'3. melléklet'!D51</f>
        <v>0</v>
      </c>
      <c r="E51" s="129">
        <f>'2. melléklet'!E51+'3. melléklet'!E51</f>
        <v>13</v>
      </c>
      <c r="F51" s="160">
        <f t="shared" si="0"/>
        <v>2872</v>
      </c>
      <c r="G51" s="166">
        <f>'2. melléklet'!G51+'3. melléklet'!G51</f>
        <v>3436</v>
      </c>
      <c r="H51" s="131">
        <f>'2. melléklet'!H51+'3. melléklet'!H51</f>
        <v>0</v>
      </c>
      <c r="I51" s="129">
        <f>'2. melléklet'!I51+'3. melléklet'!I51</f>
        <v>13</v>
      </c>
      <c r="J51" s="100">
        <f t="shared" si="1"/>
        <v>3449</v>
      </c>
    </row>
    <row r="52" spans="1:10" s="99" customFormat="1" ht="15.75">
      <c r="A52" s="38" t="s">
        <v>401</v>
      </c>
      <c r="B52" s="51" t="s">
        <v>168</v>
      </c>
      <c r="C52" s="132">
        <f>'2. melléklet'!C52+'3. melléklet'!C52</f>
        <v>19614</v>
      </c>
      <c r="D52" s="132">
        <f>'2. melléklet'!D52+'3. melléklet'!D52</f>
        <v>0</v>
      </c>
      <c r="E52" s="129">
        <f>'2. melléklet'!E52+'3. melléklet'!E52</f>
        <v>13</v>
      </c>
      <c r="F52" s="160">
        <f t="shared" si="0"/>
        <v>19627</v>
      </c>
      <c r="G52" s="167">
        <f>'2. melléklet'!G52+'3. melléklet'!G52</f>
        <v>21590</v>
      </c>
      <c r="H52" s="132">
        <f>'2. melléklet'!H52+'3. melléklet'!H52</f>
        <v>0</v>
      </c>
      <c r="I52" s="129">
        <f>'2. melléklet'!I52+'3. melléklet'!I52</f>
        <v>13</v>
      </c>
      <c r="J52" s="100">
        <f t="shared" si="1"/>
        <v>21603</v>
      </c>
    </row>
    <row r="53" spans="1:10">
      <c r="A53" s="13" t="s">
        <v>169</v>
      </c>
      <c r="B53" s="29" t="s">
        <v>170</v>
      </c>
      <c r="C53" s="129">
        <f>'2. melléklet'!C53+'3. melléklet'!C53</f>
        <v>0</v>
      </c>
      <c r="D53" s="129">
        <f>'2. melléklet'!D53+'3. melléklet'!D53</f>
        <v>0</v>
      </c>
      <c r="E53" s="129">
        <f>'2. melléklet'!E53+'3. melléklet'!E53</f>
        <v>0</v>
      </c>
      <c r="F53" s="159">
        <f t="shared" si="0"/>
        <v>0</v>
      </c>
      <c r="G53" s="165">
        <f>'2. melléklet'!G53+'3. melléklet'!G53</f>
        <v>0</v>
      </c>
      <c r="H53" s="129">
        <f>'2. melléklet'!H53+'3. melléklet'!H53</f>
        <v>0</v>
      </c>
      <c r="I53" s="129">
        <f>'2. melléklet'!I53+'3. melléklet'!I53</f>
        <v>0</v>
      </c>
      <c r="J53" s="130">
        <f t="shared" si="1"/>
        <v>0</v>
      </c>
    </row>
    <row r="54" spans="1:10">
      <c r="A54" s="13" t="s">
        <v>402</v>
      </c>
      <c r="B54" s="29" t="s">
        <v>171</v>
      </c>
      <c r="C54" s="129">
        <f>'2. melléklet'!C54+'3. melléklet'!C54</f>
        <v>168</v>
      </c>
      <c r="D54" s="129">
        <f>'2. melléklet'!D54+'3. melléklet'!D54</f>
        <v>0</v>
      </c>
      <c r="E54" s="129">
        <f>'2. melléklet'!E54+'3. melléklet'!E54</f>
        <v>0</v>
      </c>
      <c r="F54" s="159">
        <f t="shared" si="0"/>
        <v>168</v>
      </c>
      <c r="G54" s="165">
        <f>'2. melléklet'!G54+'3. melléklet'!G54</f>
        <v>168</v>
      </c>
      <c r="H54" s="129">
        <f>'2. melléklet'!H54+'3. melléklet'!H54</f>
        <v>0</v>
      </c>
      <c r="I54" s="129">
        <f>'2. melléklet'!I54+'3. melléklet'!I54</f>
        <v>0</v>
      </c>
      <c r="J54" s="130">
        <f t="shared" si="1"/>
        <v>168</v>
      </c>
    </row>
    <row r="55" spans="1:10">
      <c r="A55" s="17" t="s">
        <v>463</v>
      </c>
      <c r="B55" s="29" t="s">
        <v>172</v>
      </c>
      <c r="C55" s="129">
        <f>'2. melléklet'!C55+'3. melléklet'!C55</f>
        <v>0</v>
      </c>
      <c r="D55" s="129">
        <f>'2. melléklet'!D55+'3. melléklet'!D55</f>
        <v>0</v>
      </c>
      <c r="E55" s="129">
        <f>'2. melléklet'!E55+'3. melléklet'!E55</f>
        <v>0</v>
      </c>
      <c r="F55" s="159">
        <f t="shared" si="0"/>
        <v>0</v>
      </c>
      <c r="G55" s="165">
        <f>'2. melléklet'!G55+'3. melléklet'!G55</f>
        <v>0</v>
      </c>
      <c r="H55" s="129">
        <f>'2. melléklet'!H55+'3. melléklet'!H55</f>
        <v>0</v>
      </c>
      <c r="I55" s="129">
        <f>'2. melléklet'!I55+'3. melléklet'!I55</f>
        <v>0</v>
      </c>
      <c r="J55" s="130">
        <f t="shared" si="1"/>
        <v>0</v>
      </c>
    </row>
    <row r="56" spans="1:10">
      <c r="A56" s="17" t="s">
        <v>464</v>
      </c>
      <c r="B56" s="29" t="s">
        <v>173</v>
      </c>
      <c r="C56" s="129">
        <f>'2. melléklet'!C56+'3. melléklet'!C56</f>
        <v>0</v>
      </c>
      <c r="D56" s="129">
        <f>'2. melléklet'!D56+'3. melléklet'!D56</f>
        <v>0</v>
      </c>
      <c r="E56" s="129">
        <f>'2. melléklet'!E56+'3. melléklet'!E56</f>
        <v>0</v>
      </c>
      <c r="F56" s="159">
        <f t="shared" si="0"/>
        <v>0</v>
      </c>
      <c r="G56" s="165">
        <f>'2. melléklet'!G56+'3. melléklet'!G56</f>
        <v>0</v>
      </c>
      <c r="H56" s="129">
        <f>'2. melléklet'!H56+'3. melléklet'!H56</f>
        <v>0</v>
      </c>
      <c r="I56" s="129">
        <f>'2. melléklet'!I56+'3. melléklet'!I56</f>
        <v>0</v>
      </c>
      <c r="J56" s="130">
        <f t="shared" si="1"/>
        <v>0</v>
      </c>
    </row>
    <row r="57" spans="1:10">
      <c r="A57" s="17" t="s">
        <v>465</v>
      </c>
      <c r="B57" s="29" t="s">
        <v>174</v>
      </c>
      <c r="C57" s="129">
        <f>'2. melléklet'!C57+'3. melléklet'!C57</f>
        <v>0</v>
      </c>
      <c r="D57" s="129">
        <f>'2. melléklet'!D57+'3. melléklet'!D57</f>
        <v>0</v>
      </c>
      <c r="E57" s="129">
        <f>'2. melléklet'!E57+'3. melléklet'!E57</f>
        <v>0</v>
      </c>
      <c r="F57" s="159">
        <f t="shared" si="0"/>
        <v>0</v>
      </c>
      <c r="G57" s="165">
        <f>'2. melléklet'!G57+'3. melléklet'!G57</f>
        <v>0</v>
      </c>
      <c r="H57" s="129">
        <f>'2. melléklet'!H57+'3. melléklet'!H57</f>
        <v>0</v>
      </c>
      <c r="I57" s="129">
        <f>'2. melléklet'!I57+'3. melléklet'!I57</f>
        <v>0</v>
      </c>
      <c r="J57" s="130">
        <f t="shared" si="1"/>
        <v>0</v>
      </c>
    </row>
    <row r="58" spans="1:10">
      <c r="A58" s="13" t="s">
        <v>466</v>
      </c>
      <c r="B58" s="29" t="s">
        <v>175</v>
      </c>
      <c r="C58" s="129">
        <f>'2. melléklet'!C58+'3. melléklet'!C58</f>
        <v>0</v>
      </c>
      <c r="D58" s="129">
        <f>'2. melléklet'!D58+'3. melléklet'!D58</f>
        <v>0</v>
      </c>
      <c r="E58" s="129">
        <f>'2. melléklet'!E58+'3. melléklet'!E58</f>
        <v>0</v>
      </c>
      <c r="F58" s="159">
        <f t="shared" si="0"/>
        <v>0</v>
      </c>
      <c r="G58" s="165">
        <f>'2. melléklet'!G58+'3. melléklet'!G58</f>
        <v>0</v>
      </c>
      <c r="H58" s="129">
        <f>'2. melléklet'!H58+'3. melléklet'!H58</f>
        <v>0</v>
      </c>
      <c r="I58" s="129">
        <f>'2. melléklet'!I58+'3. melléklet'!I58</f>
        <v>0</v>
      </c>
      <c r="J58" s="130">
        <f t="shared" si="1"/>
        <v>0</v>
      </c>
    </row>
    <row r="59" spans="1:10">
      <c r="A59" s="13" t="s">
        <v>467</v>
      </c>
      <c r="B59" s="29" t="s">
        <v>176</v>
      </c>
      <c r="C59" s="129">
        <f>'2. melléklet'!C59+'3. melléklet'!C59</f>
        <v>380</v>
      </c>
      <c r="D59" s="129">
        <f>'2. melléklet'!D59+'3. melléklet'!D59</f>
        <v>0</v>
      </c>
      <c r="E59" s="129">
        <f>'2. melléklet'!E59+'3. melléklet'!E59</f>
        <v>0</v>
      </c>
      <c r="F59" s="159">
        <f t="shared" si="0"/>
        <v>380</v>
      </c>
      <c r="G59" s="165">
        <f>'2. melléklet'!G59+'3. melléklet'!G59</f>
        <v>380</v>
      </c>
      <c r="H59" s="129">
        <f>'2. melléklet'!H59+'3. melléklet'!H59</f>
        <v>0</v>
      </c>
      <c r="I59" s="129">
        <f>'2. melléklet'!I59+'3. melléklet'!I59</f>
        <v>0</v>
      </c>
      <c r="J59" s="130">
        <f t="shared" si="1"/>
        <v>380</v>
      </c>
    </row>
    <row r="60" spans="1:10">
      <c r="A60" s="13" t="s">
        <v>468</v>
      </c>
      <c r="B60" s="29" t="s">
        <v>177</v>
      </c>
      <c r="C60" s="129">
        <f>'2. melléklet'!C60+'3. melléklet'!C60</f>
        <v>4933</v>
      </c>
      <c r="D60" s="129">
        <f>'2. melléklet'!D60+'3. melléklet'!D60</f>
        <v>0</v>
      </c>
      <c r="E60" s="129">
        <f>'2. melléklet'!E60+'3. melléklet'!E60</f>
        <v>0</v>
      </c>
      <c r="F60" s="159">
        <f t="shared" si="0"/>
        <v>4933</v>
      </c>
      <c r="G60" s="165">
        <f>'2. melléklet'!G60+'3. melléklet'!G60</f>
        <v>4933</v>
      </c>
      <c r="H60" s="129">
        <f>'2. melléklet'!H60+'3. melléklet'!H60</f>
        <v>0</v>
      </c>
      <c r="I60" s="129">
        <f>'2. melléklet'!I60+'3. melléklet'!I60</f>
        <v>0</v>
      </c>
      <c r="J60" s="130">
        <f t="shared" si="1"/>
        <v>4933</v>
      </c>
    </row>
    <row r="61" spans="1:10" s="99" customFormat="1" ht="15.75">
      <c r="A61" s="48" t="s">
        <v>430</v>
      </c>
      <c r="B61" s="51" t="s">
        <v>178</v>
      </c>
      <c r="C61" s="132">
        <f>'2. melléklet'!C61+'3. melléklet'!C61</f>
        <v>5481</v>
      </c>
      <c r="D61" s="132">
        <f>'2. melléklet'!D61+'3. melléklet'!D61</f>
        <v>0</v>
      </c>
      <c r="E61" s="129">
        <f>'2. melléklet'!E61+'3. melléklet'!E61</f>
        <v>0</v>
      </c>
      <c r="F61" s="161">
        <f t="shared" si="0"/>
        <v>5481</v>
      </c>
      <c r="G61" s="167">
        <f>'2. melléklet'!G61+'3. melléklet'!G61</f>
        <v>5481</v>
      </c>
      <c r="H61" s="132">
        <f>'2. melléklet'!H61+'3. melléklet'!H61</f>
        <v>0</v>
      </c>
      <c r="I61" s="129">
        <f>'2. melléklet'!I61+'3. melléklet'!I61</f>
        <v>0</v>
      </c>
      <c r="J61" s="133">
        <f t="shared" si="1"/>
        <v>5481</v>
      </c>
    </row>
    <row r="62" spans="1:10">
      <c r="A62" s="12" t="s">
        <v>469</v>
      </c>
      <c r="B62" s="29" t="s">
        <v>179</v>
      </c>
      <c r="C62" s="129">
        <f>'2. melléklet'!C62+'3. melléklet'!C62</f>
        <v>0</v>
      </c>
      <c r="D62" s="129">
        <f>'2. melléklet'!D62+'3. melléklet'!D62</f>
        <v>0</v>
      </c>
      <c r="E62" s="129">
        <f>'2. melléklet'!E62+'3. melléklet'!E62</f>
        <v>0</v>
      </c>
      <c r="F62" s="159">
        <f t="shared" si="0"/>
        <v>0</v>
      </c>
      <c r="G62" s="165">
        <f>'2. melléklet'!G62+'3. melléklet'!G62</f>
        <v>0</v>
      </c>
      <c r="H62" s="129">
        <f>'2. melléklet'!H62+'3. melléklet'!H62</f>
        <v>0</v>
      </c>
      <c r="I62" s="129">
        <f>'2. melléklet'!I62+'3. melléklet'!I62</f>
        <v>0</v>
      </c>
      <c r="J62" s="130">
        <f t="shared" si="1"/>
        <v>0</v>
      </c>
    </row>
    <row r="63" spans="1:10">
      <c r="A63" s="12" t="s">
        <v>180</v>
      </c>
      <c r="B63" s="29" t="s">
        <v>181</v>
      </c>
      <c r="C63" s="129">
        <f>'2. melléklet'!C63+'3. melléklet'!C63</f>
        <v>0</v>
      </c>
      <c r="D63" s="129">
        <f>'2. melléklet'!D63+'3. melléklet'!D63</f>
        <v>0</v>
      </c>
      <c r="E63" s="129">
        <f>'2. melléklet'!E63+'3. melléklet'!E63</f>
        <v>0</v>
      </c>
      <c r="F63" s="159">
        <f t="shared" si="0"/>
        <v>0</v>
      </c>
      <c r="G63" s="165">
        <f>'2. melléklet'!G63+'3. melléklet'!G63</f>
        <v>247</v>
      </c>
      <c r="H63" s="129">
        <f>'2. melléklet'!H63+'3. melléklet'!H63</f>
        <v>0</v>
      </c>
      <c r="I63" s="129">
        <f>'2. melléklet'!I63+'3. melléklet'!I63</f>
        <v>0</v>
      </c>
      <c r="J63" s="130">
        <f t="shared" si="1"/>
        <v>247</v>
      </c>
    </row>
    <row r="64" spans="1:10">
      <c r="A64" s="12" t="s">
        <v>182</v>
      </c>
      <c r="B64" s="29" t="s">
        <v>183</v>
      </c>
      <c r="C64" s="129">
        <f>'2. melléklet'!C64+'3. melléklet'!C64</f>
        <v>0</v>
      </c>
      <c r="D64" s="129">
        <f>'2. melléklet'!D64+'3. melléklet'!D64</f>
        <v>0</v>
      </c>
      <c r="E64" s="129">
        <f>'2. melléklet'!E64+'3. melléklet'!E64</f>
        <v>0</v>
      </c>
      <c r="F64" s="159">
        <f t="shared" si="0"/>
        <v>0</v>
      </c>
      <c r="G64" s="165">
        <f>'2. melléklet'!G64+'3. melléklet'!G64</f>
        <v>0</v>
      </c>
      <c r="H64" s="129">
        <f>'2. melléklet'!H64+'3. melléklet'!H64</f>
        <v>0</v>
      </c>
      <c r="I64" s="129">
        <f>'2. melléklet'!I64+'3. melléklet'!I64</f>
        <v>0</v>
      </c>
      <c r="J64" s="130">
        <f t="shared" si="1"/>
        <v>0</v>
      </c>
    </row>
    <row r="65" spans="1:10">
      <c r="A65" s="12" t="s">
        <v>431</v>
      </c>
      <c r="B65" s="29" t="s">
        <v>184</v>
      </c>
      <c r="C65" s="129">
        <f>'2. melléklet'!C65+'3. melléklet'!C65</f>
        <v>0</v>
      </c>
      <c r="D65" s="129">
        <f>'2. melléklet'!D65+'3. melléklet'!D65</f>
        <v>0</v>
      </c>
      <c r="E65" s="129">
        <f>'2. melléklet'!E65+'3. melléklet'!E65</f>
        <v>0</v>
      </c>
      <c r="F65" s="159">
        <f t="shared" si="0"/>
        <v>0</v>
      </c>
      <c r="G65" s="165">
        <f>'2. melléklet'!G65+'3. melléklet'!G65</f>
        <v>0</v>
      </c>
      <c r="H65" s="129">
        <f>'2. melléklet'!H65+'3. melléklet'!H65</f>
        <v>0</v>
      </c>
      <c r="I65" s="129">
        <f>'2. melléklet'!I65+'3. melléklet'!I65</f>
        <v>0</v>
      </c>
      <c r="J65" s="130">
        <f t="shared" si="1"/>
        <v>0</v>
      </c>
    </row>
    <row r="66" spans="1:10">
      <c r="A66" s="12" t="s">
        <v>470</v>
      </c>
      <c r="B66" s="29" t="s">
        <v>185</v>
      </c>
      <c r="C66" s="129">
        <f>'2. melléklet'!C66+'3. melléklet'!C66</f>
        <v>0</v>
      </c>
      <c r="D66" s="129">
        <f>'2. melléklet'!D66+'3. melléklet'!D66</f>
        <v>0</v>
      </c>
      <c r="E66" s="129">
        <f>'2. melléklet'!E66+'3. melléklet'!E66</f>
        <v>0</v>
      </c>
      <c r="F66" s="159">
        <f t="shared" si="0"/>
        <v>0</v>
      </c>
      <c r="G66" s="165">
        <f>'2. melléklet'!G66+'3. melléklet'!G66</f>
        <v>0</v>
      </c>
      <c r="H66" s="129">
        <f>'2. melléklet'!H66+'3. melléklet'!H66</f>
        <v>0</v>
      </c>
      <c r="I66" s="129">
        <f>'2. melléklet'!I66+'3. melléklet'!I66</f>
        <v>0</v>
      </c>
      <c r="J66" s="130">
        <f t="shared" si="1"/>
        <v>0</v>
      </c>
    </row>
    <row r="67" spans="1:10">
      <c r="A67" s="12" t="s">
        <v>433</v>
      </c>
      <c r="B67" s="29" t="s">
        <v>186</v>
      </c>
      <c r="C67" s="129">
        <f>'2. melléklet'!C67+'3. melléklet'!C67</f>
        <v>721</v>
      </c>
      <c r="D67" s="129">
        <f>'2. melléklet'!D67+'3. melléklet'!D67</f>
        <v>0</v>
      </c>
      <c r="E67" s="129">
        <f>'2. melléklet'!E67+'3. melléklet'!E67</f>
        <v>0</v>
      </c>
      <c r="F67" s="159">
        <f t="shared" si="0"/>
        <v>721</v>
      </c>
      <c r="G67" s="165">
        <f>'2. melléklet'!G67+'3. melléklet'!G67</f>
        <v>721</v>
      </c>
      <c r="H67" s="129">
        <f>'2. melléklet'!H67+'3. melléklet'!H67</f>
        <v>0</v>
      </c>
      <c r="I67" s="129">
        <f>'2. melléklet'!I67+'3. melléklet'!I67</f>
        <v>0</v>
      </c>
      <c r="J67" s="130">
        <f t="shared" si="1"/>
        <v>721</v>
      </c>
    </row>
    <row r="68" spans="1:10">
      <c r="A68" s="12" t="s">
        <v>471</v>
      </c>
      <c r="B68" s="29" t="s">
        <v>187</v>
      </c>
      <c r="C68" s="129">
        <f>'2. melléklet'!C68+'3. melléklet'!C68</f>
        <v>0</v>
      </c>
      <c r="D68" s="129">
        <f>'2. melléklet'!D68+'3. melléklet'!D68</f>
        <v>0</v>
      </c>
      <c r="E68" s="129">
        <f>'2. melléklet'!E68+'3. melléklet'!E68</f>
        <v>0</v>
      </c>
      <c r="F68" s="159">
        <f t="shared" si="0"/>
        <v>0</v>
      </c>
      <c r="G68" s="165">
        <f>'2. melléklet'!G68+'3. melléklet'!G68</f>
        <v>0</v>
      </c>
      <c r="H68" s="129">
        <f>'2. melléklet'!H68+'3. melléklet'!H68</f>
        <v>0</v>
      </c>
      <c r="I68" s="129">
        <f>'2. melléklet'!I68+'3. melléklet'!I68</f>
        <v>0</v>
      </c>
      <c r="J68" s="130">
        <f t="shared" si="1"/>
        <v>0</v>
      </c>
    </row>
    <row r="69" spans="1:10">
      <c r="A69" s="12" t="s">
        <v>472</v>
      </c>
      <c r="B69" s="29" t="s">
        <v>188</v>
      </c>
      <c r="C69" s="129">
        <f>'2. melléklet'!C69+'3. melléklet'!C69</f>
        <v>0</v>
      </c>
      <c r="D69" s="129">
        <f>'2. melléklet'!D69+'3. melléklet'!D69</f>
        <v>0</v>
      </c>
      <c r="E69" s="129">
        <f>'2. melléklet'!E69+'3. melléklet'!E69</f>
        <v>0</v>
      </c>
      <c r="F69" s="159">
        <f t="shared" si="0"/>
        <v>0</v>
      </c>
      <c r="G69" s="165">
        <f>'2. melléklet'!G69+'3. melléklet'!G69</f>
        <v>0</v>
      </c>
      <c r="H69" s="129">
        <f>'2. melléklet'!H69+'3. melléklet'!H69</f>
        <v>0</v>
      </c>
      <c r="I69" s="129">
        <f>'2. melléklet'!I69+'3. melléklet'!I69</f>
        <v>0</v>
      </c>
      <c r="J69" s="130">
        <f t="shared" si="1"/>
        <v>0</v>
      </c>
    </row>
    <row r="70" spans="1:10">
      <c r="A70" s="12" t="s">
        <v>189</v>
      </c>
      <c r="B70" s="29" t="s">
        <v>190</v>
      </c>
      <c r="C70" s="129">
        <f>'2. melléklet'!C70+'3. melléklet'!C70</f>
        <v>0</v>
      </c>
      <c r="D70" s="129">
        <f>'2. melléklet'!D70+'3. melléklet'!D70</f>
        <v>0</v>
      </c>
      <c r="E70" s="129">
        <f>'2. melléklet'!E70+'3. melléklet'!E70</f>
        <v>0</v>
      </c>
      <c r="F70" s="159">
        <f t="shared" si="0"/>
        <v>0</v>
      </c>
      <c r="G70" s="165">
        <f>'2. melléklet'!G70+'3. melléklet'!G70</f>
        <v>0</v>
      </c>
      <c r="H70" s="129">
        <f>'2. melléklet'!H70+'3. melléklet'!H70</f>
        <v>0</v>
      </c>
      <c r="I70" s="129">
        <f>'2. melléklet'!I70+'3. melléklet'!I70</f>
        <v>0</v>
      </c>
      <c r="J70" s="130">
        <f t="shared" si="1"/>
        <v>0</v>
      </c>
    </row>
    <row r="71" spans="1:10">
      <c r="A71" s="21" t="s">
        <v>191</v>
      </c>
      <c r="B71" s="29" t="s">
        <v>192</v>
      </c>
      <c r="C71" s="129">
        <f>'2. melléklet'!C71+'3. melléklet'!C71</f>
        <v>0</v>
      </c>
      <c r="D71" s="129">
        <f>'2. melléklet'!D71+'3. melléklet'!D71</f>
        <v>0</v>
      </c>
      <c r="E71" s="129">
        <f>'2. melléklet'!E71+'3. melléklet'!E71</f>
        <v>0</v>
      </c>
      <c r="F71" s="159">
        <f t="shared" si="0"/>
        <v>0</v>
      </c>
      <c r="G71" s="165">
        <f>'2. melléklet'!G71+'3. melléklet'!G71</f>
        <v>0</v>
      </c>
      <c r="H71" s="129">
        <f>'2. melléklet'!H71+'3. melléklet'!H71</f>
        <v>0</v>
      </c>
      <c r="I71" s="129">
        <f>'2. melléklet'!I71+'3. melléklet'!I71</f>
        <v>0</v>
      </c>
      <c r="J71" s="130">
        <f t="shared" si="1"/>
        <v>0</v>
      </c>
    </row>
    <row r="72" spans="1:10">
      <c r="A72" s="12" t="s">
        <v>674</v>
      </c>
      <c r="B72" s="29" t="s">
        <v>193</v>
      </c>
      <c r="C72" s="129">
        <f>'2. melléklet'!C72+'3. melléklet'!C72</f>
        <v>0</v>
      </c>
      <c r="D72" s="129">
        <f>'2. melléklet'!D72+'3. melléklet'!D72</f>
        <v>0</v>
      </c>
      <c r="E72" s="129">
        <f>'2. melléklet'!E72+'3. melléklet'!E72</f>
        <v>0</v>
      </c>
      <c r="F72" s="159">
        <f t="shared" si="0"/>
        <v>0</v>
      </c>
      <c r="G72" s="165">
        <f>'2. melléklet'!G72+'3. melléklet'!G72</f>
        <v>0</v>
      </c>
      <c r="H72" s="129">
        <f>'2. melléklet'!H72+'3. melléklet'!H72</f>
        <v>0</v>
      </c>
      <c r="I72" s="129">
        <f>'2. melléklet'!I72+'3. melléklet'!I72</f>
        <v>0</v>
      </c>
      <c r="J72" s="130">
        <f t="shared" si="1"/>
        <v>0</v>
      </c>
    </row>
    <row r="73" spans="1:10">
      <c r="A73" s="21" t="s">
        <v>473</v>
      </c>
      <c r="B73" s="29" t="s">
        <v>194</v>
      </c>
      <c r="C73" s="120">
        <f>'2. melléklet'!C73+'3. melléklet'!C73</f>
        <v>5</v>
      </c>
      <c r="D73" s="120">
        <f>'2. melléklet'!D73+'3. melléklet'!D73</f>
        <v>100</v>
      </c>
      <c r="E73" s="129">
        <f>'2. melléklet'!E73+'3. melléklet'!E73</f>
        <v>0</v>
      </c>
      <c r="F73" s="159">
        <f t="shared" ref="F73:F125" si="2">SUM(C73:E73)</f>
        <v>105</v>
      </c>
      <c r="G73" s="168">
        <f>'2. melléklet'!G73+'3. melléklet'!G73</f>
        <v>5</v>
      </c>
      <c r="H73" s="120">
        <f>'2. melléklet'!H73+'3. melléklet'!H73</f>
        <v>100</v>
      </c>
      <c r="I73" s="129">
        <f>'2. melléklet'!I73+'3. melléklet'!I73</f>
        <v>0</v>
      </c>
      <c r="J73" s="130">
        <f t="shared" ref="J73:J125" si="3">SUM(G73:I73)</f>
        <v>105</v>
      </c>
    </row>
    <row r="74" spans="1:10">
      <c r="A74" s="21" t="s">
        <v>676</v>
      </c>
      <c r="B74" s="29" t="s">
        <v>675</v>
      </c>
      <c r="C74" s="129">
        <f>'2. melléklet'!C74+'3. melléklet'!C74</f>
        <v>13133</v>
      </c>
      <c r="D74" s="129">
        <f>'2. melléklet'!D74+'3. melléklet'!D74</f>
        <v>0</v>
      </c>
      <c r="E74" s="129">
        <f>'2. melléklet'!E74+'3. melléklet'!E74</f>
        <v>0</v>
      </c>
      <c r="F74" s="159">
        <f t="shared" si="2"/>
        <v>13133</v>
      </c>
      <c r="G74" s="165">
        <f>'2. melléklet'!G74+'3. melléklet'!G74</f>
        <v>12490</v>
      </c>
      <c r="H74" s="129">
        <f>'2. melléklet'!H74+'3. melléklet'!H74</f>
        <v>0</v>
      </c>
      <c r="I74" s="129">
        <f>'2. melléklet'!I74+'3. melléklet'!I74</f>
        <v>0</v>
      </c>
      <c r="J74" s="130">
        <f t="shared" si="3"/>
        <v>12490</v>
      </c>
    </row>
    <row r="75" spans="1:10" s="99" customFormat="1" ht="15.75">
      <c r="A75" s="48" t="s">
        <v>436</v>
      </c>
      <c r="B75" s="51" t="s">
        <v>195</v>
      </c>
      <c r="C75" s="132">
        <f>'2. melléklet'!C75+'3. melléklet'!C75</f>
        <v>13859</v>
      </c>
      <c r="D75" s="132">
        <f>'2. melléklet'!D75+'3. melléklet'!D75</f>
        <v>100</v>
      </c>
      <c r="E75" s="129">
        <f>'2. melléklet'!E75+'3. melléklet'!E75</f>
        <v>0</v>
      </c>
      <c r="F75" s="161">
        <f t="shared" si="2"/>
        <v>13959</v>
      </c>
      <c r="G75" s="167">
        <f>'2. melléklet'!G75+'3. melléklet'!G75</f>
        <v>13463</v>
      </c>
      <c r="H75" s="132">
        <f>'2. melléklet'!H75+'3. melléklet'!H75</f>
        <v>100</v>
      </c>
      <c r="I75" s="129">
        <f>'2. melléklet'!I75+'3. melléklet'!I75</f>
        <v>0</v>
      </c>
      <c r="J75" s="133">
        <f t="shared" si="3"/>
        <v>13563</v>
      </c>
    </row>
    <row r="76" spans="1:10" s="99" customFormat="1" ht="15.75">
      <c r="A76" s="58" t="s">
        <v>48</v>
      </c>
      <c r="B76" s="51"/>
      <c r="C76" s="129">
        <f>'2. melléklet'!C76+'3. melléklet'!C76</f>
        <v>0</v>
      </c>
      <c r="D76" s="129">
        <f>'2. melléklet'!D76+'3. melléklet'!D76</f>
        <v>0</v>
      </c>
      <c r="E76" s="129">
        <f>'2. melléklet'!E76+'3. melléklet'!E76</f>
        <v>0</v>
      </c>
      <c r="F76" s="159">
        <f t="shared" si="2"/>
        <v>0</v>
      </c>
      <c r="G76" s="165">
        <f>'2. melléklet'!G76+'3. melléklet'!G76</f>
        <v>0</v>
      </c>
      <c r="H76" s="129">
        <f>'2. melléklet'!H76+'3. melléklet'!H76</f>
        <v>0</v>
      </c>
      <c r="I76" s="129">
        <f>'2. melléklet'!I76+'3. melléklet'!I76</f>
        <v>0</v>
      </c>
      <c r="J76" s="130">
        <f t="shared" si="3"/>
        <v>0</v>
      </c>
    </row>
    <row r="77" spans="1:10">
      <c r="A77" s="33" t="s">
        <v>196</v>
      </c>
      <c r="B77" s="29" t="s">
        <v>197</v>
      </c>
      <c r="C77" s="129">
        <f>'2. melléklet'!C77+'3. melléklet'!C77</f>
        <v>0</v>
      </c>
      <c r="D77" s="129">
        <f>'2. melléklet'!D77+'3. melléklet'!D77</f>
        <v>0</v>
      </c>
      <c r="E77" s="129">
        <f>'2. melléklet'!E77+'3. melléklet'!E77</f>
        <v>0</v>
      </c>
      <c r="F77" s="159">
        <f t="shared" si="2"/>
        <v>0</v>
      </c>
      <c r="G77" s="165">
        <f>'2. melléklet'!G77+'3. melléklet'!G77</f>
        <v>0</v>
      </c>
      <c r="H77" s="129">
        <f>'2. melléklet'!H77+'3. melléklet'!H77</f>
        <v>0</v>
      </c>
      <c r="I77" s="129">
        <f>'2. melléklet'!I77+'3. melléklet'!I77</f>
        <v>0</v>
      </c>
      <c r="J77" s="130">
        <f t="shared" si="3"/>
        <v>0</v>
      </c>
    </row>
    <row r="78" spans="1:10">
      <c r="A78" s="33" t="s">
        <v>474</v>
      </c>
      <c r="B78" s="29" t="s">
        <v>198</v>
      </c>
      <c r="C78" s="129">
        <f>'2. melléklet'!C78+'3. melléklet'!C78</f>
        <v>0</v>
      </c>
      <c r="D78" s="129">
        <f>'2. melléklet'!D78+'3. melléklet'!D78</f>
        <v>0</v>
      </c>
      <c r="E78" s="129">
        <f>'2. melléklet'!E78+'3. melléklet'!E78</f>
        <v>0</v>
      </c>
      <c r="F78" s="159">
        <f t="shared" si="2"/>
        <v>0</v>
      </c>
      <c r="G78" s="165">
        <f>'2. melléklet'!G78+'3. melléklet'!G78</f>
        <v>0</v>
      </c>
      <c r="H78" s="129">
        <f>'2. melléklet'!H78+'3. melléklet'!H78</f>
        <v>0</v>
      </c>
      <c r="I78" s="129">
        <f>'2. melléklet'!I78+'3. melléklet'!I78</f>
        <v>0</v>
      </c>
      <c r="J78" s="130">
        <f t="shared" si="3"/>
        <v>0</v>
      </c>
    </row>
    <row r="79" spans="1:10">
      <c r="A79" s="33" t="s">
        <v>199</v>
      </c>
      <c r="B79" s="29" t="s">
        <v>200</v>
      </c>
      <c r="C79" s="129">
        <f>'2. melléklet'!C79+'3. melléklet'!C79</f>
        <v>0</v>
      </c>
      <c r="D79" s="129">
        <f>'2. melléklet'!D79+'3. melléklet'!D79</f>
        <v>0</v>
      </c>
      <c r="E79" s="129">
        <f>'2. melléklet'!E79+'3. melléklet'!E79</f>
        <v>0</v>
      </c>
      <c r="F79" s="159">
        <f t="shared" si="2"/>
        <v>0</v>
      </c>
      <c r="G79" s="165">
        <f>'2. melléklet'!G79+'3. melléklet'!G79</f>
        <v>0</v>
      </c>
      <c r="H79" s="129">
        <f>'2. melléklet'!H79+'3. melléklet'!H79</f>
        <v>0</v>
      </c>
      <c r="I79" s="129">
        <f>'2. melléklet'!I79+'3. melléklet'!I79</f>
        <v>0</v>
      </c>
      <c r="J79" s="130">
        <f t="shared" si="3"/>
        <v>0</v>
      </c>
    </row>
    <row r="80" spans="1:10">
      <c r="A80" s="33" t="s">
        <v>201</v>
      </c>
      <c r="B80" s="29" t="s">
        <v>202</v>
      </c>
      <c r="C80" s="129">
        <f>'2. melléklet'!C80+'3. melléklet'!C80</f>
        <v>579</v>
      </c>
      <c r="D80" s="129">
        <f>'2. melléklet'!D80+'3. melléklet'!D80</f>
        <v>0</v>
      </c>
      <c r="E80" s="129">
        <f>'2. melléklet'!E80+'3. melléklet'!E80</f>
        <v>0</v>
      </c>
      <c r="F80" s="159">
        <f t="shared" si="2"/>
        <v>579</v>
      </c>
      <c r="G80" s="165">
        <f>'2. melléklet'!G80+'3. melléklet'!G80</f>
        <v>579</v>
      </c>
      <c r="H80" s="129">
        <f>'2. melléklet'!H80+'3. melléklet'!H80</f>
        <v>0</v>
      </c>
      <c r="I80" s="129">
        <f>'2. melléklet'!I80+'3. melléklet'!I80</f>
        <v>0</v>
      </c>
      <c r="J80" s="130">
        <f t="shared" si="3"/>
        <v>579</v>
      </c>
    </row>
    <row r="81" spans="1:10">
      <c r="A81" s="6" t="s">
        <v>203</v>
      </c>
      <c r="B81" s="29" t="s">
        <v>204</v>
      </c>
      <c r="C81" s="129">
        <f>'2. melléklet'!C81+'3. melléklet'!C81</f>
        <v>0</v>
      </c>
      <c r="D81" s="129">
        <f>'2. melléklet'!D81+'3. melléklet'!D81</f>
        <v>0</v>
      </c>
      <c r="E81" s="129">
        <f>'2. melléklet'!E81+'3. melléklet'!E81</f>
        <v>0</v>
      </c>
      <c r="F81" s="159">
        <f t="shared" si="2"/>
        <v>0</v>
      </c>
      <c r="G81" s="165">
        <f>'2. melléklet'!G81+'3. melléklet'!G81</f>
        <v>0</v>
      </c>
      <c r="H81" s="129">
        <f>'2. melléklet'!H81+'3. melléklet'!H81</f>
        <v>0</v>
      </c>
      <c r="I81" s="129">
        <f>'2. melléklet'!I81+'3. melléklet'!I81</f>
        <v>0</v>
      </c>
      <c r="J81" s="130">
        <f t="shared" si="3"/>
        <v>0</v>
      </c>
    </row>
    <row r="82" spans="1:10">
      <c r="A82" s="6" t="s">
        <v>205</v>
      </c>
      <c r="B82" s="29" t="s">
        <v>206</v>
      </c>
      <c r="C82" s="129">
        <f>'2. melléklet'!C82+'3. melléklet'!C82</f>
        <v>0</v>
      </c>
      <c r="D82" s="129">
        <f>'2. melléklet'!D82+'3. melléklet'!D82</f>
        <v>0</v>
      </c>
      <c r="E82" s="129">
        <f>'2. melléklet'!E82+'3. melléklet'!E82</f>
        <v>0</v>
      </c>
      <c r="F82" s="159">
        <f t="shared" si="2"/>
        <v>0</v>
      </c>
      <c r="G82" s="165">
        <f>'2. melléklet'!G82+'3. melléklet'!G82</f>
        <v>0</v>
      </c>
      <c r="H82" s="129">
        <f>'2. melléklet'!H82+'3. melléklet'!H82</f>
        <v>0</v>
      </c>
      <c r="I82" s="129">
        <f>'2. melléklet'!I82+'3. melléklet'!I82</f>
        <v>0</v>
      </c>
      <c r="J82" s="130">
        <f t="shared" si="3"/>
        <v>0</v>
      </c>
    </row>
    <row r="83" spans="1:10">
      <c r="A83" s="6" t="s">
        <v>207</v>
      </c>
      <c r="B83" s="29" t="s">
        <v>208</v>
      </c>
      <c r="C83" s="129">
        <f>'2. melléklet'!C83+'3. melléklet'!C83</f>
        <v>266</v>
      </c>
      <c r="D83" s="129">
        <f>'2. melléklet'!D83+'3. melléklet'!D83</f>
        <v>0</v>
      </c>
      <c r="E83" s="129">
        <f>'2. melléklet'!E83+'3. melléklet'!E83</f>
        <v>0</v>
      </c>
      <c r="F83" s="159">
        <f t="shared" si="2"/>
        <v>266</v>
      </c>
      <c r="G83" s="165">
        <f>'2. melléklet'!G83+'3. melléklet'!G83</f>
        <v>266</v>
      </c>
      <c r="H83" s="129">
        <f>'2. melléklet'!H83+'3. melléklet'!H83</f>
        <v>0</v>
      </c>
      <c r="I83" s="129">
        <f>'2. melléklet'!I83+'3. melléklet'!I83</f>
        <v>0</v>
      </c>
      <c r="J83" s="130">
        <f t="shared" si="3"/>
        <v>266</v>
      </c>
    </row>
    <row r="84" spans="1:10" s="99" customFormat="1" ht="15.75">
      <c r="A84" s="49" t="s">
        <v>438</v>
      </c>
      <c r="B84" s="51" t="s">
        <v>209</v>
      </c>
      <c r="C84" s="132">
        <f>'2. melléklet'!C84+'3. melléklet'!C84</f>
        <v>845</v>
      </c>
      <c r="D84" s="132">
        <f>'2. melléklet'!D84+'3. melléklet'!D84</f>
        <v>0</v>
      </c>
      <c r="E84" s="132">
        <f>'2. melléklet'!E84+'3. melléklet'!E84</f>
        <v>0</v>
      </c>
      <c r="F84" s="161">
        <f t="shared" si="2"/>
        <v>845</v>
      </c>
      <c r="G84" s="167">
        <f>'2. melléklet'!G84+'3. melléklet'!G84</f>
        <v>845</v>
      </c>
      <c r="H84" s="132">
        <f>'2. melléklet'!H84+'3. melléklet'!H84</f>
        <v>0</v>
      </c>
      <c r="I84" s="132">
        <f>'2. melléklet'!I84+'3. melléklet'!I84</f>
        <v>0</v>
      </c>
      <c r="J84" s="133">
        <f t="shared" si="3"/>
        <v>845</v>
      </c>
    </row>
    <row r="85" spans="1:10">
      <c r="A85" s="13" t="s">
        <v>210</v>
      </c>
      <c r="B85" s="29" t="s">
        <v>211</v>
      </c>
      <c r="C85" s="129">
        <f>'2. melléklet'!C85+'3. melléklet'!C85</f>
        <v>0</v>
      </c>
      <c r="D85" s="129">
        <f>'2. melléklet'!D85+'3. melléklet'!D85</f>
        <v>0</v>
      </c>
      <c r="E85" s="129">
        <f>'2. melléklet'!E85+'3. melléklet'!E85</f>
        <v>0</v>
      </c>
      <c r="F85" s="159">
        <f t="shared" si="2"/>
        <v>0</v>
      </c>
      <c r="G85" s="165">
        <f>'2. melléklet'!G85+'3. melléklet'!G85</f>
        <v>0</v>
      </c>
      <c r="H85" s="129">
        <f>'2. melléklet'!H85+'3. melléklet'!H85</f>
        <v>0</v>
      </c>
      <c r="I85" s="129">
        <f>'2. melléklet'!I85+'3. melléklet'!I85</f>
        <v>0</v>
      </c>
      <c r="J85" s="130">
        <f t="shared" si="3"/>
        <v>0</v>
      </c>
    </row>
    <row r="86" spans="1:10">
      <c r="A86" s="13" t="s">
        <v>212</v>
      </c>
      <c r="B86" s="29" t="s">
        <v>213</v>
      </c>
      <c r="C86" s="129">
        <f>'2. melléklet'!C86+'3. melléklet'!C86</f>
        <v>0</v>
      </c>
      <c r="D86" s="129">
        <f>'2. melléklet'!D86+'3. melléklet'!D86</f>
        <v>0</v>
      </c>
      <c r="E86" s="129">
        <f>'2. melléklet'!E86+'3. melléklet'!E86</f>
        <v>0</v>
      </c>
      <c r="F86" s="159">
        <f t="shared" si="2"/>
        <v>0</v>
      </c>
      <c r="G86" s="165">
        <f>'2. melléklet'!G86+'3. melléklet'!G86</f>
        <v>0</v>
      </c>
      <c r="H86" s="129">
        <f>'2. melléklet'!H86+'3. melléklet'!H86</f>
        <v>0</v>
      </c>
      <c r="I86" s="129">
        <f>'2. melléklet'!I86+'3. melléklet'!I86</f>
        <v>0</v>
      </c>
      <c r="J86" s="130">
        <f t="shared" si="3"/>
        <v>0</v>
      </c>
    </row>
    <row r="87" spans="1:10">
      <c r="A87" s="13" t="s">
        <v>214</v>
      </c>
      <c r="B87" s="29" t="s">
        <v>215</v>
      </c>
      <c r="C87" s="129">
        <f>'2. melléklet'!C87+'3. melléklet'!C87</f>
        <v>0</v>
      </c>
      <c r="D87" s="129">
        <f>'2. melléklet'!D87+'3. melléklet'!D87</f>
        <v>0</v>
      </c>
      <c r="E87" s="129">
        <f>'2. melléklet'!E87+'3. melléklet'!E87</f>
        <v>0</v>
      </c>
      <c r="F87" s="159">
        <f t="shared" si="2"/>
        <v>0</v>
      </c>
      <c r="G87" s="165">
        <f>'2. melléklet'!G87+'3. melléklet'!G87</f>
        <v>0</v>
      </c>
      <c r="H87" s="129">
        <f>'2. melléklet'!H87+'3. melléklet'!H87</f>
        <v>0</v>
      </c>
      <c r="I87" s="129">
        <f>'2. melléklet'!I87+'3. melléklet'!I87</f>
        <v>0</v>
      </c>
      <c r="J87" s="130">
        <f t="shared" si="3"/>
        <v>0</v>
      </c>
    </row>
    <row r="88" spans="1:10">
      <c r="A88" s="13" t="s">
        <v>216</v>
      </c>
      <c r="B88" s="29" t="s">
        <v>217</v>
      </c>
      <c r="C88" s="129">
        <f>'2. melléklet'!C88+'3. melléklet'!C88</f>
        <v>0</v>
      </c>
      <c r="D88" s="129">
        <f>'2. melléklet'!D88+'3. melléklet'!D88</f>
        <v>0</v>
      </c>
      <c r="E88" s="129">
        <f>'2. melléklet'!E88+'3. melléklet'!E88</f>
        <v>0</v>
      </c>
      <c r="F88" s="159">
        <f t="shared" si="2"/>
        <v>0</v>
      </c>
      <c r="G88" s="165">
        <f>'2. melléklet'!G88+'3. melléklet'!G88</f>
        <v>0</v>
      </c>
      <c r="H88" s="129">
        <f>'2. melléklet'!H88+'3. melléklet'!H88</f>
        <v>0</v>
      </c>
      <c r="I88" s="129">
        <f>'2. melléklet'!I88+'3. melléklet'!I88</f>
        <v>0</v>
      </c>
      <c r="J88" s="130">
        <f t="shared" si="3"/>
        <v>0</v>
      </c>
    </row>
    <row r="89" spans="1:10" s="99" customFormat="1" ht="15.75">
      <c r="A89" s="48" t="s">
        <v>439</v>
      </c>
      <c r="B89" s="51" t="s">
        <v>218</v>
      </c>
      <c r="C89" s="132">
        <f>'2. melléklet'!C89+'3. melléklet'!C89</f>
        <v>0</v>
      </c>
      <c r="D89" s="132">
        <f>'2. melléklet'!D89+'3. melléklet'!D89</f>
        <v>0</v>
      </c>
      <c r="E89" s="132">
        <f>'2. melléklet'!E89+'3. melléklet'!E89</f>
        <v>0</v>
      </c>
      <c r="F89" s="161">
        <f t="shared" si="2"/>
        <v>0</v>
      </c>
      <c r="G89" s="167">
        <f>'2. melléklet'!G89+'3. melléklet'!G89</f>
        <v>0</v>
      </c>
      <c r="H89" s="132">
        <f>'2. melléklet'!H89+'3. melléklet'!H89</f>
        <v>0</v>
      </c>
      <c r="I89" s="132">
        <f>'2. melléklet'!I89+'3. melléklet'!I89</f>
        <v>0</v>
      </c>
      <c r="J89" s="133">
        <f t="shared" si="3"/>
        <v>0</v>
      </c>
    </row>
    <row r="90" spans="1:10" ht="30">
      <c r="A90" s="13" t="s">
        <v>219</v>
      </c>
      <c r="B90" s="29" t="s">
        <v>220</v>
      </c>
      <c r="C90" s="129">
        <f>'2. melléklet'!C90+'3. melléklet'!C90</f>
        <v>0</v>
      </c>
      <c r="D90" s="129">
        <f>'2. melléklet'!D90+'3. melléklet'!D90</f>
        <v>0</v>
      </c>
      <c r="E90" s="129">
        <f>'2. melléklet'!E90+'3. melléklet'!E90</f>
        <v>0</v>
      </c>
      <c r="F90" s="159">
        <f t="shared" si="2"/>
        <v>0</v>
      </c>
      <c r="G90" s="165">
        <f>'2. melléklet'!G90+'3. melléklet'!G90</f>
        <v>0</v>
      </c>
      <c r="H90" s="129">
        <f>'2. melléklet'!H90+'3. melléklet'!H90</f>
        <v>0</v>
      </c>
      <c r="I90" s="129">
        <f>'2. melléklet'!I90+'3. melléklet'!I90</f>
        <v>0</v>
      </c>
      <c r="J90" s="130">
        <f t="shared" si="3"/>
        <v>0</v>
      </c>
    </row>
    <row r="91" spans="1:10">
      <c r="A91" s="13" t="s">
        <v>475</v>
      </c>
      <c r="B91" s="29" t="s">
        <v>221</v>
      </c>
      <c r="C91" s="129">
        <f>'2. melléklet'!C91+'3. melléklet'!C91</f>
        <v>0</v>
      </c>
      <c r="D91" s="129">
        <f>'2. melléklet'!D91+'3. melléklet'!D91</f>
        <v>0</v>
      </c>
      <c r="E91" s="129">
        <f>'2. melléklet'!E91+'3. melléklet'!E91</f>
        <v>0</v>
      </c>
      <c r="F91" s="159">
        <f t="shared" si="2"/>
        <v>0</v>
      </c>
      <c r="G91" s="165">
        <f>'2. melléklet'!G91+'3. melléklet'!G91</f>
        <v>0</v>
      </c>
      <c r="H91" s="129">
        <f>'2. melléklet'!H91+'3. melléklet'!H91</f>
        <v>0</v>
      </c>
      <c r="I91" s="129">
        <f>'2. melléklet'!I91+'3. melléklet'!I91</f>
        <v>0</v>
      </c>
      <c r="J91" s="130">
        <f t="shared" si="3"/>
        <v>0</v>
      </c>
    </row>
    <row r="92" spans="1:10" ht="30">
      <c r="A92" s="13" t="s">
        <v>476</v>
      </c>
      <c r="B92" s="29" t="s">
        <v>222</v>
      </c>
      <c r="C92" s="129">
        <f>'2. melléklet'!C92+'3. melléklet'!C92</f>
        <v>0</v>
      </c>
      <c r="D92" s="129">
        <f>'2. melléklet'!D92+'3. melléklet'!D92</f>
        <v>0</v>
      </c>
      <c r="E92" s="129">
        <f>'2. melléklet'!E92+'3. melléklet'!E92</f>
        <v>0</v>
      </c>
      <c r="F92" s="159">
        <f t="shared" si="2"/>
        <v>0</v>
      </c>
      <c r="G92" s="165">
        <f>'2. melléklet'!G92+'3. melléklet'!G92</f>
        <v>0</v>
      </c>
      <c r="H92" s="129">
        <f>'2. melléklet'!H92+'3. melléklet'!H92</f>
        <v>0</v>
      </c>
      <c r="I92" s="129">
        <f>'2. melléklet'!I92+'3. melléklet'!I92</f>
        <v>0</v>
      </c>
      <c r="J92" s="130">
        <f t="shared" si="3"/>
        <v>0</v>
      </c>
    </row>
    <row r="93" spans="1:10">
      <c r="A93" s="13" t="s">
        <v>477</v>
      </c>
      <c r="B93" s="29" t="s">
        <v>223</v>
      </c>
      <c r="C93" s="129">
        <f>'2. melléklet'!C93+'3. melléklet'!C93</f>
        <v>0</v>
      </c>
      <c r="D93" s="129">
        <f>'2. melléklet'!D93+'3. melléklet'!D93</f>
        <v>0</v>
      </c>
      <c r="E93" s="129">
        <f>'2. melléklet'!E93+'3. melléklet'!E93</f>
        <v>0</v>
      </c>
      <c r="F93" s="159">
        <f t="shared" si="2"/>
        <v>0</v>
      </c>
      <c r="G93" s="165">
        <f>'2. melléklet'!G93+'3. melléklet'!G93</f>
        <v>0</v>
      </c>
      <c r="H93" s="129">
        <f>'2. melléklet'!H93+'3. melléklet'!H93</f>
        <v>0</v>
      </c>
      <c r="I93" s="129">
        <f>'2. melléklet'!I93+'3. melléklet'!I93</f>
        <v>0</v>
      </c>
      <c r="J93" s="130">
        <f t="shared" si="3"/>
        <v>0</v>
      </c>
    </row>
    <row r="94" spans="1:10" ht="30">
      <c r="A94" s="13" t="s">
        <v>478</v>
      </c>
      <c r="B94" s="29" t="s">
        <v>224</v>
      </c>
      <c r="C94" s="129">
        <f>'2. melléklet'!C94+'3. melléklet'!C94</f>
        <v>0</v>
      </c>
      <c r="D94" s="129">
        <f>'2. melléklet'!D94+'3. melléklet'!D94</f>
        <v>0</v>
      </c>
      <c r="E94" s="129">
        <f>'2. melléklet'!E94+'3. melléklet'!E94</f>
        <v>0</v>
      </c>
      <c r="F94" s="159">
        <f t="shared" si="2"/>
        <v>0</v>
      </c>
      <c r="G94" s="165">
        <f>'2. melléklet'!G94+'3. melléklet'!G94</f>
        <v>0</v>
      </c>
      <c r="H94" s="129">
        <f>'2. melléklet'!H94+'3. melléklet'!H94</f>
        <v>0</v>
      </c>
      <c r="I94" s="129">
        <f>'2. melléklet'!I94+'3. melléklet'!I94</f>
        <v>0</v>
      </c>
      <c r="J94" s="130">
        <f t="shared" si="3"/>
        <v>0</v>
      </c>
    </row>
    <row r="95" spans="1:10">
      <c r="A95" s="13" t="s">
        <v>479</v>
      </c>
      <c r="B95" s="29" t="s">
        <v>225</v>
      </c>
      <c r="C95" s="129">
        <f>'2. melléklet'!C95+'3. melléklet'!C95</f>
        <v>0</v>
      </c>
      <c r="D95" s="129">
        <f>'2. melléklet'!D95+'3. melléklet'!D95</f>
        <v>0</v>
      </c>
      <c r="E95" s="129">
        <f>'2. melléklet'!E95+'3. melléklet'!E95</f>
        <v>0</v>
      </c>
      <c r="F95" s="159">
        <f t="shared" si="2"/>
        <v>0</v>
      </c>
      <c r="G95" s="165">
        <f>'2. melléklet'!G95+'3. melléklet'!G95</f>
        <v>0</v>
      </c>
      <c r="H95" s="129">
        <f>'2. melléklet'!H95+'3. melléklet'!H95</f>
        <v>0</v>
      </c>
      <c r="I95" s="129">
        <f>'2. melléklet'!I95+'3. melléklet'!I95</f>
        <v>0</v>
      </c>
      <c r="J95" s="130">
        <f t="shared" si="3"/>
        <v>0</v>
      </c>
    </row>
    <row r="96" spans="1:10">
      <c r="A96" s="13" t="s">
        <v>226</v>
      </c>
      <c r="B96" s="29" t="s">
        <v>227</v>
      </c>
      <c r="C96" s="129">
        <f>'2. melléklet'!C96+'3. melléklet'!C96</f>
        <v>0</v>
      </c>
      <c r="D96" s="129">
        <f>'2. melléklet'!D96+'3. melléklet'!D96</f>
        <v>0</v>
      </c>
      <c r="E96" s="129">
        <f>'2. melléklet'!E96+'3. melléklet'!E96</f>
        <v>0</v>
      </c>
      <c r="F96" s="159">
        <f t="shared" si="2"/>
        <v>0</v>
      </c>
      <c r="G96" s="165">
        <f>'2. melléklet'!G96+'3. melléklet'!G96</f>
        <v>0</v>
      </c>
      <c r="H96" s="129">
        <f>'2. melléklet'!H96+'3. melléklet'!H96</f>
        <v>0</v>
      </c>
      <c r="I96" s="129">
        <f>'2. melléklet'!I96+'3. melléklet'!I96</f>
        <v>0</v>
      </c>
      <c r="J96" s="130">
        <f t="shared" si="3"/>
        <v>0</v>
      </c>
    </row>
    <row r="97" spans="1:10">
      <c r="A97" s="13" t="s">
        <v>677</v>
      </c>
      <c r="B97" s="29" t="s">
        <v>228</v>
      </c>
      <c r="C97" s="129">
        <f>'2. melléklet'!C97+'3. melléklet'!C97</f>
        <v>0</v>
      </c>
      <c r="D97" s="129">
        <f>'2. melléklet'!D97+'3. melléklet'!D97</f>
        <v>0</v>
      </c>
      <c r="E97" s="129">
        <f>'2. melléklet'!E97+'3. melléklet'!E97</f>
        <v>0</v>
      </c>
      <c r="F97" s="159">
        <f t="shared" si="2"/>
        <v>0</v>
      </c>
      <c r="G97" s="165">
        <f>'2. melléklet'!G97+'3. melléklet'!G97</f>
        <v>0</v>
      </c>
      <c r="H97" s="129">
        <f>'2. melléklet'!H97+'3. melléklet'!H97</f>
        <v>0</v>
      </c>
      <c r="I97" s="129">
        <f>'2. melléklet'!I97+'3. melléklet'!I97</f>
        <v>0</v>
      </c>
      <c r="J97" s="130">
        <f t="shared" si="3"/>
        <v>0</v>
      </c>
    </row>
    <row r="98" spans="1:10">
      <c r="A98" s="13" t="s">
        <v>678</v>
      </c>
      <c r="B98" s="29" t="s">
        <v>679</v>
      </c>
      <c r="C98" s="129">
        <f>'2. melléklet'!C98+'3. melléklet'!C98</f>
        <v>0</v>
      </c>
      <c r="D98" s="129">
        <f>'2. melléklet'!D98+'3. melléklet'!D98</f>
        <v>0</v>
      </c>
      <c r="E98" s="129">
        <f>'2. melléklet'!E98+'3. melléklet'!E98</f>
        <v>0</v>
      </c>
      <c r="F98" s="159">
        <f t="shared" si="2"/>
        <v>0</v>
      </c>
      <c r="G98" s="165">
        <f>'2. melléklet'!G98+'3. melléklet'!G98</f>
        <v>0</v>
      </c>
      <c r="H98" s="129">
        <f>'2. melléklet'!H98+'3. melléklet'!H98</f>
        <v>0</v>
      </c>
      <c r="I98" s="129">
        <f>'2. melléklet'!I98+'3. melléklet'!I98</f>
        <v>0</v>
      </c>
      <c r="J98" s="130">
        <f t="shared" si="3"/>
        <v>0</v>
      </c>
    </row>
    <row r="99" spans="1:10" s="99" customFormat="1" ht="15.75">
      <c r="A99" s="48" t="s">
        <v>440</v>
      </c>
      <c r="B99" s="51" t="s">
        <v>229</v>
      </c>
      <c r="C99" s="132">
        <f>'2. melléklet'!C99+'3. melléklet'!C99</f>
        <v>0</v>
      </c>
      <c r="D99" s="132">
        <f>'2. melléklet'!D99+'3. melléklet'!D99</f>
        <v>0</v>
      </c>
      <c r="E99" s="132">
        <f>'2. melléklet'!E99+'3. melléklet'!E99</f>
        <v>0</v>
      </c>
      <c r="F99" s="161">
        <f t="shared" si="2"/>
        <v>0</v>
      </c>
      <c r="G99" s="167">
        <f>'2. melléklet'!G99+'3. melléklet'!G99</f>
        <v>0</v>
      </c>
      <c r="H99" s="132">
        <f>'2. melléklet'!H99+'3. melléklet'!H99</f>
        <v>0</v>
      </c>
      <c r="I99" s="132">
        <f>'2. melléklet'!I99+'3. melléklet'!I99</f>
        <v>0</v>
      </c>
      <c r="J99" s="133">
        <f t="shared" si="3"/>
        <v>0</v>
      </c>
    </row>
    <row r="100" spans="1:10" s="99" customFormat="1" ht="15.75">
      <c r="A100" s="58" t="s">
        <v>49</v>
      </c>
      <c r="B100" s="51"/>
      <c r="C100" s="129">
        <f>'2. melléklet'!C100+'3. melléklet'!C100</f>
        <v>845</v>
      </c>
      <c r="D100" s="129">
        <f>'2. melléklet'!D100+'3. melléklet'!D100</f>
        <v>0</v>
      </c>
      <c r="E100" s="129">
        <f>'2. melléklet'!E100+'3. melléklet'!E100</f>
        <v>0</v>
      </c>
      <c r="F100" s="159">
        <f t="shared" si="2"/>
        <v>845</v>
      </c>
      <c r="G100" s="165">
        <f>'2. melléklet'!G100+'3. melléklet'!G100</f>
        <v>845</v>
      </c>
      <c r="H100" s="129">
        <f>'2. melléklet'!H100+'3. melléklet'!H100</f>
        <v>0</v>
      </c>
      <c r="I100" s="129">
        <f>'2. melléklet'!I100+'3. melléklet'!I100</f>
        <v>0</v>
      </c>
      <c r="J100" s="130">
        <f t="shared" si="3"/>
        <v>845</v>
      </c>
    </row>
    <row r="101" spans="1:10" s="99" customFormat="1" ht="17.25">
      <c r="A101" s="34" t="s">
        <v>487</v>
      </c>
      <c r="B101" s="35" t="s">
        <v>230</v>
      </c>
      <c r="C101" s="134">
        <f>'2. melléklet'!C101+'3. melléklet'!C101</f>
        <v>70873</v>
      </c>
      <c r="D101" s="134">
        <f>'2. melléklet'!D101+'3. melléklet'!D101</f>
        <v>100</v>
      </c>
      <c r="E101" s="134">
        <f>'2. melléklet'!E101+'3. melléklet'!E101</f>
        <v>13</v>
      </c>
      <c r="F101" s="161">
        <f t="shared" si="2"/>
        <v>70986</v>
      </c>
      <c r="G101" s="169">
        <f>'2. melléklet'!G101+'3. melléklet'!G101</f>
        <v>72620</v>
      </c>
      <c r="H101" s="134">
        <f>'2. melléklet'!H101+'3. melléklet'!H101</f>
        <v>100</v>
      </c>
      <c r="I101" s="134">
        <f>'2. melléklet'!I101+'3. melléklet'!I101</f>
        <v>13</v>
      </c>
      <c r="J101" s="133">
        <f t="shared" si="3"/>
        <v>72733</v>
      </c>
    </row>
    <row r="102" spans="1:10">
      <c r="A102" s="13" t="s">
        <v>680</v>
      </c>
      <c r="B102" s="5" t="s">
        <v>231</v>
      </c>
      <c r="C102" s="129">
        <f>'2. melléklet'!C102+'3. melléklet'!C102</f>
        <v>0</v>
      </c>
      <c r="D102" s="129">
        <f>'2. melléklet'!D102+'3. melléklet'!D102</f>
        <v>0</v>
      </c>
      <c r="E102" s="129">
        <f>'2. melléklet'!E102+'3. melléklet'!E102</f>
        <v>0</v>
      </c>
      <c r="F102" s="159">
        <f t="shared" si="2"/>
        <v>0</v>
      </c>
      <c r="G102" s="165">
        <f>'2. melléklet'!G102+'3. melléklet'!G102</f>
        <v>0</v>
      </c>
      <c r="H102" s="129">
        <f>'2. melléklet'!H102+'3. melléklet'!H102</f>
        <v>0</v>
      </c>
      <c r="I102" s="129">
        <f>'2. melléklet'!I102+'3. melléklet'!I102</f>
        <v>0</v>
      </c>
      <c r="J102" s="130">
        <f t="shared" si="3"/>
        <v>0</v>
      </c>
    </row>
    <row r="103" spans="1:10">
      <c r="A103" s="13" t="s">
        <v>234</v>
      </c>
      <c r="B103" s="5" t="s">
        <v>235</v>
      </c>
      <c r="C103" s="129">
        <f>'2. melléklet'!C103+'3. melléklet'!C103</f>
        <v>0</v>
      </c>
      <c r="D103" s="129">
        <f>'2. melléklet'!D103+'3. melléklet'!D103</f>
        <v>0</v>
      </c>
      <c r="E103" s="129">
        <f>'2. melléklet'!E103+'3. melléklet'!E103</f>
        <v>0</v>
      </c>
      <c r="F103" s="159">
        <f t="shared" si="2"/>
        <v>0</v>
      </c>
      <c r="G103" s="165">
        <f>'2. melléklet'!G103+'3. melléklet'!G103</f>
        <v>0</v>
      </c>
      <c r="H103" s="129">
        <f>'2. melléklet'!H103+'3. melléklet'!H103</f>
        <v>0</v>
      </c>
      <c r="I103" s="129">
        <f>'2. melléklet'!I103+'3. melléklet'!I103</f>
        <v>0</v>
      </c>
      <c r="J103" s="130">
        <f t="shared" si="3"/>
        <v>0</v>
      </c>
    </row>
    <row r="104" spans="1:10">
      <c r="A104" s="13" t="s">
        <v>481</v>
      </c>
      <c r="B104" s="5" t="s">
        <v>236</v>
      </c>
      <c r="C104" s="129">
        <f>'2. melléklet'!C104+'3. melléklet'!C104</f>
        <v>0</v>
      </c>
      <c r="D104" s="129">
        <f>'2. melléklet'!D104+'3. melléklet'!D104</f>
        <v>0</v>
      </c>
      <c r="E104" s="129">
        <f>'2. melléklet'!E104+'3. melléklet'!E104</f>
        <v>0</v>
      </c>
      <c r="F104" s="159">
        <f t="shared" si="2"/>
        <v>0</v>
      </c>
      <c r="G104" s="165">
        <f>'2. melléklet'!G104+'3. melléklet'!G104</f>
        <v>0</v>
      </c>
      <c r="H104" s="129">
        <f>'2. melléklet'!H104+'3. melléklet'!H104</f>
        <v>0</v>
      </c>
      <c r="I104" s="129">
        <f>'2. melléklet'!I104+'3. melléklet'!I104</f>
        <v>0</v>
      </c>
      <c r="J104" s="130">
        <f t="shared" si="3"/>
        <v>0</v>
      </c>
    </row>
    <row r="105" spans="1:10" s="99" customFormat="1">
      <c r="A105" s="15" t="s">
        <v>445</v>
      </c>
      <c r="B105" s="7" t="s">
        <v>238</v>
      </c>
      <c r="C105" s="131">
        <f>'2. melléklet'!C105+'3. melléklet'!C105</f>
        <v>0</v>
      </c>
      <c r="D105" s="131">
        <f>'2. melléklet'!D105+'3. melléklet'!D105</f>
        <v>0</v>
      </c>
      <c r="E105" s="131">
        <f>'2. melléklet'!E105+'3. melléklet'!E105</f>
        <v>0</v>
      </c>
      <c r="F105" s="160">
        <f t="shared" si="2"/>
        <v>0</v>
      </c>
      <c r="G105" s="166">
        <f>'2. melléklet'!G105+'3. melléklet'!G105</f>
        <v>0</v>
      </c>
      <c r="H105" s="131">
        <f>'2. melléklet'!H105+'3. melléklet'!H105</f>
        <v>0</v>
      </c>
      <c r="I105" s="131">
        <f>'2. melléklet'!I105+'3. melléklet'!I105</f>
        <v>0</v>
      </c>
      <c r="J105" s="100">
        <f t="shared" si="3"/>
        <v>0</v>
      </c>
    </row>
    <row r="106" spans="1:10">
      <c r="A106" s="36" t="s">
        <v>482</v>
      </c>
      <c r="B106" s="5" t="s">
        <v>239</v>
      </c>
      <c r="C106" s="129">
        <f>'2. melléklet'!C106+'3. melléklet'!C106</f>
        <v>0</v>
      </c>
      <c r="D106" s="129">
        <f>'2. melléklet'!D106+'3. melléklet'!D106</f>
        <v>0</v>
      </c>
      <c r="E106" s="129">
        <f>'2. melléklet'!E106+'3. melléklet'!E106</f>
        <v>0</v>
      </c>
      <c r="F106" s="159">
        <f t="shared" si="2"/>
        <v>0</v>
      </c>
      <c r="G106" s="165">
        <f>'2. melléklet'!G106+'3. melléklet'!G106</f>
        <v>0</v>
      </c>
      <c r="H106" s="129">
        <f>'2. melléklet'!H106+'3. melléklet'!H106</f>
        <v>0</v>
      </c>
      <c r="I106" s="129">
        <f>'2. melléklet'!I106+'3. melléklet'!I106</f>
        <v>0</v>
      </c>
      <c r="J106" s="130">
        <f t="shared" si="3"/>
        <v>0</v>
      </c>
    </row>
    <row r="107" spans="1:10">
      <c r="A107" s="36" t="s">
        <v>451</v>
      </c>
      <c r="B107" s="5" t="s">
        <v>242</v>
      </c>
      <c r="C107" s="129">
        <f>'2. melléklet'!C107+'3. melléklet'!C107</f>
        <v>0</v>
      </c>
      <c r="D107" s="129">
        <f>'2. melléklet'!D107+'3. melléklet'!D107</f>
        <v>0</v>
      </c>
      <c r="E107" s="129">
        <f>'2. melléklet'!E107+'3. melléklet'!E107</f>
        <v>0</v>
      </c>
      <c r="F107" s="159">
        <f t="shared" si="2"/>
        <v>0</v>
      </c>
      <c r="G107" s="165">
        <f>'2. melléklet'!G107+'3. melléklet'!G107</f>
        <v>0</v>
      </c>
      <c r="H107" s="129">
        <f>'2. melléklet'!H107+'3. melléklet'!H107</f>
        <v>0</v>
      </c>
      <c r="I107" s="129">
        <f>'2. melléklet'!I107+'3. melléklet'!I107</f>
        <v>0</v>
      </c>
      <c r="J107" s="130">
        <f t="shared" si="3"/>
        <v>0</v>
      </c>
    </row>
    <row r="108" spans="1:10">
      <c r="A108" s="13" t="s">
        <v>243</v>
      </c>
      <c r="B108" s="5" t="s">
        <v>244</v>
      </c>
      <c r="C108" s="129">
        <f>'2. melléklet'!C108+'3. melléklet'!C108</f>
        <v>0</v>
      </c>
      <c r="D108" s="129">
        <f>'2. melléklet'!D108+'3. melléklet'!D108</f>
        <v>0</v>
      </c>
      <c r="E108" s="129">
        <f>'2. melléklet'!E108+'3. melléklet'!E108</f>
        <v>0</v>
      </c>
      <c r="F108" s="159">
        <f t="shared" si="2"/>
        <v>0</v>
      </c>
      <c r="G108" s="165">
        <f>'2. melléklet'!G108+'3. melléklet'!G108</f>
        <v>0</v>
      </c>
      <c r="H108" s="129">
        <f>'2. melléklet'!H108+'3. melléklet'!H108</f>
        <v>0</v>
      </c>
      <c r="I108" s="129">
        <f>'2. melléklet'!I108+'3. melléklet'!I108</f>
        <v>0</v>
      </c>
      <c r="J108" s="130">
        <f t="shared" si="3"/>
        <v>0</v>
      </c>
    </row>
    <row r="109" spans="1:10">
      <c r="A109" s="13" t="s">
        <v>483</v>
      </c>
      <c r="B109" s="5" t="s">
        <v>245</v>
      </c>
      <c r="C109" s="129">
        <f>'2. melléklet'!C109+'3. melléklet'!C109</f>
        <v>0</v>
      </c>
      <c r="D109" s="129">
        <f>'2. melléklet'!D109+'3. melléklet'!D109</f>
        <v>0</v>
      </c>
      <c r="E109" s="129">
        <f>'2. melléklet'!E109+'3. melléklet'!E109</f>
        <v>0</v>
      </c>
      <c r="F109" s="159">
        <f t="shared" si="2"/>
        <v>0</v>
      </c>
      <c r="G109" s="165">
        <f>'2. melléklet'!G109+'3. melléklet'!G109</f>
        <v>0</v>
      </c>
      <c r="H109" s="129">
        <f>'2. melléklet'!H109+'3. melléklet'!H109</f>
        <v>0</v>
      </c>
      <c r="I109" s="129">
        <f>'2. melléklet'!I109+'3. melléklet'!I109</f>
        <v>0</v>
      </c>
      <c r="J109" s="130">
        <f t="shared" si="3"/>
        <v>0</v>
      </c>
    </row>
    <row r="110" spans="1:10" s="99" customFormat="1">
      <c r="A110" s="14" t="s">
        <v>448</v>
      </c>
      <c r="B110" s="7" t="s">
        <v>246</v>
      </c>
      <c r="C110" s="131">
        <f>'2. melléklet'!C110+'3. melléklet'!C110</f>
        <v>0</v>
      </c>
      <c r="D110" s="131">
        <f>'2. melléklet'!D110+'3. melléklet'!D110</f>
        <v>0</v>
      </c>
      <c r="E110" s="131">
        <f>'2. melléklet'!E110+'3. melléklet'!E110</f>
        <v>0</v>
      </c>
      <c r="F110" s="160">
        <f t="shared" si="2"/>
        <v>0</v>
      </c>
      <c r="G110" s="166">
        <f>'2. melléklet'!G110+'3. melléklet'!G110</f>
        <v>0</v>
      </c>
      <c r="H110" s="131">
        <f>'2. melléklet'!H110+'3. melléklet'!H110</f>
        <v>0</v>
      </c>
      <c r="I110" s="131">
        <f>'2. melléklet'!I110+'3. melléklet'!I110</f>
        <v>0</v>
      </c>
      <c r="J110" s="100">
        <f t="shared" si="3"/>
        <v>0</v>
      </c>
    </row>
    <row r="111" spans="1:10" s="99" customFormat="1">
      <c r="A111" s="14" t="s">
        <v>247</v>
      </c>
      <c r="B111" s="7" t="s">
        <v>248</v>
      </c>
      <c r="C111" s="131">
        <f>'2. melléklet'!C111+'3. melléklet'!C111</f>
        <v>0</v>
      </c>
      <c r="D111" s="131">
        <f>'2. melléklet'!D111+'3. melléklet'!D111</f>
        <v>0</v>
      </c>
      <c r="E111" s="131">
        <f>'2. melléklet'!E111+'3. melléklet'!E111</f>
        <v>0</v>
      </c>
      <c r="F111" s="160">
        <f t="shared" si="2"/>
        <v>0</v>
      </c>
      <c r="G111" s="166">
        <f>'2. melléklet'!G111+'3. melléklet'!G111</f>
        <v>0</v>
      </c>
      <c r="H111" s="131">
        <f>'2. melléklet'!H111+'3. melléklet'!H111</f>
        <v>0</v>
      </c>
      <c r="I111" s="131">
        <f>'2. melléklet'!I111+'3. melléklet'!I111</f>
        <v>0</v>
      </c>
      <c r="J111" s="100">
        <f t="shared" si="3"/>
        <v>0</v>
      </c>
    </row>
    <row r="112" spans="1:10" s="99" customFormat="1">
      <c r="A112" s="14" t="s">
        <v>249</v>
      </c>
      <c r="B112" s="7" t="s">
        <v>250</v>
      </c>
      <c r="C112" s="131">
        <f>'2. melléklet'!C112+'3. melléklet'!C112</f>
        <v>1218</v>
      </c>
      <c r="D112" s="131">
        <f>'2. melléklet'!D112+'3. melléklet'!D112</f>
        <v>0</v>
      </c>
      <c r="E112" s="131">
        <f>'2. melléklet'!E112+'3. melléklet'!E112</f>
        <v>0</v>
      </c>
      <c r="F112" s="160">
        <f t="shared" si="2"/>
        <v>1218</v>
      </c>
      <c r="G112" s="166">
        <f>'2. melléklet'!G112+'3. melléklet'!G112</f>
        <v>1218</v>
      </c>
      <c r="H112" s="131">
        <f>'2. melléklet'!H112+'3. melléklet'!H112</f>
        <v>0</v>
      </c>
      <c r="I112" s="131">
        <f>'2. melléklet'!I112+'3. melléklet'!I112</f>
        <v>0</v>
      </c>
      <c r="J112" s="100">
        <f t="shared" si="3"/>
        <v>1218</v>
      </c>
    </row>
    <row r="113" spans="1:10" s="99" customFormat="1">
      <c r="A113" s="14" t="s">
        <v>251</v>
      </c>
      <c r="B113" s="7" t="s">
        <v>252</v>
      </c>
      <c r="C113" s="131">
        <v>0</v>
      </c>
      <c r="D113" s="131">
        <f>'2. melléklet'!D113+'3. melléklet'!D113</f>
        <v>0</v>
      </c>
      <c r="E113" s="131">
        <f>'2. melléklet'!E113+'3. melléklet'!E113</f>
        <v>0</v>
      </c>
      <c r="F113" s="160">
        <f t="shared" si="2"/>
        <v>0</v>
      </c>
      <c r="G113" s="166">
        <v>0</v>
      </c>
      <c r="H113" s="131">
        <f>'2. melléklet'!H113+'3. melléklet'!H113</f>
        <v>0</v>
      </c>
      <c r="I113" s="131">
        <f>'2. melléklet'!I113+'3. melléklet'!I113</f>
        <v>0</v>
      </c>
      <c r="J113" s="100">
        <f t="shared" si="3"/>
        <v>0</v>
      </c>
    </row>
    <row r="114" spans="1:10" s="99" customFormat="1">
      <c r="A114" s="14" t="s">
        <v>253</v>
      </c>
      <c r="B114" s="7" t="s">
        <v>254</v>
      </c>
      <c r="C114" s="144">
        <f>'2. melléklet'!C114+'3. melléklet'!C114</f>
        <v>0</v>
      </c>
      <c r="D114" s="144">
        <f>'2. melléklet'!D114+'3. melléklet'!D114</f>
        <v>0</v>
      </c>
      <c r="E114" s="144">
        <f>'2. melléklet'!E114+'3. melléklet'!E114</f>
        <v>0</v>
      </c>
      <c r="F114" s="160">
        <f t="shared" si="2"/>
        <v>0</v>
      </c>
      <c r="G114" s="170">
        <f>'2. melléklet'!G114+'3. melléklet'!G114</f>
        <v>0</v>
      </c>
      <c r="H114" s="144">
        <f>'2. melléklet'!H114+'3. melléklet'!H114</f>
        <v>0</v>
      </c>
      <c r="I114" s="144">
        <f>'2. melléklet'!I114+'3. melléklet'!I114</f>
        <v>0</v>
      </c>
      <c r="J114" s="100">
        <f t="shared" si="3"/>
        <v>0</v>
      </c>
    </row>
    <row r="115" spans="1:10" s="99" customFormat="1">
      <c r="A115" s="14" t="s">
        <v>255</v>
      </c>
      <c r="B115" s="7" t="s">
        <v>256</v>
      </c>
      <c r="C115" s="144">
        <f>'2. melléklet'!C115+'3. melléklet'!C115</f>
        <v>0</v>
      </c>
      <c r="D115" s="144">
        <f>'2. melléklet'!D115+'3. melléklet'!D115</f>
        <v>0</v>
      </c>
      <c r="E115" s="144">
        <f>'2. melléklet'!E115+'3. melléklet'!E115</f>
        <v>0</v>
      </c>
      <c r="F115" s="160">
        <f t="shared" si="2"/>
        <v>0</v>
      </c>
      <c r="G115" s="170">
        <f>'2. melléklet'!G115+'3. melléklet'!G115</f>
        <v>0</v>
      </c>
      <c r="H115" s="144">
        <f>'2. melléklet'!H115+'3. melléklet'!H115</f>
        <v>0</v>
      </c>
      <c r="I115" s="144">
        <f>'2. melléklet'!I115+'3. melléklet'!I115</f>
        <v>0</v>
      </c>
      <c r="J115" s="100">
        <f t="shared" si="3"/>
        <v>0</v>
      </c>
    </row>
    <row r="116" spans="1:10" s="99" customFormat="1">
      <c r="A116" s="14" t="s">
        <v>257</v>
      </c>
      <c r="B116" s="7" t="s">
        <v>258</v>
      </c>
      <c r="C116" s="144">
        <f>'2. melléklet'!C116+'3. melléklet'!C116</f>
        <v>0</v>
      </c>
      <c r="D116" s="144">
        <f>'2. melléklet'!D116+'3. melléklet'!D116</f>
        <v>0</v>
      </c>
      <c r="E116" s="144">
        <f>'2. melléklet'!E116+'3. melléklet'!E116</f>
        <v>0</v>
      </c>
      <c r="F116" s="160">
        <f t="shared" si="2"/>
        <v>0</v>
      </c>
      <c r="G116" s="170">
        <f>'2. melléklet'!G116+'3. melléklet'!G116</f>
        <v>0</v>
      </c>
      <c r="H116" s="144">
        <f>'2. melléklet'!H116+'3. melléklet'!H116</f>
        <v>0</v>
      </c>
      <c r="I116" s="144">
        <f>'2. melléklet'!I116+'3. melléklet'!I116</f>
        <v>0</v>
      </c>
      <c r="J116" s="100">
        <f t="shared" si="3"/>
        <v>0</v>
      </c>
    </row>
    <row r="117" spans="1:10" s="99" customFormat="1" ht="15.75">
      <c r="A117" s="37" t="s">
        <v>449</v>
      </c>
      <c r="B117" s="38" t="s">
        <v>259</v>
      </c>
      <c r="C117" s="145">
        <f>SUM(C110:C116)+C105</f>
        <v>1218</v>
      </c>
      <c r="D117" s="145">
        <f>'2. melléklet'!D117+'3. melléklet'!D117</f>
        <v>0</v>
      </c>
      <c r="E117" s="145">
        <f>'2. melléklet'!E117+'3. melléklet'!E117</f>
        <v>0</v>
      </c>
      <c r="F117" s="162">
        <f t="shared" si="2"/>
        <v>1218</v>
      </c>
      <c r="G117" s="171">
        <f>SUM(G110:G116)+G105</f>
        <v>1218</v>
      </c>
      <c r="H117" s="145">
        <f>'2. melléklet'!H117+'3. melléklet'!H117</f>
        <v>0</v>
      </c>
      <c r="I117" s="145">
        <f>'2. melléklet'!I117+'3. melléklet'!I117</f>
        <v>0</v>
      </c>
      <c r="J117" s="145">
        <f t="shared" si="3"/>
        <v>1218</v>
      </c>
    </row>
    <row r="118" spans="1:10">
      <c r="A118" s="36" t="s">
        <v>260</v>
      </c>
      <c r="B118" s="5" t="s">
        <v>261</v>
      </c>
      <c r="C118" s="129">
        <f>'2. melléklet'!C118+'3. melléklet'!C118</f>
        <v>0</v>
      </c>
      <c r="D118" s="129">
        <f>'2. melléklet'!D118+'3. melléklet'!D118</f>
        <v>0</v>
      </c>
      <c r="E118" s="129">
        <f>'2. melléklet'!E118+'3. melléklet'!E118</f>
        <v>0</v>
      </c>
      <c r="F118" s="159">
        <f t="shared" si="2"/>
        <v>0</v>
      </c>
      <c r="G118" s="165">
        <f>'2. melléklet'!G118+'3. melléklet'!G118</f>
        <v>0</v>
      </c>
      <c r="H118" s="129">
        <f>'2. melléklet'!H118+'3. melléklet'!H118</f>
        <v>0</v>
      </c>
      <c r="I118" s="129">
        <f>'2. melléklet'!I118+'3. melléklet'!I118</f>
        <v>0</v>
      </c>
      <c r="J118" s="130">
        <f t="shared" si="3"/>
        <v>0</v>
      </c>
    </row>
    <row r="119" spans="1:10">
      <c r="A119" s="13" t="s">
        <v>262</v>
      </c>
      <c r="B119" s="5" t="s">
        <v>263</v>
      </c>
      <c r="C119" s="129">
        <f>'2. melléklet'!C119+'3. melléklet'!C119</f>
        <v>0</v>
      </c>
      <c r="D119" s="129">
        <f>'2. melléklet'!D119+'3. melléklet'!D119</f>
        <v>0</v>
      </c>
      <c r="E119" s="129">
        <f>'2. melléklet'!E119+'3. melléklet'!E119</f>
        <v>0</v>
      </c>
      <c r="F119" s="159">
        <f t="shared" si="2"/>
        <v>0</v>
      </c>
      <c r="G119" s="165">
        <f>'2. melléklet'!G119+'3. melléklet'!G119</f>
        <v>0</v>
      </c>
      <c r="H119" s="129">
        <f>'2. melléklet'!H119+'3. melléklet'!H119</f>
        <v>0</v>
      </c>
      <c r="I119" s="129">
        <f>'2. melléklet'!I119+'3. melléklet'!I119</f>
        <v>0</v>
      </c>
      <c r="J119" s="130">
        <f t="shared" si="3"/>
        <v>0</v>
      </c>
    </row>
    <row r="120" spans="1:10">
      <c r="A120" s="36" t="s">
        <v>484</v>
      </c>
      <c r="B120" s="5" t="s">
        <v>264</v>
      </c>
      <c r="C120" s="129">
        <f>'2. melléklet'!C120+'3. melléklet'!C120</f>
        <v>0</v>
      </c>
      <c r="D120" s="129">
        <f>'2. melléklet'!D120+'3. melléklet'!D120</f>
        <v>0</v>
      </c>
      <c r="E120" s="129">
        <f>'2. melléklet'!E120+'3. melléklet'!E120</f>
        <v>0</v>
      </c>
      <c r="F120" s="159">
        <f t="shared" si="2"/>
        <v>0</v>
      </c>
      <c r="G120" s="165">
        <f>'2. melléklet'!G120+'3. melléklet'!G120</f>
        <v>0</v>
      </c>
      <c r="H120" s="129">
        <f>'2. melléklet'!H120+'3. melléklet'!H120</f>
        <v>0</v>
      </c>
      <c r="I120" s="129">
        <f>'2. melléklet'!I120+'3. melléklet'!I120</f>
        <v>0</v>
      </c>
      <c r="J120" s="130">
        <f t="shared" si="3"/>
        <v>0</v>
      </c>
    </row>
    <row r="121" spans="1:10">
      <c r="A121" s="36" t="s">
        <v>454</v>
      </c>
      <c r="B121" s="5" t="s">
        <v>265</v>
      </c>
      <c r="C121" s="129">
        <f>'2. melléklet'!C121+'3. melléklet'!C121</f>
        <v>0</v>
      </c>
      <c r="D121" s="129">
        <f>'2. melléklet'!D121+'3. melléklet'!D121</f>
        <v>0</v>
      </c>
      <c r="E121" s="129">
        <f>'2. melléklet'!E121+'3. melléklet'!E121</f>
        <v>0</v>
      </c>
      <c r="F121" s="159">
        <f t="shared" si="2"/>
        <v>0</v>
      </c>
      <c r="G121" s="165">
        <f>'2. melléklet'!G121+'3. melléklet'!G121</f>
        <v>0</v>
      </c>
      <c r="H121" s="129">
        <f>'2. melléklet'!H121+'3. melléklet'!H121</f>
        <v>0</v>
      </c>
      <c r="I121" s="129">
        <f>'2. melléklet'!I121+'3. melléklet'!I121</f>
        <v>0</v>
      </c>
      <c r="J121" s="130">
        <f t="shared" si="3"/>
        <v>0</v>
      </c>
    </row>
    <row r="122" spans="1:10" s="99" customFormat="1">
      <c r="A122" s="37" t="s">
        <v>455</v>
      </c>
      <c r="B122" s="38" t="s">
        <v>269</v>
      </c>
      <c r="C122" s="131">
        <f>'2. melléklet'!C122+'3. melléklet'!C122</f>
        <v>0</v>
      </c>
      <c r="D122" s="131">
        <f>'2. melléklet'!D122+'3. melléklet'!D122</f>
        <v>0</v>
      </c>
      <c r="E122" s="131">
        <f>'2. melléklet'!E122+'3. melléklet'!E122</f>
        <v>0</v>
      </c>
      <c r="F122" s="160">
        <f t="shared" si="2"/>
        <v>0</v>
      </c>
      <c r="G122" s="166">
        <f>'2. melléklet'!G122+'3. melléklet'!G122</f>
        <v>0</v>
      </c>
      <c r="H122" s="131">
        <f>'2. melléklet'!H122+'3. melléklet'!H122</f>
        <v>0</v>
      </c>
      <c r="I122" s="131">
        <f>'2. melléklet'!I122+'3. melléklet'!I122</f>
        <v>0</v>
      </c>
      <c r="J122" s="100">
        <f t="shared" si="3"/>
        <v>0</v>
      </c>
    </row>
    <row r="123" spans="1:10">
      <c r="A123" s="13" t="s">
        <v>270</v>
      </c>
      <c r="B123" s="5" t="s">
        <v>271</v>
      </c>
      <c r="C123" s="129">
        <f>'2. melléklet'!C123+'3. melléklet'!C123</f>
        <v>0</v>
      </c>
      <c r="D123" s="129">
        <f>'2. melléklet'!D123+'3. melléklet'!D123</f>
        <v>0</v>
      </c>
      <c r="E123" s="129">
        <f>'2. melléklet'!E123+'3. melléklet'!E123</f>
        <v>0</v>
      </c>
      <c r="F123" s="159">
        <f t="shared" si="2"/>
        <v>0</v>
      </c>
      <c r="G123" s="165">
        <f>'2. melléklet'!G123+'3. melléklet'!G123</f>
        <v>0</v>
      </c>
      <c r="H123" s="129">
        <f>'2. melléklet'!H123+'3. melléklet'!H123</f>
        <v>0</v>
      </c>
      <c r="I123" s="129">
        <f>'2. melléklet'!I123+'3. melléklet'!I123</f>
        <v>0</v>
      </c>
      <c r="J123" s="130">
        <f t="shared" si="3"/>
        <v>0</v>
      </c>
    </row>
    <row r="124" spans="1:10" s="99" customFormat="1" ht="15.75">
      <c r="A124" s="39" t="s">
        <v>488</v>
      </c>
      <c r="B124" s="40" t="s">
        <v>272</v>
      </c>
      <c r="C124" s="145">
        <f>C123+C122+C117</f>
        <v>1218</v>
      </c>
      <c r="D124" s="145">
        <f>'2. melléklet'!D124+'3. melléklet'!D124</f>
        <v>0</v>
      </c>
      <c r="E124" s="145">
        <f>'2. melléklet'!E124+'3. melléklet'!E124</f>
        <v>0</v>
      </c>
      <c r="F124" s="162">
        <f t="shared" si="2"/>
        <v>1218</v>
      </c>
      <c r="G124" s="171">
        <f>G123+G122+G117</f>
        <v>1218</v>
      </c>
      <c r="H124" s="145">
        <f>'2. melléklet'!H124+'3. melléklet'!H124</f>
        <v>0</v>
      </c>
      <c r="I124" s="145">
        <f>'2. melléklet'!I124+'3. melléklet'!I124</f>
        <v>0</v>
      </c>
      <c r="J124" s="145">
        <f t="shared" si="3"/>
        <v>1218</v>
      </c>
    </row>
    <row r="125" spans="1:10" s="99" customFormat="1" ht="17.25">
      <c r="A125" s="101" t="s">
        <v>524</v>
      </c>
      <c r="B125" s="101"/>
      <c r="C125" s="134">
        <f>C124+C101</f>
        <v>72091</v>
      </c>
      <c r="D125" s="134">
        <f>'2. melléklet'!D125+'3. melléklet'!D125</f>
        <v>100</v>
      </c>
      <c r="E125" s="134">
        <f>'2. melléklet'!E125+'3. melléklet'!E125</f>
        <v>13</v>
      </c>
      <c r="F125" s="163">
        <f t="shared" si="2"/>
        <v>72204</v>
      </c>
      <c r="G125" s="169">
        <f>G124+G101</f>
        <v>73838</v>
      </c>
      <c r="H125" s="134">
        <f>'2. melléklet'!H125+'3. melléklet'!H125</f>
        <v>100</v>
      </c>
      <c r="I125" s="134">
        <f>'2. melléklet'!I125+'3. melléklet'!I125</f>
        <v>13</v>
      </c>
      <c r="J125" s="135">
        <f t="shared" si="3"/>
        <v>73951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A3:F3"/>
    <mergeCell ref="A4:F4"/>
    <mergeCell ref="C6:F6"/>
    <mergeCell ref="C1:G1"/>
    <mergeCell ref="G6:J6"/>
  </mergeCells>
  <pageMargins left="0.75" right="0.75" top="1" bottom="1" header="0.5" footer="0.5"/>
  <pageSetup paperSize="9" scale="5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topLeftCell="B1" zoomScaleNormal="100" workbookViewId="0">
      <selection activeCell="M24" sqref="M24:M25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91" t="s">
        <v>711</v>
      </c>
      <c r="C1" s="191"/>
      <c r="D1" s="191"/>
      <c r="E1" s="191"/>
      <c r="F1" s="191"/>
      <c r="G1" s="191"/>
      <c r="H1" s="191"/>
      <c r="I1" s="191"/>
      <c r="J1" s="191"/>
    </row>
    <row r="3" spans="1:10" ht="24" customHeight="1">
      <c r="A3" s="184" t="s">
        <v>682</v>
      </c>
      <c r="B3" s="192"/>
      <c r="C3" s="192"/>
      <c r="D3" s="192"/>
      <c r="E3" s="192"/>
      <c r="F3" s="186"/>
    </row>
    <row r="4" spans="1:10" ht="24" customHeight="1">
      <c r="A4" s="187" t="s">
        <v>570</v>
      </c>
      <c r="B4" s="185"/>
      <c r="C4" s="185"/>
      <c r="D4" s="185"/>
      <c r="E4" s="185"/>
      <c r="F4" s="186"/>
      <c r="H4" s="82"/>
    </row>
    <row r="5" spans="1:10" ht="18">
      <c r="A5" s="110"/>
    </row>
    <row r="6" spans="1:10">
      <c r="A6" s="97" t="s">
        <v>683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0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0" ht="15" customHeight="1">
      <c r="A8" s="30" t="s">
        <v>273</v>
      </c>
      <c r="B8" s="6" t="s">
        <v>274</v>
      </c>
      <c r="C8" s="96">
        <v>9655</v>
      </c>
      <c r="D8" s="96">
        <v>0</v>
      </c>
      <c r="E8" s="96">
        <v>0</v>
      </c>
      <c r="F8" s="172">
        <f>SUM(C8:E8)</f>
        <v>9655</v>
      </c>
      <c r="G8" s="181">
        <v>9669</v>
      </c>
      <c r="H8" s="96">
        <v>0</v>
      </c>
      <c r="I8" s="96">
        <v>0</v>
      </c>
      <c r="J8" s="96">
        <f>SUM(G8:I8)</f>
        <v>9669</v>
      </c>
    </row>
    <row r="9" spans="1:10" ht="15" customHeight="1">
      <c r="A9" s="5" t="s">
        <v>275</v>
      </c>
      <c r="B9" s="6" t="s">
        <v>276</v>
      </c>
      <c r="C9" s="96">
        <v>14907</v>
      </c>
      <c r="D9" s="96">
        <v>0</v>
      </c>
      <c r="E9" s="96">
        <v>0</v>
      </c>
      <c r="F9" s="172">
        <f t="shared" ref="F9:F72" si="0">SUM(C9:E9)</f>
        <v>14907</v>
      </c>
      <c r="G9" s="174">
        <v>14907</v>
      </c>
      <c r="H9" s="96">
        <v>0</v>
      </c>
      <c r="I9" s="96">
        <v>0</v>
      </c>
      <c r="J9" s="96">
        <f t="shared" ref="J9:J72" si="1">SUM(G9:I9)</f>
        <v>14907</v>
      </c>
    </row>
    <row r="10" spans="1:10" ht="15" customHeight="1">
      <c r="A10" s="5" t="s">
        <v>277</v>
      </c>
      <c r="B10" s="6" t="s">
        <v>278</v>
      </c>
      <c r="C10" s="96">
        <v>8979</v>
      </c>
      <c r="D10" s="96">
        <v>0</v>
      </c>
      <c r="E10" s="96">
        <v>0</v>
      </c>
      <c r="F10" s="172">
        <f t="shared" si="0"/>
        <v>8979</v>
      </c>
      <c r="G10" s="174">
        <v>8979</v>
      </c>
      <c r="H10" s="96">
        <v>0</v>
      </c>
      <c r="I10" s="96">
        <v>0</v>
      </c>
      <c r="J10" s="96">
        <f t="shared" si="1"/>
        <v>8979</v>
      </c>
    </row>
    <row r="11" spans="1:10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72">
        <f t="shared" si="0"/>
        <v>1200</v>
      </c>
      <c r="G11" s="174">
        <v>1200</v>
      </c>
      <c r="H11" s="96">
        <v>0</v>
      </c>
      <c r="I11" s="96">
        <v>0</v>
      </c>
      <c r="J11" s="96">
        <f t="shared" si="1"/>
        <v>1200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72">
        <f t="shared" si="0"/>
        <v>0</v>
      </c>
      <c r="G12" s="181">
        <v>38</v>
      </c>
      <c r="H12" s="96">
        <v>0</v>
      </c>
      <c r="I12" s="96">
        <v>0</v>
      </c>
      <c r="J12" s="96">
        <f t="shared" si="1"/>
        <v>38</v>
      </c>
    </row>
    <row r="13" spans="1:10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72">
        <f t="shared" si="0"/>
        <v>0</v>
      </c>
      <c r="G13" s="174">
        <v>0</v>
      </c>
      <c r="H13" s="96">
        <v>0</v>
      </c>
      <c r="I13" s="96">
        <v>0</v>
      </c>
      <c r="J13" s="96">
        <f t="shared" si="1"/>
        <v>0</v>
      </c>
    </row>
    <row r="14" spans="1:10" s="99" customFormat="1" ht="15" customHeight="1">
      <c r="A14" s="7" t="s">
        <v>527</v>
      </c>
      <c r="B14" s="8" t="s">
        <v>284</v>
      </c>
      <c r="C14" s="100">
        <f>SUM(C8:C13)</f>
        <v>34741</v>
      </c>
      <c r="D14" s="100">
        <f>SUM(D8:D13)</f>
        <v>0</v>
      </c>
      <c r="E14" s="100">
        <f>SUM(E8:E13)</f>
        <v>0</v>
      </c>
      <c r="F14" s="160">
        <f t="shared" si="0"/>
        <v>34741</v>
      </c>
      <c r="G14" s="175">
        <f>SUM(G8:G13)</f>
        <v>34793</v>
      </c>
      <c r="H14" s="100">
        <f>SUM(H8:H13)</f>
        <v>0</v>
      </c>
      <c r="I14" s="100">
        <f>SUM(I8:I13)</f>
        <v>0</v>
      </c>
      <c r="J14" s="100">
        <f t="shared" si="1"/>
        <v>34793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72">
        <f t="shared" si="0"/>
        <v>0</v>
      </c>
      <c r="G15" s="174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72">
        <f t="shared" si="0"/>
        <v>0</v>
      </c>
      <c r="G16" s="174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72">
        <f t="shared" si="0"/>
        <v>0</v>
      </c>
      <c r="G17" s="174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72">
        <f t="shared" si="0"/>
        <v>0</v>
      </c>
      <c r="G18" s="174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>
      <c r="A19" s="5" t="s">
        <v>491</v>
      </c>
      <c r="B19" s="6" t="s">
        <v>291</v>
      </c>
      <c r="C19" s="96">
        <v>168</v>
      </c>
      <c r="D19" s="96">
        <v>0</v>
      </c>
      <c r="E19" s="96">
        <v>0</v>
      </c>
      <c r="F19" s="172">
        <f t="shared" si="0"/>
        <v>168</v>
      </c>
      <c r="G19" s="174">
        <v>168</v>
      </c>
      <c r="H19" s="96">
        <v>0</v>
      </c>
      <c r="I19" s="96">
        <v>0</v>
      </c>
      <c r="J19" s="96">
        <f t="shared" si="1"/>
        <v>168</v>
      </c>
    </row>
    <row r="20" spans="1:10" s="99" customFormat="1" ht="15" customHeight="1">
      <c r="A20" s="38" t="s">
        <v>528</v>
      </c>
      <c r="B20" s="49" t="s">
        <v>292</v>
      </c>
      <c r="C20" s="133">
        <f>SUM(C14:C19)</f>
        <v>34909</v>
      </c>
      <c r="D20" s="133">
        <f>SUM(D14:D19)</f>
        <v>0</v>
      </c>
      <c r="E20" s="133">
        <f>SUM(E14:E19)</f>
        <v>0</v>
      </c>
      <c r="F20" s="160">
        <f t="shared" si="0"/>
        <v>34909</v>
      </c>
      <c r="G20" s="176">
        <f>SUM(G14:G19)</f>
        <v>34961</v>
      </c>
      <c r="H20" s="133">
        <f>SUM(H14:H19)</f>
        <v>0</v>
      </c>
      <c r="I20" s="133">
        <f>SUM(I14:I19)</f>
        <v>0</v>
      </c>
      <c r="J20" s="100">
        <f t="shared" si="1"/>
        <v>34961</v>
      </c>
    </row>
    <row r="21" spans="1:10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72">
        <f t="shared" si="0"/>
        <v>0</v>
      </c>
      <c r="G21" s="174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72">
        <f t="shared" si="0"/>
        <v>0</v>
      </c>
      <c r="G22" s="174">
        <v>0</v>
      </c>
      <c r="H22" s="96">
        <v>0</v>
      </c>
      <c r="I22" s="96">
        <v>0</v>
      </c>
      <c r="J22" s="96">
        <f t="shared" si="1"/>
        <v>0</v>
      </c>
    </row>
    <row r="23" spans="1:10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60">
        <f t="shared" si="0"/>
        <v>0</v>
      </c>
      <c r="G23" s="175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</row>
    <row r="24" spans="1:10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60">
        <f t="shared" si="0"/>
        <v>0</v>
      </c>
      <c r="G24" s="175">
        <v>0</v>
      </c>
      <c r="H24" s="100">
        <v>0</v>
      </c>
      <c r="I24" s="100">
        <v>0</v>
      </c>
      <c r="J24" s="100">
        <f t="shared" si="1"/>
        <v>0</v>
      </c>
    </row>
    <row r="25" spans="1:10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60">
        <f t="shared" si="0"/>
        <v>0</v>
      </c>
      <c r="G25" s="175">
        <v>0</v>
      </c>
      <c r="H25" s="100">
        <v>0</v>
      </c>
      <c r="I25" s="100">
        <v>0</v>
      </c>
      <c r="J25" s="100">
        <f t="shared" si="1"/>
        <v>0</v>
      </c>
    </row>
    <row r="26" spans="1:10" ht="15" customHeight="1">
      <c r="A26" s="7" t="s">
        <v>499</v>
      </c>
      <c r="B26" s="8" t="s">
        <v>306</v>
      </c>
      <c r="C26" s="100">
        <v>1191</v>
      </c>
      <c r="D26" s="100">
        <v>0</v>
      </c>
      <c r="E26" s="100">
        <v>0</v>
      </c>
      <c r="F26" s="160">
        <f t="shared" si="0"/>
        <v>1191</v>
      </c>
      <c r="G26" s="175">
        <v>1191</v>
      </c>
      <c r="H26" s="100">
        <v>0</v>
      </c>
      <c r="I26" s="100">
        <v>0</v>
      </c>
      <c r="J26" s="100">
        <f t="shared" si="1"/>
        <v>1191</v>
      </c>
    </row>
    <row r="27" spans="1:10" ht="15" customHeight="1">
      <c r="A27" s="5" t="s">
        <v>500</v>
      </c>
      <c r="B27" s="6" t="s">
        <v>307</v>
      </c>
      <c r="C27" s="96">
        <v>10000</v>
      </c>
      <c r="D27" s="96">
        <v>0</v>
      </c>
      <c r="E27" s="96">
        <v>0</v>
      </c>
      <c r="F27" s="172">
        <f t="shared" si="0"/>
        <v>10000</v>
      </c>
      <c r="G27" s="174">
        <v>10000</v>
      </c>
      <c r="H27" s="96">
        <v>0</v>
      </c>
      <c r="I27" s="96">
        <v>0</v>
      </c>
      <c r="J27" s="96">
        <f t="shared" si="1"/>
        <v>10000</v>
      </c>
    </row>
    <row r="28" spans="1:10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72">
        <f t="shared" si="0"/>
        <v>0</v>
      </c>
      <c r="G28" s="174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72">
        <f t="shared" si="0"/>
        <v>0</v>
      </c>
      <c r="G29" s="174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>
      <c r="A30" s="5" t="s">
        <v>502</v>
      </c>
      <c r="B30" s="6" t="s">
        <v>313</v>
      </c>
      <c r="C30" s="96">
        <v>1875</v>
      </c>
      <c r="D30" s="96">
        <v>0</v>
      </c>
      <c r="E30" s="96">
        <v>0</v>
      </c>
      <c r="F30" s="172">
        <f t="shared" si="0"/>
        <v>1875</v>
      </c>
      <c r="G30" s="174">
        <v>1875</v>
      </c>
      <c r="H30" s="96">
        <v>0</v>
      </c>
      <c r="I30" s="96">
        <v>0</v>
      </c>
      <c r="J30" s="96">
        <f t="shared" si="1"/>
        <v>1875</v>
      </c>
    </row>
    <row r="31" spans="1:10" ht="15" customHeight="1">
      <c r="A31" s="5" t="s">
        <v>503</v>
      </c>
      <c r="B31" s="6" t="s">
        <v>318</v>
      </c>
      <c r="C31" s="96">
        <v>180</v>
      </c>
      <c r="D31" s="96">
        <v>0</v>
      </c>
      <c r="E31" s="96">
        <v>0</v>
      </c>
      <c r="F31" s="172">
        <f t="shared" si="0"/>
        <v>180</v>
      </c>
      <c r="G31" s="174">
        <v>180</v>
      </c>
      <c r="H31" s="96">
        <v>0</v>
      </c>
      <c r="I31" s="96">
        <v>0</v>
      </c>
      <c r="J31" s="96">
        <f t="shared" si="1"/>
        <v>180</v>
      </c>
    </row>
    <row r="32" spans="1:10" s="99" customFormat="1" ht="15" customHeight="1">
      <c r="A32" s="7" t="s">
        <v>531</v>
      </c>
      <c r="B32" s="8" t="s">
        <v>321</v>
      </c>
      <c r="C32" s="100">
        <f>SUM(C27:C31)</f>
        <v>12055</v>
      </c>
      <c r="D32" s="100">
        <f>SUM(D27:D31)</f>
        <v>0</v>
      </c>
      <c r="E32" s="100">
        <f>SUM(E27:E31)</f>
        <v>0</v>
      </c>
      <c r="F32" s="160">
        <f t="shared" si="0"/>
        <v>12055</v>
      </c>
      <c r="G32" s="175">
        <f>SUM(G27:G31)</f>
        <v>12055</v>
      </c>
      <c r="H32" s="100">
        <f>SUM(H27:H31)</f>
        <v>0</v>
      </c>
      <c r="I32" s="100">
        <f>SUM(I27:I31)</f>
        <v>0</v>
      </c>
      <c r="J32" s="100">
        <f t="shared" si="1"/>
        <v>12055</v>
      </c>
    </row>
    <row r="33" spans="1:10" ht="15" customHeight="1">
      <c r="A33" s="7" t="s">
        <v>504</v>
      </c>
      <c r="B33" s="8" t="s">
        <v>322</v>
      </c>
      <c r="C33" s="100">
        <v>90</v>
      </c>
      <c r="D33" s="100">
        <v>0</v>
      </c>
      <c r="E33" s="100">
        <v>20</v>
      </c>
      <c r="F33" s="160">
        <f t="shared" si="0"/>
        <v>110</v>
      </c>
      <c r="G33" s="175">
        <v>90</v>
      </c>
      <c r="H33" s="100">
        <v>0</v>
      </c>
      <c r="I33" s="100">
        <v>20</v>
      </c>
      <c r="J33" s="100">
        <f t="shared" si="1"/>
        <v>110</v>
      </c>
    </row>
    <row r="34" spans="1:10" s="99" customFormat="1" ht="15" customHeight="1">
      <c r="A34" s="38" t="s">
        <v>532</v>
      </c>
      <c r="B34" s="49" t="s">
        <v>323</v>
      </c>
      <c r="C34" s="133">
        <f>C23+C24+C25+C26+C32+C33</f>
        <v>13336</v>
      </c>
      <c r="D34" s="133">
        <f>D23+D24+D25+D26+D32+D33</f>
        <v>0</v>
      </c>
      <c r="E34" s="133">
        <f>E23+E24+E25+E26+E32+E33</f>
        <v>20</v>
      </c>
      <c r="F34" s="161">
        <f t="shared" si="0"/>
        <v>13356</v>
      </c>
      <c r="G34" s="176">
        <f>G23+G24+G25+G26+G32+G33</f>
        <v>13336</v>
      </c>
      <c r="H34" s="133">
        <f>H23+H24+H25+H26+H32+H33</f>
        <v>0</v>
      </c>
      <c r="I34" s="133">
        <f>I23+I24+I25+I26+I32+I33</f>
        <v>20</v>
      </c>
      <c r="J34" s="133">
        <f t="shared" si="1"/>
        <v>13356</v>
      </c>
    </row>
    <row r="35" spans="1:10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72">
        <f t="shared" si="0"/>
        <v>0</v>
      </c>
      <c r="G35" s="174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72">
        <f t="shared" si="0"/>
        <v>0</v>
      </c>
      <c r="G36" s="174">
        <v>0</v>
      </c>
      <c r="H36" s="96">
        <v>0</v>
      </c>
      <c r="I36" s="96">
        <v>0</v>
      </c>
      <c r="J36" s="96">
        <f t="shared" si="1"/>
        <v>0</v>
      </c>
    </row>
    <row r="37" spans="1:10" ht="15" customHeight="1">
      <c r="A37" s="13" t="s">
        <v>506</v>
      </c>
      <c r="B37" s="6" t="s">
        <v>327</v>
      </c>
      <c r="C37" s="96">
        <v>617</v>
      </c>
      <c r="D37" s="96">
        <v>0</v>
      </c>
      <c r="E37" s="96">
        <v>0</v>
      </c>
      <c r="F37" s="172">
        <f t="shared" si="0"/>
        <v>617</v>
      </c>
      <c r="G37" s="174">
        <v>617</v>
      </c>
      <c r="H37" s="96">
        <v>0</v>
      </c>
      <c r="I37" s="96">
        <v>0</v>
      </c>
      <c r="J37" s="96">
        <f t="shared" si="1"/>
        <v>617</v>
      </c>
    </row>
    <row r="38" spans="1:10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72">
        <f t="shared" si="0"/>
        <v>0</v>
      </c>
      <c r="G38" s="174">
        <v>0</v>
      </c>
      <c r="H38" s="96">
        <v>0</v>
      </c>
      <c r="I38" s="96">
        <v>0</v>
      </c>
      <c r="J38" s="96">
        <f t="shared" si="1"/>
        <v>0</v>
      </c>
    </row>
    <row r="39" spans="1:10" ht="15" customHeight="1">
      <c r="A39" s="13" t="s">
        <v>329</v>
      </c>
      <c r="B39" s="6" t="s">
        <v>330</v>
      </c>
      <c r="C39" s="96">
        <v>1032</v>
      </c>
      <c r="D39" s="96">
        <v>0</v>
      </c>
      <c r="E39" s="96">
        <v>0</v>
      </c>
      <c r="F39" s="172">
        <f t="shared" si="0"/>
        <v>1032</v>
      </c>
      <c r="G39" s="174">
        <v>1032</v>
      </c>
      <c r="H39" s="96">
        <v>0</v>
      </c>
      <c r="I39" s="96">
        <v>0</v>
      </c>
      <c r="J39" s="96">
        <f t="shared" si="1"/>
        <v>1032</v>
      </c>
    </row>
    <row r="40" spans="1:10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72">
        <f t="shared" si="0"/>
        <v>0</v>
      </c>
      <c r="G40" s="174">
        <v>0</v>
      </c>
      <c r="H40" s="96">
        <v>0</v>
      </c>
      <c r="I40" s="96">
        <v>0</v>
      </c>
      <c r="J40" s="96">
        <f t="shared" si="1"/>
        <v>0</v>
      </c>
    </row>
    <row r="41" spans="1:10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72">
        <f t="shared" si="0"/>
        <v>0</v>
      </c>
      <c r="G41" s="174">
        <v>0</v>
      </c>
      <c r="H41" s="96">
        <v>0</v>
      </c>
      <c r="I41" s="96">
        <v>0</v>
      </c>
      <c r="J41" s="96">
        <f t="shared" si="1"/>
        <v>0</v>
      </c>
    </row>
    <row r="42" spans="1:10" ht="15" customHeight="1">
      <c r="A42" s="13" t="s">
        <v>508</v>
      </c>
      <c r="B42" s="6" t="s">
        <v>335</v>
      </c>
      <c r="C42" s="96">
        <v>1</v>
      </c>
      <c r="D42" s="96">
        <v>0</v>
      </c>
      <c r="E42" s="96">
        <v>0</v>
      </c>
      <c r="F42" s="172">
        <f t="shared" si="0"/>
        <v>1</v>
      </c>
      <c r="G42" s="174">
        <v>1</v>
      </c>
      <c r="H42" s="96">
        <v>0</v>
      </c>
      <c r="I42" s="96">
        <v>0</v>
      </c>
      <c r="J42" s="96">
        <f t="shared" si="1"/>
        <v>1</v>
      </c>
    </row>
    <row r="43" spans="1:10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72">
        <f t="shared" si="0"/>
        <v>0</v>
      </c>
      <c r="G43" s="174">
        <v>0</v>
      </c>
      <c r="H43" s="96">
        <v>0</v>
      </c>
      <c r="I43" s="96">
        <v>0</v>
      </c>
      <c r="J43" s="96">
        <f t="shared" si="1"/>
        <v>0</v>
      </c>
    </row>
    <row r="44" spans="1:10" ht="15" customHeight="1">
      <c r="A44" s="13" t="s">
        <v>510</v>
      </c>
      <c r="B44" s="6" t="s">
        <v>337</v>
      </c>
      <c r="C44" s="96">
        <v>2489</v>
      </c>
      <c r="D44" s="96">
        <v>300</v>
      </c>
      <c r="E44" s="96">
        <v>0</v>
      </c>
      <c r="F44" s="172">
        <f t="shared" si="0"/>
        <v>2789</v>
      </c>
      <c r="G44" s="174">
        <v>2489</v>
      </c>
      <c r="H44" s="96">
        <v>300</v>
      </c>
      <c r="I44" s="96">
        <v>0</v>
      </c>
      <c r="J44" s="96">
        <f t="shared" si="1"/>
        <v>2789</v>
      </c>
    </row>
    <row r="45" spans="1:10" s="99" customFormat="1" ht="15" customHeight="1">
      <c r="A45" s="48" t="s">
        <v>533</v>
      </c>
      <c r="B45" s="49" t="s">
        <v>338</v>
      </c>
      <c r="C45" s="133">
        <f>SUM(C35:C44)</f>
        <v>4139</v>
      </c>
      <c r="D45" s="133">
        <f>SUM(D35:D44)</f>
        <v>300</v>
      </c>
      <c r="E45" s="133">
        <f>SUM(E35:E44)</f>
        <v>0</v>
      </c>
      <c r="F45" s="161">
        <f t="shared" si="0"/>
        <v>4439</v>
      </c>
      <c r="G45" s="176">
        <f>SUM(G35:G44)</f>
        <v>4139</v>
      </c>
      <c r="H45" s="133">
        <f>SUM(H35:H44)</f>
        <v>300</v>
      </c>
      <c r="I45" s="133">
        <f>SUM(I35:I44)</f>
        <v>0</v>
      </c>
      <c r="J45" s="133">
        <f t="shared" si="1"/>
        <v>4439</v>
      </c>
    </row>
    <row r="46" spans="1:10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72">
        <f t="shared" si="0"/>
        <v>0</v>
      </c>
      <c r="G46" s="174">
        <v>0</v>
      </c>
      <c r="H46" s="96">
        <v>0</v>
      </c>
      <c r="I46" s="96">
        <v>0</v>
      </c>
      <c r="J46" s="96">
        <f t="shared" si="1"/>
        <v>0</v>
      </c>
    </row>
    <row r="47" spans="1:10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72">
        <f t="shared" si="0"/>
        <v>0</v>
      </c>
      <c r="G47" s="174">
        <v>0</v>
      </c>
      <c r="H47" s="96">
        <v>0</v>
      </c>
      <c r="I47" s="96">
        <v>0</v>
      </c>
      <c r="J47" s="96">
        <f t="shared" si="1"/>
        <v>0</v>
      </c>
    </row>
    <row r="48" spans="1:10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72">
        <f t="shared" si="0"/>
        <v>0</v>
      </c>
      <c r="G48" s="174">
        <v>0</v>
      </c>
      <c r="H48" s="96">
        <v>0</v>
      </c>
      <c r="I48" s="96">
        <v>0</v>
      </c>
      <c r="J48" s="96">
        <f t="shared" si="1"/>
        <v>0</v>
      </c>
    </row>
    <row r="49" spans="1:10" s="99" customFormat="1" ht="15" customHeight="1">
      <c r="A49" s="38" t="s">
        <v>535</v>
      </c>
      <c r="B49" s="49" t="s">
        <v>351</v>
      </c>
      <c r="C49" s="133">
        <f>SUM(C46:C48)</f>
        <v>0</v>
      </c>
      <c r="D49" s="133">
        <f>SUM(D46:D48)</f>
        <v>0</v>
      </c>
      <c r="E49" s="133">
        <f>SUM(E46:E48)</f>
        <v>0</v>
      </c>
      <c r="F49" s="161">
        <f t="shared" si="0"/>
        <v>0</v>
      </c>
      <c r="G49" s="176">
        <f>SUM(G46:G48)</f>
        <v>0</v>
      </c>
      <c r="H49" s="133">
        <f>SUM(H46:H48)</f>
        <v>0</v>
      </c>
      <c r="I49" s="133">
        <f>SUM(I46:I48)</f>
        <v>0</v>
      </c>
      <c r="J49" s="133">
        <f t="shared" si="1"/>
        <v>0</v>
      </c>
    </row>
    <row r="50" spans="1:10" s="99" customFormat="1" ht="15" customHeight="1">
      <c r="A50" s="58" t="s">
        <v>51</v>
      </c>
      <c r="B50" s="60"/>
      <c r="C50" s="100"/>
      <c r="D50" s="100"/>
      <c r="E50" s="100"/>
      <c r="F50" s="172">
        <f t="shared" si="0"/>
        <v>0</v>
      </c>
      <c r="G50" s="175"/>
      <c r="H50" s="100"/>
      <c r="I50" s="100"/>
      <c r="J50" s="96">
        <f t="shared" si="1"/>
        <v>0</v>
      </c>
    </row>
    <row r="51" spans="1:10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72">
        <f t="shared" si="0"/>
        <v>0</v>
      </c>
      <c r="G51" s="174">
        <v>0</v>
      </c>
      <c r="H51" s="96">
        <v>0</v>
      </c>
      <c r="I51" s="96">
        <v>0</v>
      </c>
      <c r="J51" s="96">
        <f t="shared" si="1"/>
        <v>0</v>
      </c>
    </row>
    <row r="52" spans="1:10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72">
        <f t="shared" si="0"/>
        <v>0</v>
      </c>
      <c r="G52" s="174">
        <v>0</v>
      </c>
      <c r="H52" s="96">
        <v>0</v>
      </c>
      <c r="I52" s="96">
        <v>0</v>
      </c>
      <c r="J52" s="96">
        <f t="shared" si="1"/>
        <v>0</v>
      </c>
    </row>
    <row r="53" spans="1:10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72">
        <f t="shared" si="0"/>
        <v>0</v>
      </c>
      <c r="G53" s="174">
        <v>0</v>
      </c>
      <c r="H53" s="96">
        <v>0</v>
      </c>
      <c r="I53" s="96">
        <v>0</v>
      </c>
      <c r="J53" s="96">
        <f t="shared" si="1"/>
        <v>0</v>
      </c>
    </row>
    <row r="54" spans="1:10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72">
        <f t="shared" si="0"/>
        <v>0</v>
      </c>
      <c r="G54" s="174">
        <v>0</v>
      </c>
      <c r="H54" s="96">
        <v>0</v>
      </c>
      <c r="I54" s="96">
        <v>0</v>
      </c>
      <c r="J54" s="96">
        <f t="shared" si="1"/>
        <v>0</v>
      </c>
    </row>
    <row r="55" spans="1:10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72">
        <f t="shared" si="0"/>
        <v>0</v>
      </c>
      <c r="G55" s="174">
        <v>0</v>
      </c>
      <c r="H55" s="96">
        <v>0</v>
      </c>
      <c r="I55" s="96">
        <v>0</v>
      </c>
      <c r="J55" s="96">
        <f t="shared" si="1"/>
        <v>0</v>
      </c>
    </row>
    <row r="56" spans="1:10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60">
        <f t="shared" si="0"/>
        <v>0</v>
      </c>
      <c r="G56" s="175">
        <f>SUM(G51:G55)</f>
        <v>0</v>
      </c>
      <c r="H56" s="100">
        <f>SUM(H51:H55)</f>
        <v>0</v>
      </c>
      <c r="I56" s="100">
        <f>SUM(I51:I55)</f>
        <v>0</v>
      </c>
      <c r="J56" s="100">
        <f t="shared" si="1"/>
        <v>0</v>
      </c>
    </row>
    <row r="57" spans="1:10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72">
        <f t="shared" si="0"/>
        <v>0</v>
      </c>
      <c r="G57" s="174">
        <v>0</v>
      </c>
      <c r="H57" s="96">
        <v>0</v>
      </c>
      <c r="I57" s="96">
        <v>0</v>
      </c>
      <c r="J57" s="96">
        <f t="shared" si="1"/>
        <v>0</v>
      </c>
    </row>
    <row r="58" spans="1:10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72">
        <f t="shared" si="0"/>
        <v>0</v>
      </c>
      <c r="G58" s="174">
        <v>0</v>
      </c>
      <c r="H58" s="96">
        <v>0</v>
      </c>
      <c r="I58" s="96">
        <v>0</v>
      </c>
      <c r="J58" s="96">
        <f t="shared" si="1"/>
        <v>0</v>
      </c>
    </row>
    <row r="59" spans="1:10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72">
        <f t="shared" si="0"/>
        <v>0</v>
      </c>
      <c r="G59" s="174">
        <v>0</v>
      </c>
      <c r="H59" s="96">
        <v>0</v>
      </c>
      <c r="I59" s="96">
        <v>0</v>
      </c>
      <c r="J59" s="96">
        <f t="shared" si="1"/>
        <v>0</v>
      </c>
    </row>
    <row r="60" spans="1:10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72">
        <f t="shared" si="0"/>
        <v>0</v>
      </c>
      <c r="G60" s="174">
        <v>0</v>
      </c>
      <c r="H60" s="96">
        <v>0</v>
      </c>
      <c r="I60" s="96">
        <v>0</v>
      </c>
      <c r="J60" s="96">
        <f t="shared" si="1"/>
        <v>0</v>
      </c>
    </row>
    <row r="61" spans="1:10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72">
        <f t="shared" si="0"/>
        <v>0</v>
      </c>
      <c r="G61" s="174">
        <v>0</v>
      </c>
      <c r="H61" s="96">
        <v>0</v>
      </c>
      <c r="I61" s="96">
        <v>0</v>
      </c>
      <c r="J61" s="96">
        <f t="shared" si="1"/>
        <v>0</v>
      </c>
    </row>
    <row r="62" spans="1:10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60">
        <f t="shared" si="0"/>
        <v>0</v>
      </c>
      <c r="G62" s="175">
        <f>SUM(G57:G61)</f>
        <v>0</v>
      </c>
      <c r="H62" s="100">
        <f>SUM(H57:H61)</f>
        <v>0</v>
      </c>
      <c r="I62" s="100">
        <f>SUM(I57:I61)</f>
        <v>0</v>
      </c>
      <c r="J62" s="100">
        <f t="shared" si="1"/>
        <v>0</v>
      </c>
    </row>
    <row r="63" spans="1:10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72">
        <f t="shared" si="0"/>
        <v>0</v>
      </c>
      <c r="G63" s="174">
        <v>0</v>
      </c>
      <c r="H63" s="96">
        <v>0</v>
      </c>
      <c r="I63" s="96">
        <v>0</v>
      </c>
      <c r="J63" s="96">
        <f t="shared" si="1"/>
        <v>0</v>
      </c>
    </row>
    <row r="64" spans="1:10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72">
        <f t="shared" si="0"/>
        <v>0</v>
      </c>
      <c r="G64" s="174">
        <v>0</v>
      </c>
      <c r="H64" s="96">
        <v>0</v>
      </c>
      <c r="I64" s="96">
        <v>0</v>
      </c>
      <c r="J64" s="96">
        <f t="shared" si="1"/>
        <v>0</v>
      </c>
    </row>
    <row r="65" spans="1:10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72">
        <f t="shared" si="0"/>
        <v>0</v>
      </c>
      <c r="G65" s="174">
        <v>0</v>
      </c>
      <c r="H65" s="96">
        <v>0</v>
      </c>
      <c r="I65" s="96">
        <v>0</v>
      </c>
      <c r="J65" s="96">
        <f t="shared" si="1"/>
        <v>0</v>
      </c>
    </row>
    <row r="66" spans="1:10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60">
        <f t="shared" si="0"/>
        <v>0</v>
      </c>
      <c r="G66" s="175">
        <f>SUM(G63:G65)</f>
        <v>0</v>
      </c>
      <c r="H66" s="100">
        <f>SUM(H63:H65)</f>
        <v>0</v>
      </c>
      <c r="I66" s="100">
        <f>SUM(I63:I65)</f>
        <v>0</v>
      </c>
      <c r="J66" s="100">
        <f t="shared" si="1"/>
        <v>0</v>
      </c>
    </row>
    <row r="67" spans="1:10" s="99" customFormat="1" ht="15" customHeight="1">
      <c r="A67" s="58" t="s">
        <v>52</v>
      </c>
      <c r="B67" s="60"/>
      <c r="C67" s="100"/>
      <c r="D67" s="100"/>
      <c r="E67" s="100"/>
      <c r="F67" s="172">
        <f t="shared" si="0"/>
        <v>0</v>
      </c>
      <c r="G67" s="175"/>
      <c r="H67" s="100"/>
      <c r="I67" s="100"/>
      <c r="J67" s="96">
        <f t="shared" si="1"/>
        <v>0</v>
      </c>
    </row>
    <row r="68" spans="1:10" s="99" customFormat="1" ht="15.75">
      <c r="A68" s="46" t="s">
        <v>536</v>
      </c>
      <c r="B68" s="34" t="s">
        <v>357</v>
      </c>
      <c r="C68" s="133">
        <f>C20+C34+C45+C49+C56+C62+C66</f>
        <v>52384</v>
      </c>
      <c r="D68" s="133">
        <f>D20+D34+D45+D49+D56+D62+D66</f>
        <v>300</v>
      </c>
      <c r="E68" s="133">
        <f>E20+E34+E45+E49+E56+E62+E66</f>
        <v>20</v>
      </c>
      <c r="F68" s="161">
        <f t="shared" si="0"/>
        <v>52704</v>
      </c>
      <c r="G68" s="176">
        <f>G20+G34+G45+G49+G56+G62+G66</f>
        <v>52436</v>
      </c>
      <c r="H68" s="133">
        <f>H20+H34+H45+H49+H56+H62+H66</f>
        <v>300</v>
      </c>
      <c r="I68" s="133">
        <f>I20+I34+I45+I49+I56+I62+I66</f>
        <v>20</v>
      </c>
      <c r="J68" s="133">
        <f t="shared" si="1"/>
        <v>52756</v>
      </c>
    </row>
    <row r="69" spans="1:10" s="99" customFormat="1" ht="15.75">
      <c r="A69" s="102" t="s">
        <v>53</v>
      </c>
      <c r="B69" s="89"/>
      <c r="C69" s="100"/>
      <c r="D69" s="100"/>
      <c r="E69" s="100"/>
      <c r="F69" s="172">
        <f t="shared" si="0"/>
        <v>0</v>
      </c>
      <c r="G69" s="175"/>
      <c r="H69" s="100"/>
      <c r="I69" s="100"/>
      <c r="J69" s="96">
        <f t="shared" si="1"/>
        <v>0</v>
      </c>
    </row>
    <row r="70" spans="1:10" s="99" customFormat="1" ht="15.75">
      <c r="A70" s="102" t="s">
        <v>54</v>
      </c>
      <c r="B70" s="89"/>
      <c r="C70" s="100"/>
      <c r="D70" s="100"/>
      <c r="E70" s="100"/>
      <c r="F70" s="172">
        <f t="shared" si="0"/>
        <v>0</v>
      </c>
      <c r="G70" s="175"/>
      <c r="H70" s="100"/>
      <c r="I70" s="100"/>
      <c r="J70" s="96">
        <f t="shared" si="1"/>
        <v>0</v>
      </c>
    </row>
    <row r="71" spans="1:10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72">
        <f t="shared" si="0"/>
        <v>0</v>
      </c>
      <c r="G71" s="174">
        <v>0</v>
      </c>
      <c r="H71" s="96">
        <v>0</v>
      </c>
      <c r="I71" s="96">
        <v>0</v>
      </c>
      <c r="J71" s="96">
        <f t="shared" si="1"/>
        <v>0</v>
      </c>
    </row>
    <row r="72" spans="1:10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72">
        <f t="shared" si="0"/>
        <v>0</v>
      </c>
      <c r="G72" s="174">
        <v>0</v>
      </c>
      <c r="H72" s="96">
        <v>0</v>
      </c>
      <c r="I72" s="96">
        <v>0</v>
      </c>
      <c r="J72" s="96">
        <f t="shared" si="1"/>
        <v>0</v>
      </c>
    </row>
    <row r="73" spans="1:10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72">
        <f t="shared" ref="F73:F98" si="2">SUM(C73:E73)</f>
        <v>0</v>
      </c>
      <c r="G73" s="174">
        <v>0</v>
      </c>
      <c r="H73" s="96">
        <v>0</v>
      </c>
      <c r="I73" s="96">
        <v>0</v>
      </c>
      <c r="J73" s="96">
        <f t="shared" ref="J73:J98" si="3">SUM(G73:I73)</f>
        <v>0</v>
      </c>
    </row>
    <row r="74" spans="1:10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60">
        <f t="shared" si="2"/>
        <v>0</v>
      </c>
      <c r="G74" s="175">
        <f>SUM(G71:G73)</f>
        <v>0</v>
      </c>
      <c r="H74" s="100">
        <f>SUM(H71:H73)</f>
        <v>0</v>
      </c>
      <c r="I74" s="100">
        <f>SUM(I71:I73)</f>
        <v>0</v>
      </c>
      <c r="J74" s="100">
        <f t="shared" si="3"/>
        <v>0</v>
      </c>
    </row>
    <row r="75" spans="1:10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72">
        <f t="shared" si="2"/>
        <v>0</v>
      </c>
      <c r="G75" s="174">
        <v>0</v>
      </c>
      <c r="H75" s="96">
        <v>0</v>
      </c>
      <c r="I75" s="96">
        <v>0</v>
      </c>
      <c r="J75" s="96">
        <f t="shared" si="3"/>
        <v>0</v>
      </c>
    </row>
    <row r="76" spans="1:10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72">
        <f t="shared" si="2"/>
        <v>0</v>
      </c>
      <c r="G76" s="174">
        <v>0</v>
      </c>
      <c r="H76" s="96">
        <v>0</v>
      </c>
      <c r="I76" s="96">
        <v>0</v>
      </c>
      <c r="J76" s="96">
        <f t="shared" si="3"/>
        <v>0</v>
      </c>
    </row>
    <row r="77" spans="1:10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72">
        <f t="shared" si="2"/>
        <v>0</v>
      </c>
      <c r="G77" s="174">
        <v>0</v>
      </c>
      <c r="H77" s="96">
        <v>0</v>
      </c>
      <c r="I77" s="96">
        <v>0</v>
      </c>
      <c r="J77" s="96">
        <f t="shared" si="3"/>
        <v>0</v>
      </c>
    </row>
    <row r="78" spans="1:10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72">
        <f t="shared" si="2"/>
        <v>0</v>
      </c>
      <c r="G78" s="174">
        <v>0</v>
      </c>
      <c r="H78" s="96">
        <v>0</v>
      </c>
      <c r="I78" s="96">
        <v>0</v>
      </c>
      <c r="J78" s="96">
        <f t="shared" si="3"/>
        <v>0</v>
      </c>
    </row>
    <row r="79" spans="1:10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60">
        <f t="shared" si="2"/>
        <v>0</v>
      </c>
      <c r="G79" s="175">
        <f>SUM(G75:G78)</f>
        <v>0</v>
      </c>
      <c r="H79" s="100">
        <f>SUM(H75:H78)</f>
        <v>0</v>
      </c>
      <c r="I79" s="100">
        <f>SUM(I75:I78)</f>
        <v>0</v>
      </c>
      <c r="J79" s="100">
        <f t="shared" si="3"/>
        <v>0</v>
      </c>
    </row>
    <row r="80" spans="1:10">
      <c r="A80" s="5" t="s">
        <v>648</v>
      </c>
      <c r="B80" s="5" t="s">
        <v>370</v>
      </c>
      <c r="C80" s="96">
        <v>19500</v>
      </c>
      <c r="D80" s="96">
        <v>0</v>
      </c>
      <c r="E80" s="96">
        <v>0</v>
      </c>
      <c r="F80" s="172">
        <f t="shared" si="2"/>
        <v>19500</v>
      </c>
      <c r="G80" s="181">
        <v>21158</v>
      </c>
      <c r="H80" s="96">
        <v>0</v>
      </c>
      <c r="I80" s="96">
        <v>0</v>
      </c>
      <c r="J80" s="96">
        <f t="shared" si="3"/>
        <v>21158</v>
      </c>
    </row>
    <row r="81" spans="1:10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72">
        <f t="shared" si="2"/>
        <v>0</v>
      </c>
      <c r="G81" s="174">
        <v>0</v>
      </c>
      <c r="H81" s="96">
        <v>0</v>
      </c>
      <c r="I81" s="96">
        <v>0</v>
      </c>
      <c r="J81" s="96">
        <f t="shared" si="3"/>
        <v>0</v>
      </c>
    </row>
    <row r="82" spans="1:10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72">
        <f t="shared" si="2"/>
        <v>0</v>
      </c>
      <c r="G82" s="174">
        <v>0</v>
      </c>
      <c r="H82" s="96">
        <v>0</v>
      </c>
      <c r="I82" s="96">
        <v>0</v>
      </c>
      <c r="J82" s="96">
        <f t="shared" si="3"/>
        <v>0</v>
      </c>
    </row>
    <row r="83" spans="1:10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72">
        <f t="shared" si="2"/>
        <v>0</v>
      </c>
      <c r="G83" s="174">
        <v>0</v>
      </c>
      <c r="H83" s="96">
        <v>0</v>
      </c>
      <c r="I83" s="96">
        <v>0</v>
      </c>
      <c r="J83" s="96">
        <f t="shared" si="3"/>
        <v>0</v>
      </c>
    </row>
    <row r="84" spans="1:10" s="99" customFormat="1">
      <c r="A84" s="7" t="s">
        <v>540</v>
      </c>
      <c r="B84" s="7" t="s">
        <v>372</v>
      </c>
      <c r="C84" s="100">
        <f>SUM(C80:C83)</f>
        <v>19500</v>
      </c>
      <c r="D84" s="100">
        <f>SUM(D80:D83)</f>
        <v>0</v>
      </c>
      <c r="E84" s="100">
        <f>SUM(E80:E83)</f>
        <v>0</v>
      </c>
      <c r="F84" s="160">
        <f t="shared" si="2"/>
        <v>19500</v>
      </c>
      <c r="G84" s="175">
        <f>SUM(G80:G83)</f>
        <v>21158</v>
      </c>
      <c r="H84" s="100">
        <f>SUM(H80:H83)</f>
        <v>0</v>
      </c>
      <c r="I84" s="100">
        <f>SUM(I80:I83)</f>
        <v>0</v>
      </c>
      <c r="J84" s="100">
        <f t="shared" si="3"/>
        <v>21158</v>
      </c>
    </row>
    <row r="85" spans="1:10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60">
        <f t="shared" si="2"/>
        <v>0</v>
      </c>
      <c r="G85" s="175">
        <v>0</v>
      </c>
      <c r="H85" s="100">
        <v>0</v>
      </c>
      <c r="I85" s="100">
        <v>0</v>
      </c>
      <c r="J85" s="100">
        <f t="shared" si="3"/>
        <v>0</v>
      </c>
    </row>
    <row r="86" spans="1:10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60">
        <f t="shared" si="2"/>
        <v>0</v>
      </c>
      <c r="G86" s="175">
        <v>0</v>
      </c>
      <c r="H86" s="100">
        <v>0</v>
      </c>
      <c r="I86" s="100">
        <v>0</v>
      </c>
      <c r="J86" s="100">
        <f t="shared" si="3"/>
        <v>0</v>
      </c>
    </row>
    <row r="87" spans="1:10" s="99" customFormat="1">
      <c r="A87" s="14" t="s">
        <v>377</v>
      </c>
      <c r="B87" s="7" t="s">
        <v>378</v>
      </c>
      <c r="C87" s="100">
        <v>0</v>
      </c>
      <c r="D87" s="100">
        <v>0</v>
      </c>
      <c r="E87" s="100">
        <v>0</v>
      </c>
      <c r="F87" s="160">
        <f t="shared" si="2"/>
        <v>0</v>
      </c>
      <c r="G87" s="175">
        <v>0</v>
      </c>
      <c r="H87" s="100">
        <v>0</v>
      </c>
      <c r="I87" s="100">
        <v>0</v>
      </c>
      <c r="J87" s="100">
        <f t="shared" si="3"/>
        <v>0</v>
      </c>
    </row>
    <row r="88" spans="1:10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60">
        <f t="shared" si="2"/>
        <v>0</v>
      </c>
      <c r="G88" s="175">
        <v>0</v>
      </c>
      <c r="H88" s="100">
        <v>0</v>
      </c>
      <c r="I88" s="100">
        <v>0</v>
      </c>
      <c r="J88" s="100">
        <f t="shared" si="3"/>
        <v>0</v>
      </c>
    </row>
    <row r="89" spans="1:10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60">
        <f t="shared" si="2"/>
        <v>0</v>
      </c>
      <c r="G89" s="175">
        <v>0</v>
      </c>
      <c r="H89" s="100">
        <v>0</v>
      </c>
      <c r="I89" s="100">
        <v>0</v>
      </c>
      <c r="J89" s="100">
        <f t="shared" si="3"/>
        <v>0</v>
      </c>
    </row>
    <row r="90" spans="1:10" s="99" customFormat="1" ht="15.75">
      <c r="A90" s="48" t="s">
        <v>541</v>
      </c>
      <c r="B90" s="38" t="s">
        <v>383</v>
      </c>
      <c r="C90" s="133">
        <f>C74+C79+C84+C85+C87+C86+C88+C89</f>
        <v>19500</v>
      </c>
      <c r="D90" s="133">
        <f>D74+D79+D84+D85+D87+D86+D88+D89</f>
        <v>0</v>
      </c>
      <c r="E90" s="133">
        <f>E74+E79+E84+E85+E87+E86+E88+E89</f>
        <v>0</v>
      </c>
      <c r="F90" s="161">
        <f t="shared" si="2"/>
        <v>19500</v>
      </c>
      <c r="G90" s="176">
        <f>G74+G79+G84+G85+G87+G86+G88+G89</f>
        <v>21158</v>
      </c>
      <c r="H90" s="133">
        <f>H74+H79+H84+H85+H87+H86+H88+H89</f>
        <v>0</v>
      </c>
      <c r="I90" s="133">
        <f>I74+I79+I84+I85+I87+I86+I88+I89</f>
        <v>0</v>
      </c>
      <c r="J90" s="133">
        <f t="shared" si="3"/>
        <v>21158</v>
      </c>
    </row>
    <row r="91" spans="1:10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72">
        <f t="shared" si="2"/>
        <v>0</v>
      </c>
      <c r="G91" s="174">
        <v>0</v>
      </c>
      <c r="H91" s="96">
        <v>0</v>
      </c>
      <c r="I91" s="96">
        <v>0</v>
      </c>
      <c r="J91" s="96">
        <f t="shared" si="3"/>
        <v>0</v>
      </c>
    </row>
    <row r="92" spans="1:10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72">
        <f t="shared" si="2"/>
        <v>0</v>
      </c>
      <c r="G92" s="174">
        <v>0</v>
      </c>
      <c r="H92" s="96">
        <v>0</v>
      </c>
      <c r="I92" s="96">
        <v>0</v>
      </c>
      <c r="J92" s="96">
        <f t="shared" si="3"/>
        <v>0</v>
      </c>
    </row>
    <row r="93" spans="1:10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72">
        <f t="shared" si="2"/>
        <v>0</v>
      </c>
      <c r="G93" s="174">
        <v>0</v>
      </c>
      <c r="H93" s="96">
        <v>0</v>
      </c>
      <c r="I93" s="96">
        <v>0</v>
      </c>
      <c r="J93" s="96">
        <f t="shared" si="3"/>
        <v>0</v>
      </c>
    </row>
    <row r="94" spans="1:10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72">
        <f t="shared" si="2"/>
        <v>0</v>
      </c>
      <c r="G94" s="174">
        <v>0</v>
      </c>
      <c r="H94" s="96">
        <v>0</v>
      </c>
      <c r="I94" s="96">
        <v>0</v>
      </c>
      <c r="J94" s="96">
        <f t="shared" si="3"/>
        <v>0</v>
      </c>
    </row>
    <row r="95" spans="1:10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60">
        <f t="shared" si="2"/>
        <v>0</v>
      </c>
      <c r="G95" s="175">
        <v>0</v>
      </c>
      <c r="H95" s="100">
        <v>0</v>
      </c>
      <c r="I95" s="100">
        <v>0</v>
      </c>
      <c r="J95" s="100">
        <f t="shared" si="3"/>
        <v>0</v>
      </c>
    </row>
    <row r="96" spans="1:10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60">
        <f t="shared" si="2"/>
        <v>0</v>
      </c>
      <c r="G96" s="175">
        <v>0</v>
      </c>
      <c r="H96" s="100">
        <v>0</v>
      </c>
      <c r="I96" s="100">
        <v>0</v>
      </c>
      <c r="J96" s="100">
        <f t="shared" si="3"/>
        <v>0</v>
      </c>
    </row>
    <row r="97" spans="1:10" s="99" customFormat="1" ht="15.75">
      <c r="A97" s="39" t="s">
        <v>543</v>
      </c>
      <c r="B97" s="40" t="s">
        <v>394</v>
      </c>
      <c r="C97" s="133">
        <f>C90+C95+C96</f>
        <v>19500</v>
      </c>
      <c r="D97" s="133">
        <f>D90+D95+D96</f>
        <v>0</v>
      </c>
      <c r="E97" s="133">
        <f>E90+E95+E96</f>
        <v>0</v>
      </c>
      <c r="F97" s="161">
        <f t="shared" si="2"/>
        <v>19500</v>
      </c>
      <c r="G97" s="176">
        <f>G90+G95+G96</f>
        <v>21158</v>
      </c>
      <c r="H97" s="133">
        <f>H90+H95+H96</f>
        <v>0</v>
      </c>
      <c r="I97" s="133">
        <f>I90+I95+I96</f>
        <v>0</v>
      </c>
      <c r="J97" s="133">
        <f t="shared" si="3"/>
        <v>21158</v>
      </c>
    </row>
    <row r="98" spans="1:10" s="99" customFormat="1" ht="17.25">
      <c r="A98" s="101" t="s">
        <v>525</v>
      </c>
      <c r="B98" s="101"/>
      <c r="C98" s="135">
        <f>C68+C97</f>
        <v>71884</v>
      </c>
      <c r="D98" s="135">
        <f>D68+D97</f>
        <v>300</v>
      </c>
      <c r="E98" s="135">
        <f>E68+E97</f>
        <v>20</v>
      </c>
      <c r="F98" s="173">
        <f t="shared" si="2"/>
        <v>72204</v>
      </c>
      <c r="G98" s="177">
        <f>G68+G97</f>
        <v>73594</v>
      </c>
      <c r="H98" s="135">
        <f>H68+H97</f>
        <v>300</v>
      </c>
      <c r="I98" s="135">
        <f>I68+I97</f>
        <v>20</v>
      </c>
      <c r="J98" s="146">
        <f t="shared" si="3"/>
        <v>73914</v>
      </c>
    </row>
  </sheetData>
  <mergeCells count="5"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topLeftCell="B1" zoomScaleNormal="100" workbookViewId="0">
      <selection activeCell="B2" sqref="B2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91" t="s">
        <v>712</v>
      </c>
      <c r="C1" s="191"/>
      <c r="D1" s="191"/>
      <c r="E1" s="191"/>
      <c r="F1" s="191"/>
      <c r="G1" s="191"/>
      <c r="H1" s="191"/>
      <c r="I1" s="191"/>
      <c r="J1" s="191"/>
    </row>
    <row r="3" spans="1:10" ht="24" customHeight="1">
      <c r="A3" s="184" t="s">
        <v>682</v>
      </c>
      <c r="B3" s="192"/>
      <c r="C3" s="192"/>
      <c r="D3" s="192"/>
      <c r="E3" s="192"/>
      <c r="F3" s="186"/>
    </row>
    <row r="4" spans="1:10" ht="24" customHeight="1">
      <c r="A4" s="187" t="s">
        <v>570</v>
      </c>
      <c r="B4" s="185"/>
      <c r="C4" s="185"/>
      <c r="D4" s="185"/>
      <c r="E4" s="185"/>
      <c r="F4" s="186"/>
      <c r="H4" s="82"/>
    </row>
    <row r="5" spans="1:10" ht="18">
      <c r="A5" s="110"/>
    </row>
    <row r="6" spans="1:10">
      <c r="A6" s="97" t="s">
        <v>687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0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0" ht="15" customHeight="1">
      <c r="A8" s="30" t="s">
        <v>273</v>
      </c>
      <c r="B8" s="6" t="s">
        <v>274</v>
      </c>
      <c r="C8" s="96">
        <v>0</v>
      </c>
      <c r="D8" s="96">
        <v>0</v>
      </c>
      <c r="E8" s="96">
        <v>0</v>
      </c>
      <c r="F8" s="172">
        <f t="shared" ref="F8:F39" si="0">SUM(C8:E8)</f>
        <v>0</v>
      </c>
      <c r="G8" s="174">
        <v>0</v>
      </c>
      <c r="H8" s="96">
        <v>0</v>
      </c>
      <c r="I8" s="96">
        <v>0</v>
      </c>
      <c r="J8" s="96">
        <f t="shared" ref="J8:J39" si="1">SUM(G8:I8)</f>
        <v>0</v>
      </c>
    </row>
    <row r="9" spans="1:10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72">
        <f t="shared" si="0"/>
        <v>0</v>
      </c>
      <c r="G9" s="174">
        <v>0</v>
      </c>
      <c r="H9" s="96">
        <v>0</v>
      </c>
      <c r="I9" s="96">
        <v>0</v>
      </c>
      <c r="J9" s="96">
        <f t="shared" si="1"/>
        <v>0</v>
      </c>
    </row>
    <row r="10" spans="1:10" ht="15" customHeight="1">
      <c r="A10" s="5" t="s">
        <v>277</v>
      </c>
      <c r="B10" s="6" t="s">
        <v>278</v>
      </c>
      <c r="C10" s="96">
        <v>0</v>
      </c>
      <c r="D10" s="96">
        <v>0</v>
      </c>
      <c r="E10" s="96">
        <v>0</v>
      </c>
      <c r="F10" s="172">
        <f t="shared" si="0"/>
        <v>0</v>
      </c>
      <c r="G10" s="174">
        <v>0</v>
      </c>
      <c r="H10" s="96">
        <v>0</v>
      </c>
      <c r="I10" s="96">
        <v>0</v>
      </c>
      <c r="J10" s="96">
        <f t="shared" si="1"/>
        <v>0</v>
      </c>
    </row>
    <row r="11" spans="1:10" ht="15" customHeight="1">
      <c r="A11" s="5" t="s">
        <v>279</v>
      </c>
      <c r="B11" s="6" t="s">
        <v>280</v>
      </c>
      <c r="C11" s="96">
        <v>0</v>
      </c>
      <c r="D11" s="96">
        <v>0</v>
      </c>
      <c r="E11" s="96">
        <v>0</v>
      </c>
      <c r="F11" s="172">
        <f t="shared" si="0"/>
        <v>0</v>
      </c>
      <c r="G11" s="174">
        <v>0</v>
      </c>
      <c r="H11" s="96">
        <v>0</v>
      </c>
      <c r="I11" s="96">
        <v>0</v>
      </c>
      <c r="J11" s="96">
        <f t="shared" si="1"/>
        <v>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72">
        <f t="shared" si="0"/>
        <v>0</v>
      </c>
      <c r="G12" s="174">
        <v>0</v>
      </c>
      <c r="H12" s="96">
        <v>0</v>
      </c>
      <c r="I12" s="96">
        <v>0</v>
      </c>
      <c r="J12" s="96">
        <f t="shared" si="1"/>
        <v>0</v>
      </c>
    </row>
    <row r="13" spans="1:10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72">
        <f t="shared" si="0"/>
        <v>0</v>
      </c>
      <c r="G13" s="174">
        <v>0</v>
      </c>
      <c r="H13" s="96">
        <v>0</v>
      </c>
      <c r="I13" s="96">
        <v>0</v>
      </c>
      <c r="J13" s="96">
        <f t="shared" si="1"/>
        <v>0</v>
      </c>
    </row>
    <row r="14" spans="1:10" s="99" customFormat="1" ht="15" customHeight="1">
      <c r="A14" s="7" t="s">
        <v>527</v>
      </c>
      <c r="B14" s="8" t="s">
        <v>284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60">
        <f t="shared" si="0"/>
        <v>0</v>
      </c>
      <c r="G14" s="175">
        <f>SUM(G8:G13)</f>
        <v>0</v>
      </c>
      <c r="H14" s="100">
        <f>SUM(H8:H13)</f>
        <v>0</v>
      </c>
      <c r="I14" s="100">
        <f>SUM(I8:I13)</f>
        <v>0</v>
      </c>
      <c r="J14" s="100">
        <f t="shared" si="1"/>
        <v>0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72">
        <f t="shared" si="0"/>
        <v>0</v>
      </c>
      <c r="G15" s="174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72">
        <f t="shared" si="0"/>
        <v>0</v>
      </c>
      <c r="G16" s="174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72">
        <f t="shared" si="0"/>
        <v>0</v>
      </c>
      <c r="G17" s="174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72">
        <f t="shared" si="0"/>
        <v>0</v>
      </c>
      <c r="G18" s="174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>
      <c r="A19" s="5" t="s">
        <v>491</v>
      </c>
      <c r="B19" s="6" t="s">
        <v>291</v>
      </c>
      <c r="C19" s="96">
        <v>0</v>
      </c>
      <c r="D19" s="96">
        <v>0</v>
      </c>
      <c r="E19" s="96">
        <v>0</v>
      </c>
      <c r="F19" s="172">
        <f t="shared" si="0"/>
        <v>0</v>
      </c>
      <c r="G19" s="174">
        <v>0</v>
      </c>
      <c r="H19" s="96">
        <v>0</v>
      </c>
      <c r="I19" s="96">
        <v>0</v>
      </c>
      <c r="J19" s="96">
        <f t="shared" si="1"/>
        <v>0</v>
      </c>
    </row>
    <row r="20" spans="1:10" s="99" customFormat="1" ht="15" customHeight="1">
      <c r="A20" s="38" t="s">
        <v>528</v>
      </c>
      <c r="B20" s="49" t="s">
        <v>292</v>
      </c>
      <c r="C20" s="132">
        <f>SUM(C14:C19)</f>
        <v>0</v>
      </c>
      <c r="D20" s="132">
        <f>SUM(D14:D19)</f>
        <v>0</v>
      </c>
      <c r="E20" s="132">
        <f>SUM(E14:E19)</f>
        <v>0</v>
      </c>
      <c r="F20" s="160">
        <f t="shared" si="0"/>
        <v>0</v>
      </c>
      <c r="G20" s="167">
        <f>SUM(G14:G19)</f>
        <v>0</v>
      </c>
      <c r="H20" s="132">
        <f>SUM(H14:H19)</f>
        <v>0</v>
      </c>
      <c r="I20" s="132">
        <f>SUM(I14:I19)</f>
        <v>0</v>
      </c>
      <c r="J20" s="100">
        <f t="shared" si="1"/>
        <v>0</v>
      </c>
    </row>
    <row r="21" spans="1:10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72">
        <f t="shared" si="0"/>
        <v>0</v>
      </c>
      <c r="G21" s="174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72">
        <f t="shared" si="0"/>
        <v>0</v>
      </c>
      <c r="G22" s="174">
        <v>0</v>
      </c>
      <c r="H22" s="96">
        <v>0</v>
      </c>
      <c r="I22" s="96">
        <v>0</v>
      </c>
      <c r="J22" s="96">
        <f t="shared" si="1"/>
        <v>0</v>
      </c>
    </row>
    <row r="23" spans="1:10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60">
        <f t="shared" si="0"/>
        <v>0</v>
      </c>
      <c r="G23" s="175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</row>
    <row r="24" spans="1:10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60">
        <f t="shared" si="0"/>
        <v>0</v>
      </c>
      <c r="G24" s="175">
        <v>0</v>
      </c>
      <c r="H24" s="100">
        <v>0</v>
      </c>
      <c r="I24" s="100">
        <v>0</v>
      </c>
      <c r="J24" s="100">
        <f t="shared" si="1"/>
        <v>0</v>
      </c>
    </row>
    <row r="25" spans="1:10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60">
        <f t="shared" si="0"/>
        <v>0</v>
      </c>
      <c r="G25" s="175">
        <v>0</v>
      </c>
      <c r="H25" s="100">
        <v>0</v>
      </c>
      <c r="I25" s="100">
        <v>0</v>
      </c>
      <c r="J25" s="100">
        <f t="shared" si="1"/>
        <v>0</v>
      </c>
    </row>
    <row r="26" spans="1:10" ht="15" customHeight="1">
      <c r="A26" s="7" t="s">
        <v>499</v>
      </c>
      <c r="B26" s="8" t="s">
        <v>306</v>
      </c>
      <c r="C26" s="100">
        <v>0</v>
      </c>
      <c r="D26" s="100">
        <v>0</v>
      </c>
      <c r="E26" s="100">
        <v>0</v>
      </c>
      <c r="F26" s="160">
        <f t="shared" si="0"/>
        <v>0</v>
      </c>
      <c r="G26" s="175">
        <v>0</v>
      </c>
      <c r="H26" s="100">
        <v>0</v>
      </c>
      <c r="I26" s="100">
        <v>0</v>
      </c>
      <c r="J26" s="100">
        <f t="shared" si="1"/>
        <v>0</v>
      </c>
    </row>
    <row r="27" spans="1:10" ht="15" customHeight="1">
      <c r="A27" s="5" t="s">
        <v>500</v>
      </c>
      <c r="B27" s="6" t="s">
        <v>307</v>
      </c>
      <c r="C27" s="96">
        <v>0</v>
      </c>
      <c r="D27" s="96">
        <v>0</v>
      </c>
      <c r="E27" s="96">
        <v>0</v>
      </c>
      <c r="F27" s="172">
        <f t="shared" si="0"/>
        <v>0</v>
      </c>
      <c r="G27" s="174">
        <v>0</v>
      </c>
      <c r="H27" s="96">
        <v>0</v>
      </c>
      <c r="I27" s="96">
        <v>0</v>
      </c>
      <c r="J27" s="96">
        <f t="shared" si="1"/>
        <v>0</v>
      </c>
    </row>
    <row r="28" spans="1:10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72">
        <f t="shared" si="0"/>
        <v>0</v>
      </c>
      <c r="G28" s="174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72">
        <f t="shared" si="0"/>
        <v>0</v>
      </c>
      <c r="G29" s="174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>
      <c r="A30" s="5" t="s">
        <v>502</v>
      </c>
      <c r="B30" s="6" t="s">
        <v>313</v>
      </c>
      <c r="C30" s="96">
        <v>0</v>
      </c>
      <c r="D30" s="96">
        <v>0</v>
      </c>
      <c r="E30" s="96">
        <v>0</v>
      </c>
      <c r="F30" s="172">
        <f t="shared" si="0"/>
        <v>0</v>
      </c>
      <c r="G30" s="174">
        <v>0</v>
      </c>
      <c r="H30" s="96">
        <v>0</v>
      </c>
      <c r="I30" s="96">
        <v>0</v>
      </c>
      <c r="J30" s="96">
        <f t="shared" si="1"/>
        <v>0</v>
      </c>
    </row>
    <row r="31" spans="1:10" ht="15" customHeight="1">
      <c r="A31" s="5" t="s">
        <v>503</v>
      </c>
      <c r="B31" s="6" t="s">
        <v>318</v>
      </c>
      <c r="C31" s="96">
        <v>0</v>
      </c>
      <c r="D31" s="96">
        <v>0</v>
      </c>
      <c r="E31" s="96">
        <v>0</v>
      </c>
      <c r="F31" s="172">
        <f t="shared" si="0"/>
        <v>0</v>
      </c>
      <c r="G31" s="174">
        <v>0</v>
      </c>
      <c r="H31" s="96">
        <v>0</v>
      </c>
      <c r="I31" s="96">
        <v>0</v>
      </c>
      <c r="J31" s="96">
        <f t="shared" si="1"/>
        <v>0</v>
      </c>
    </row>
    <row r="32" spans="1:10" s="99" customFormat="1" ht="15" customHeight="1">
      <c r="A32" s="7" t="s">
        <v>531</v>
      </c>
      <c r="B32" s="8" t="s">
        <v>321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60">
        <f t="shared" si="0"/>
        <v>0</v>
      </c>
      <c r="G32" s="175">
        <f>SUM(G27:G31)</f>
        <v>0</v>
      </c>
      <c r="H32" s="100">
        <f>SUM(H27:H31)</f>
        <v>0</v>
      </c>
      <c r="I32" s="100">
        <f>SUM(I27:I31)</f>
        <v>0</v>
      </c>
      <c r="J32" s="100">
        <f t="shared" si="1"/>
        <v>0</v>
      </c>
    </row>
    <row r="33" spans="1:10" ht="15" customHeight="1">
      <c r="A33" s="7" t="s">
        <v>504</v>
      </c>
      <c r="B33" s="8" t="s">
        <v>322</v>
      </c>
      <c r="C33" s="100">
        <v>0</v>
      </c>
      <c r="D33" s="100">
        <v>0</v>
      </c>
      <c r="E33" s="100">
        <v>0</v>
      </c>
      <c r="F33" s="160">
        <f t="shared" si="0"/>
        <v>0</v>
      </c>
      <c r="G33" s="175">
        <v>0</v>
      </c>
      <c r="H33" s="100">
        <v>0</v>
      </c>
      <c r="I33" s="100">
        <v>0</v>
      </c>
      <c r="J33" s="100">
        <f t="shared" si="1"/>
        <v>0</v>
      </c>
    </row>
    <row r="34" spans="1:10" s="99" customFormat="1" ht="15" customHeight="1">
      <c r="A34" s="38" t="s">
        <v>532</v>
      </c>
      <c r="B34" s="49" t="s">
        <v>323</v>
      </c>
      <c r="C34" s="132">
        <f>C23+C24+C25+C26+C32+C33</f>
        <v>0</v>
      </c>
      <c r="D34" s="132">
        <f>D23+D24+D25+D26+D32+D33</f>
        <v>0</v>
      </c>
      <c r="E34" s="132">
        <f>E23+E24+E25+E26+E32+E33</f>
        <v>0</v>
      </c>
      <c r="F34" s="178">
        <f t="shared" si="0"/>
        <v>0</v>
      </c>
      <c r="G34" s="167">
        <f>G23+G24+G25+G26+G32+G33</f>
        <v>0</v>
      </c>
      <c r="H34" s="132">
        <f>H23+H24+H25+H26+H32+H33</f>
        <v>0</v>
      </c>
      <c r="I34" s="132">
        <f>I23+I24+I25+I26+I32+I33</f>
        <v>0</v>
      </c>
      <c r="J34" s="132">
        <f t="shared" si="1"/>
        <v>0</v>
      </c>
    </row>
    <row r="35" spans="1:10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72">
        <f t="shared" si="0"/>
        <v>0</v>
      </c>
      <c r="G35" s="174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72">
        <f t="shared" si="0"/>
        <v>0</v>
      </c>
      <c r="G36" s="174">
        <v>0</v>
      </c>
      <c r="H36" s="96">
        <v>0</v>
      </c>
      <c r="I36" s="96">
        <v>0</v>
      </c>
      <c r="J36" s="96">
        <f t="shared" si="1"/>
        <v>0</v>
      </c>
    </row>
    <row r="37" spans="1:10" ht="15" customHeight="1">
      <c r="A37" s="13" t="s">
        <v>506</v>
      </c>
      <c r="B37" s="6" t="s">
        <v>327</v>
      </c>
      <c r="C37" s="96">
        <v>0</v>
      </c>
      <c r="D37" s="96">
        <v>0</v>
      </c>
      <c r="E37" s="96">
        <v>0</v>
      </c>
      <c r="F37" s="172">
        <f t="shared" si="0"/>
        <v>0</v>
      </c>
      <c r="G37" s="174">
        <v>0</v>
      </c>
      <c r="H37" s="96">
        <v>0</v>
      </c>
      <c r="I37" s="96">
        <v>0</v>
      </c>
      <c r="J37" s="96">
        <f t="shared" si="1"/>
        <v>0</v>
      </c>
    </row>
    <row r="38" spans="1:10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72">
        <f t="shared" si="0"/>
        <v>0</v>
      </c>
      <c r="G38" s="174">
        <v>0</v>
      </c>
      <c r="H38" s="96">
        <v>0</v>
      </c>
      <c r="I38" s="96">
        <v>0</v>
      </c>
      <c r="J38" s="96">
        <f t="shared" si="1"/>
        <v>0</v>
      </c>
    </row>
    <row r="39" spans="1:10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72">
        <f t="shared" si="0"/>
        <v>0</v>
      </c>
      <c r="G39" s="174">
        <v>0</v>
      </c>
      <c r="H39" s="96">
        <v>0</v>
      </c>
      <c r="I39" s="96">
        <v>0</v>
      </c>
      <c r="J39" s="96">
        <f t="shared" si="1"/>
        <v>0</v>
      </c>
    </row>
    <row r="40" spans="1:10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72">
        <f t="shared" ref="F40:F71" si="2">SUM(C40:E40)</f>
        <v>0</v>
      </c>
      <c r="G40" s="174">
        <v>0</v>
      </c>
      <c r="H40" s="96">
        <v>0</v>
      </c>
      <c r="I40" s="96">
        <v>0</v>
      </c>
      <c r="J40" s="96">
        <f t="shared" ref="J40:J71" si="3">SUM(G40:I40)</f>
        <v>0</v>
      </c>
    </row>
    <row r="41" spans="1:10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72">
        <f t="shared" si="2"/>
        <v>0</v>
      </c>
      <c r="G41" s="174">
        <v>0</v>
      </c>
      <c r="H41" s="96">
        <v>0</v>
      </c>
      <c r="I41" s="96">
        <v>0</v>
      </c>
      <c r="J41" s="96">
        <f t="shared" si="3"/>
        <v>0</v>
      </c>
    </row>
    <row r="42" spans="1:10" ht="15" customHeight="1">
      <c r="A42" s="13" t="s">
        <v>508</v>
      </c>
      <c r="B42" s="6" t="s">
        <v>335</v>
      </c>
      <c r="C42" s="96">
        <v>0</v>
      </c>
      <c r="D42" s="96">
        <v>0</v>
      </c>
      <c r="E42" s="96">
        <v>0</v>
      </c>
      <c r="F42" s="172">
        <f t="shared" si="2"/>
        <v>0</v>
      </c>
      <c r="G42" s="174">
        <v>0</v>
      </c>
      <c r="H42" s="96">
        <v>0</v>
      </c>
      <c r="I42" s="96">
        <v>0</v>
      </c>
      <c r="J42" s="96">
        <f t="shared" si="3"/>
        <v>0</v>
      </c>
    </row>
    <row r="43" spans="1:10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72">
        <f t="shared" si="2"/>
        <v>0</v>
      </c>
      <c r="G43" s="174">
        <v>0</v>
      </c>
      <c r="H43" s="96">
        <v>0</v>
      </c>
      <c r="I43" s="96">
        <v>0</v>
      </c>
      <c r="J43" s="96">
        <f t="shared" si="3"/>
        <v>0</v>
      </c>
    </row>
    <row r="44" spans="1:10" ht="15" customHeight="1">
      <c r="A44" s="13" t="s">
        <v>510</v>
      </c>
      <c r="B44" s="6" t="s">
        <v>337</v>
      </c>
      <c r="C44" s="96">
        <v>0</v>
      </c>
      <c r="D44" s="96">
        <v>0</v>
      </c>
      <c r="E44" s="96">
        <v>0</v>
      </c>
      <c r="F44" s="172">
        <f t="shared" si="2"/>
        <v>0</v>
      </c>
      <c r="G44" s="174">
        <v>0</v>
      </c>
      <c r="H44" s="96">
        <v>0</v>
      </c>
      <c r="I44" s="96">
        <v>0</v>
      </c>
      <c r="J44" s="96">
        <f t="shared" si="3"/>
        <v>0</v>
      </c>
    </row>
    <row r="45" spans="1:10" s="99" customFormat="1" ht="15" customHeight="1">
      <c r="A45" s="48" t="s">
        <v>533</v>
      </c>
      <c r="B45" s="49" t="s">
        <v>338</v>
      </c>
      <c r="C45" s="132">
        <f>SUM(C35:C44)</f>
        <v>0</v>
      </c>
      <c r="D45" s="132">
        <f>SUM(D35:D44)</f>
        <v>0</v>
      </c>
      <c r="E45" s="132">
        <f>SUM(E35:E44)</f>
        <v>0</v>
      </c>
      <c r="F45" s="178">
        <f t="shared" si="2"/>
        <v>0</v>
      </c>
      <c r="G45" s="167">
        <f>SUM(G35:G44)</f>
        <v>0</v>
      </c>
      <c r="H45" s="132">
        <f>SUM(H35:H44)</f>
        <v>0</v>
      </c>
      <c r="I45" s="132">
        <f>SUM(I35:I44)</f>
        <v>0</v>
      </c>
      <c r="J45" s="132">
        <f t="shared" si="3"/>
        <v>0</v>
      </c>
    </row>
    <row r="46" spans="1:10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72">
        <f t="shared" si="2"/>
        <v>0</v>
      </c>
      <c r="G46" s="174">
        <v>0</v>
      </c>
      <c r="H46" s="96">
        <v>0</v>
      </c>
      <c r="I46" s="96">
        <v>0</v>
      </c>
      <c r="J46" s="96">
        <f t="shared" si="3"/>
        <v>0</v>
      </c>
    </row>
    <row r="47" spans="1:10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72">
        <f t="shared" si="2"/>
        <v>0</v>
      </c>
      <c r="G47" s="174">
        <v>0</v>
      </c>
      <c r="H47" s="96">
        <v>0</v>
      </c>
      <c r="I47" s="96">
        <v>0</v>
      </c>
      <c r="J47" s="96">
        <f t="shared" si="3"/>
        <v>0</v>
      </c>
    </row>
    <row r="48" spans="1:10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72">
        <f t="shared" si="2"/>
        <v>0</v>
      </c>
      <c r="G48" s="174">
        <v>0</v>
      </c>
      <c r="H48" s="96">
        <v>0</v>
      </c>
      <c r="I48" s="96">
        <v>0</v>
      </c>
      <c r="J48" s="96">
        <f t="shared" si="3"/>
        <v>0</v>
      </c>
    </row>
    <row r="49" spans="1:10" s="99" customFormat="1" ht="15" customHeight="1">
      <c r="A49" s="38" t="s">
        <v>535</v>
      </c>
      <c r="B49" s="49" t="s">
        <v>351</v>
      </c>
      <c r="C49" s="132">
        <f>SUM(C46:C48)</f>
        <v>0</v>
      </c>
      <c r="D49" s="132">
        <f>SUM(D46:D48)</f>
        <v>0</v>
      </c>
      <c r="E49" s="132">
        <f>SUM(E46:E48)</f>
        <v>0</v>
      </c>
      <c r="F49" s="178">
        <f t="shared" si="2"/>
        <v>0</v>
      </c>
      <c r="G49" s="167">
        <f>SUM(G46:G48)</f>
        <v>0</v>
      </c>
      <c r="H49" s="132">
        <f>SUM(H46:H48)</f>
        <v>0</v>
      </c>
      <c r="I49" s="132">
        <f>SUM(I46:I48)</f>
        <v>0</v>
      </c>
      <c r="J49" s="132">
        <f t="shared" si="3"/>
        <v>0</v>
      </c>
    </row>
    <row r="50" spans="1:10" s="99" customFormat="1" ht="15" customHeight="1">
      <c r="A50" s="58" t="s">
        <v>51</v>
      </c>
      <c r="B50" s="60"/>
      <c r="C50" s="100"/>
      <c r="D50" s="100"/>
      <c r="E50" s="100"/>
      <c r="F50" s="172">
        <f t="shared" si="2"/>
        <v>0</v>
      </c>
      <c r="G50" s="175"/>
      <c r="H50" s="100"/>
      <c r="I50" s="100"/>
      <c r="J50" s="96">
        <f t="shared" si="3"/>
        <v>0</v>
      </c>
    </row>
    <row r="51" spans="1:10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72">
        <f t="shared" si="2"/>
        <v>0</v>
      </c>
      <c r="G51" s="174">
        <v>0</v>
      </c>
      <c r="H51" s="96">
        <v>0</v>
      </c>
      <c r="I51" s="96">
        <v>0</v>
      </c>
      <c r="J51" s="96">
        <f t="shared" si="3"/>
        <v>0</v>
      </c>
    </row>
    <row r="52" spans="1:10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72">
        <f t="shared" si="2"/>
        <v>0</v>
      </c>
      <c r="G52" s="174">
        <v>0</v>
      </c>
      <c r="H52" s="96">
        <v>0</v>
      </c>
      <c r="I52" s="96">
        <v>0</v>
      </c>
      <c r="J52" s="96">
        <f t="shared" si="3"/>
        <v>0</v>
      </c>
    </row>
    <row r="53" spans="1:10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72">
        <f t="shared" si="2"/>
        <v>0</v>
      </c>
      <c r="G53" s="174">
        <v>0</v>
      </c>
      <c r="H53" s="96">
        <v>0</v>
      </c>
      <c r="I53" s="96">
        <v>0</v>
      </c>
      <c r="J53" s="96">
        <f t="shared" si="3"/>
        <v>0</v>
      </c>
    </row>
    <row r="54" spans="1:10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72">
        <f t="shared" si="2"/>
        <v>0</v>
      </c>
      <c r="G54" s="174">
        <v>0</v>
      </c>
      <c r="H54" s="96">
        <v>0</v>
      </c>
      <c r="I54" s="96">
        <v>0</v>
      </c>
      <c r="J54" s="96">
        <f t="shared" si="3"/>
        <v>0</v>
      </c>
    </row>
    <row r="55" spans="1:10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72">
        <f t="shared" si="2"/>
        <v>0</v>
      </c>
      <c r="G55" s="174">
        <v>0</v>
      </c>
      <c r="H55" s="96">
        <v>0</v>
      </c>
      <c r="I55" s="96">
        <v>0</v>
      </c>
      <c r="J55" s="96">
        <f t="shared" si="3"/>
        <v>0</v>
      </c>
    </row>
    <row r="56" spans="1:10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60">
        <f t="shared" si="2"/>
        <v>0</v>
      </c>
      <c r="G56" s="175">
        <f>SUM(G51:G55)</f>
        <v>0</v>
      </c>
      <c r="H56" s="100">
        <f>SUM(H51:H55)</f>
        <v>0</v>
      </c>
      <c r="I56" s="100">
        <f>SUM(I51:I55)</f>
        <v>0</v>
      </c>
      <c r="J56" s="100">
        <f t="shared" si="3"/>
        <v>0</v>
      </c>
    </row>
    <row r="57" spans="1:10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72">
        <f t="shared" si="2"/>
        <v>0</v>
      </c>
      <c r="G57" s="174">
        <v>0</v>
      </c>
      <c r="H57" s="96">
        <v>0</v>
      </c>
      <c r="I57" s="96">
        <v>0</v>
      </c>
      <c r="J57" s="96">
        <f t="shared" si="3"/>
        <v>0</v>
      </c>
    </row>
    <row r="58" spans="1:10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72">
        <f t="shared" si="2"/>
        <v>0</v>
      </c>
      <c r="G58" s="174">
        <v>0</v>
      </c>
      <c r="H58" s="96">
        <v>0</v>
      </c>
      <c r="I58" s="96">
        <v>0</v>
      </c>
      <c r="J58" s="96">
        <f t="shared" si="3"/>
        <v>0</v>
      </c>
    </row>
    <row r="59" spans="1:10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72">
        <f t="shared" si="2"/>
        <v>0</v>
      </c>
      <c r="G59" s="174">
        <v>0</v>
      </c>
      <c r="H59" s="96">
        <v>0</v>
      </c>
      <c r="I59" s="96">
        <v>0</v>
      </c>
      <c r="J59" s="96">
        <f t="shared" si="3"/>
        <v>0</v>
      </c>
    </row>
    <row r="60" spans="1:10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72">
        <f t="shared" si="2"/>
        <v>0</v>
      </c>
      <c r="G60" s="174">
        <v>0</v>
      </c>
      <c r="H60" s="96">
        <v>0</v>
      </c>
      <c r="I60" s="96">
        <v>0</v>
      </c>
      <c r="J60" s="96">
        <f t="shared" si="3"/>
        <v>0</v>
      </c>
    </row>
    <row r="61" spans="1:10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72">
        <f t="shared" si="2"/>
        <v>0</v>
      </c>
      <c r="G61" s="174">
        <v>0</v>
      </c>
      <c r="H61" s="96">
        <v>0</v>
      </c>
      <c r="I61" s="96">
        <v>0</v>
      </c>
      <c r="J61" s="96">
        <f t="shared" si="3"/>
        <v>0</v>
      </c>
    </row>
    <row r="62" spans="1:10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60">
        <f t="shared" si="2"/>
        <v>0</v>
      </c>
      <c r="G62" s="175">
        <f>SUM(G57:G61)</f>
        <v>0</v>
      </c>
      <c r="H62" s="100">
        <f>SUM(H57:H61)</f>
        <v>0</v>
      </c>
      <c r="I62" s="100">
        <f>SUM(I57:I61)</f>
        <v>0</v>
      </c>
      <c r="J62" s="100">
        <f t="shared" si="3"/>
        <v>0</v>
      </c>
    </row>
    <row r="63" spans="1:10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72">
        <f t="shared" si="2"/>
        <v>0</v>
      </c>
      <c r="G63" s="174">
        <v>0</v>
      </c>
      <c r="H63" s="96">
        <v>0</v>
      </c>
      <c r="I63" s="96">
        <v>0</v>
      </c>
      <c r="J63" s="96">
        <f t="shared" si="3"/>
        <v>0</v>
      </c>
    </row>
    <row r="64" spans="1:10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72">
        <f t="shared" si="2"/>
        <v>0</v>
      </c>
      <c r="G64" s="174">
        <v>0</v>
      </c>
      <c r="H64" s="96">
        <v>0</v>
      </c>
      <c r="I64" s="96">
        <v>0</v>
      </c>
      <c r="J64" s="96">
        <f t="shared" si="3"/>
        <v>0</v>
      </c>
    </row>
    <row r="65" spans="1:10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72">
        <f t="shared" si="2"/>
        <v>0</v>
      </c>
      <c r="G65" s="174">
        <v>0</v>
      </c>
      <c r="H65" s="96">
        <v>0</v>
      </c>
      <c r="I65" s="96">
        <v>0</v>
      </c>
      <c r="J65" s="96">
        <f t="shared" si="3"/>
        <v>0</v>
      </c>
    </row>
    <row r="66" spans="1:10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60">
        <f t="shared" si="2"/>
        <v>0</v>
      </c>
      <c r="G66" s="175">
        <f>SUM(G63:G65)</f>
        <v>0</v>
      </c>
      <c r="H66" s="100">
        <f>SUM(H63:H65)</f>
        <v>0</v>
      </c>
      <c r="I66" s="100">
        <f>SUM(I63:I65)</f>
        <v>0</v>
      </c>
      <c r="J66" s="100">
        <f t="shared" si="3"/>
        <v>0</v>
      </c>
    </row>
    <row r="67" spans="1:10" s="99" customFormat="1" ht="15" customHeight="1">
      <c r="A67" s="58" t="s">
        <v>52</v>
      </c>
      <c r="B67" s="60"/>
      <c r="C67" s="100"/>
      <c r="D67" s="100"/>
      <c r="E67" s="100"/>
      <c r="F67" s="172">
        <f t="shared" si="2"/>
        <v>0</v>
      </c>
      <c r="G67" s="175"/>
      <c r="H67" s="100"/>
      <c r="I67" s="100"/>
      <c r="J67" s="96">
        <f t="shared" si="3"/>
        <v>0</v>
      </c>
    </row>
    <row r="68" spans="1:10" s="99" customFormat="1" ht="15.75">
      <c r="A68" s="46" t="s">
        <v>536</v>
      </c>
      <c r="B68" s="34" t="s">
        <v>357</v>
      </c>
      <c r="C68" s="132">
        <f>C20+C34+C45+C49+C56+C62+C66</f>
        <v>0</v>
      </c>
      <c r="D68" s="132">
        <f>D20+D34+D45+D49+D56+D62+D66</f>
        <v>0</v>
      </c>
      <c r="E68" s="132">
        <f>E20+E34+E45+E49+E56+E62+E66</f>
        <v>0</v>
      </c>
      <c r="F68" s="178">
        <f t="shared" si="2"/>
        <v>0</v>
      </c>
      <c r="G68" s="167">
        <f>G20+G34+G45+G49+G56+G62+G66</f>
        <v>0</v>
      </c>
      <c r="H68" s="132">
        <f>H20+H34+H45+H49+H56+H62+H66</f>
        <v>0</v>
      </c>
      <c r="I68" s="132">
        <f>I20+I34+I45+I49+I56+I62+I66</f>
        <v>0</v>
      </c>
      <c r="J68" s="132">
        <f t="shared" si="3"/>
        <v>0</v>
      </c>
    </row>
    <row r="69" spans="1:10" s="99" customFormat="1" ht="15.75">
      <c r="A69" s="102" t="s">
        <v>53</v>
      </c>
      <c r="B69" s="89"/>
      <c r="C69" s="100"/>
      <c r="D69" s="100"/>
      <c r="E69" s="100"/>
      <c r="F69" s="172">
        <f t="shared" si="2"/>
        <v>0</v>
      </c>
      <c r="G69" s="175"/>
      <c r="H69" s="100"/>
      <c r="I69" s="100"/>
      <c r="J69" s="96">
        <f t="shared" si="3"/>
        <v>0</v>
      </c>
    </row>
    <row r="70" spans="1:10" s="99" customFormat="1" ht="15.75">
      <c r="A70" s="102" t="s">
        <v>54</v>
      </c>
      <c r="B70" s="89"/>
      <c r="C70" s="100"/>
      <c r="D70" s="100"/>
      <c r="E70" s="100"/>
      <c r="F70" s="172">
        <f t="shared" si="2"/>
        <v>0</v>
      </c>
      <c r="G70" s="175"/>
      <c r="H70" s="100"/>
      <c r="I70" s="100"/>
      <c r="J70" s="96">
        <f t="shared" si="3"/>
        <v>0</v>
      </c>
    </row>
    <row r="71" spans="1:10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72">
        <f t="shared" si="2"/>
        <v>0</v>
      </c>
      <c r="G71" s="174">
        <v>0</v>
      </c>
      <c r="H71" s="96">
        <v>0</v>
      </c>
      <c r="I71" s="96">
        <v>0</v>
      </c>
      <c r="J71" s="96">
        <f t="shared" si="3"/>
        <v>0</v>
      </c>
    </row>
    <row r="72" spans="1:10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72">
        <f t="shared" ref="F72:F98" si="4">SUM(C72:E72)</f>
        <v>0</v>
      </c>
      <c r="G72" s="174">
        <v>0</v>
      </c>
      <c r="H72" s="96">
        <v>0</v>
      </c>
      <c r="I72" s="96">
        <v>0</v>
      </c>
      <c r="J72" s="96">
        <f t="shared" ref="J72:J98" si="5">SUM(G72:I72)</f>
        <v>0</v>
      </c>
    </row>
    <row r="73" spans="1:10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72">
        <f t="shared" si="4"/>
        <v>0</v>
      </c>
      <c r="G73" s="174">
        <v>0</v>
      </c>
      <c r="H73" s="96">
        <v>0</v>
      </c>
      <c r="I73" s="96">
        <v>0</v>
      </c>
      <c r="J73" s="96">
        <f t="shared" si="5"/>
        <v>0</v>
      </c>
    </row>
    <row r="74" spans="1:10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60">
        <f t="shared" si="4"/>
        <v>0</v>
      </c>
      <c r="G74" s="175">
        <f>SUM(G71:G73)</f>
        <v>0</v>
      </c>
      <c r="H74" s="100">
        <f>SUM(H71:H73)</f>
        <v>0</v>
      </c>
      <c r="I74" s="100">
        <f>SUM(I71:I73)</f>
        <v>0</v>
      </c>
      <c r="J74" s="100">
        <f t="shared" si="5"/>
        <v>0</v>
      </c>
    </row>
    <row r="75" spans="1:10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72">
        <f t="shared" si="4"/>
        <v>0</v>
      </c>
      <c r="G75" s="174">
        <v>0</v>
      </c>
      <c r="H75" s="96">
        <v>0</v>
      </c>
      <c r="I75" s="96">
        <v>0</v>
      </c>
      <c r="J75" s="96">
        <f t="shared" si="5"/>
        <v>0</v>
      </c>
    </row>
    <row r="76" spans="1:10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72">
        <f t="shared" si="4"/>
        <v>0</v>
      </c>
      <c r="G76" s="174">
        <v>0</v>
      </c>
      <c r="H76" s="96">
        <v>0</v>
      </c>
      <c r="I76" s="96">
        <v>0</v>
      </c>
      <c r="J76" s="96">
        <f t="shared" si="5"/>
        <v>0</v>
      </c>
    </row>
    <row r="77" spans="1:10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72">
        <f t="shared" si="4"/>
        <v>0</v>
      </c>
      <c r="G77" s="174">
        <v>0</v>
      </c>
      <c r="H77" s="96">
        <v>0</v>
      </c>
      <c r="I77" s="96">
        <v>0</v>
      </c>
      <c r="J77" s="96">
        <f t="shared" si="5"/>
        <v>0</v>
      </c>
    </row>
    <row r="78" spans="1:10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72">
        <f t="shared" si="4"/>
        <v>0</v>
      </c>
      <c r="G78" s="174">
        <v>0</v>
      </c>
      <c r="H78" s="96">
        <v>0</v>
      </c>
      <c r="I78" s="96">
        <v>0</v>
      </c>
      <c r="J78" s="96">
        <f t="shared" si="5"/>
        <v>0</v>
      </c>
    </row>
    <row r="79" spans="1:10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60">
        <f t="shared" si="4"/>
        <v>0</v>
      </c>
      <c r="G79" s="175">
        <f>SUM(G75:G78)</f>
        <v>0</v>
      </c>
      <c r="H79" s="100">
        <f>SUM(H75:H78)</f>
        <v>0</v>
      </c>
      <c r="I79" s="100">
        <f>SUM(I75:I78)</f>
        <v>0</v>
      </c>
      <c r="J79" s="100">
        <f t="shared" si="5"/>
        <v>0</v>
      </c>
    </row>
    <row r="80" spans="1:10">
      <c r="A80" s="5" t="s">
        <v>648</v>
      </c>
      <c r="B80" s="5" t="s">
        <v>370</v>
      </c>
      <c r="C80" s="96">
        <v>0</v>
      </c>
      <c r="D80" s="96">
        <v>0</v>
      </c>
      <c r="E80" s="96">
        <v>0</v>
      </c>
      <c r="F80" s="172">
        <f t="shared" si="4"/>
        <v>0</v>
      </c>
      <c r="G80" s="181">
        <v>37</v>
      </c>
      <c r="H80" s="96">
        <v>0</v>
      </c>
      <c r="I80" s="96">
        <v>0</v>
      </c>
      <c r="J80" s="96">
        <f t="shared" si="5"/>
        <v>37</v>
      </c>
    </row>
    <row r="81" spans="1:10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72">
        <f t="shared" si="4"/>
        <v>0</v>
      </c>
      <c r="G81" s="174">
        <v>0</v>
      </c>
      <c r="H81" s="96">
        <v>0</v>
      </c>
      <c r="I81" s="96">
        <v>0</v>
      </c>
      <c r="J81" s="96">
        <f t="shared" si="5"/>
        <v>0</v>
      </c>
    </row>
    <row r="82" spans="1:10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72">
        <f t="shared" si="4"/>
        <v>0</v>
      </c>
      <c r="G82" s="174">
        <v>0</v>
      </c>
      <c r="H82" s="96">
        <v>0</v>
      </c>
      <c r="I82" s="96">
        <v>0</v>
      </c>
      <c r="J82" s="96">
        <f t="shared" si="5"/>
        <v>0</v>
      </c>
    </row>
    <row r="83" spans="1:10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72">
        <f t="shared" si="4"/>
        <v>0</v>
      </c>
      <c r="G83" s="174">
        <v>0</v>
      </c>
      <c r="H83" s="96">
        <v>0</v>
      </c>
      <c r="I83" s="96">
        <v>0</v>
      </c>
      <c r="J83" s="96">
        <f t="shared" si="5"/>
        <v>0</v>
      </c>
    </row>
    <row r="84" spans="1:10" s="99" customFormat="1">
      <c r="A84" s="7" t="s">
        <v>540</v>
      </c>
      <c r="B84" s="7" t="s">
        <v>372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60">
        <f t="shared" si="4"/>
        <v>0</v>
      </c>
      <c r="G84" s="175">
        <f>SUM(G80:G83)</f>
        <v>37</v>
      </c>
      <c r="H84" s="100">
        <f>SUM(H80:H83)</f>
        <v>0</v>
      </c>
      <c r="I84" s="100">
        <f>SUM(I80:I83)</f>
        <v>0</v>
      </c>
      <c r="J84" s="100">
        <f t="shared" si="5"/>
        <v>37</v>
      </c>
    </row>
    <row r="85" spans="1:10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60">
        <f t="shared" si="4"/>
        <v>0</v>
      </c>
      <c r="G85" s="175">
        <v>0</v>
      </c>
      <c r="H85" s="100">
        <v>0</v>
      </c>
      <c r="I85" s="100">
        <v>0</v>
      </c>
      <c r="J85" s="100">
        <f t="shared" si="5"/>
        <v>0</v>
      </c>
    </row>
    <row r="86" spans="1:10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60">
        <f t="shared" si="4"/>
        <v>0</v>
      </c>
      <c r="G86" s="175">
        <v>0</v>
      </c>
      <c r="H86" s="100">
        <v>0</v>
      </c>
      <c r="I86" s="100">
        <v>0</v>
      </c>
      <c r="J86" s="100">
        <f t="shared" si="5"/>
        <v>0</v>
      </c>
    </row>
    <row r="87" spans="1:10" s="99" customFormat="1">
      <c r="A87" s="14" t="s">
        <v>377</v>
      </c>
      <c r="B87" s="7" t="s">
        <v>378</v>
      </c>
      <c r="C87" s="100">
        <v>23294</v>
      </c>
      <c r="D87" s="100">
        <v>0</v>
      </c>
      <c r="E87" s="100">
        <v>0</v>
      </c>
      <c r="F87" s="160">
        <f t="shared" si="4"/>
        <v>23294</v>
      </c>
      <c r="G87" s="180">
        <v>23757</v>
      </c>
      <c r="H87" s="100">
        <v>0</v>
      </c>
      <c r="I87" s="100">
        <v>0</v>
      </c>
      <c r="J87" s="100">
        <f t="shared" si="5"/>
        <v>23757</v>
      </c>
    </row>
    <row r="88" spans="1:10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60">
        <f t="shared" si="4"/>
        <v>0</v>
      </c>
      <c r="G88" s="175">
        <v>0</v>
      </c>
      <c r="H88" s="100">
        <v>0</v>
      </c>
      <c r="I88" s="100">
        <v>0</v>
      </c>
      <c r="J88" s="100">
        <f t="shared" si="5"/>
        <v>0</v>
      </c>
    </row>
    <row r="89" spans="1:10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60">
        <f t="shared" si="4"/>
        <v>0</v>
      </c>
      <c r="G89" s="175">
        <v>0</v>
      </c>
      <c r="H89" s="100">
        <v>0</v>
      </c>
      <c r="I89" s="100">
        <v>0</v>
      </c>
      <c r="J89" s="100">
        <f t="shared" si="5"/>
        <v>0</v>
      </c>
    </row>
    <row r="90" spans="1:10" s="99" customFormat="1" ht="15.75">
      <c r="A90" s="48" t="s">
        <v>541</v>
      </c>
      <c r="B90" s="38" t="s">
        <v>383</v>
      </c>
      <c r="C90" s="132">
        <f>C74+C79+C84+C85+C87+C86+C88+C89</f>
        <v>23294</v>
      </c>
      <c r="D90" s="132">
        <f>D74+D79+D84+D85+D87+D86+D88+D89</f>
        <v>0</v>
      </c>
      <c r="E90" s="132">
        <f>E74+E79+E84+E85+E87+E86+E88+E89</f>
        <v>0</v>
      </c>
      <c r="F90" s="178">
        <f t="shared" si="4"/>
        <v>23294</v>
      </c>
      <c r="G90" s="167">
        <f>G74+G79+G84+G85+G87+G86+G88+G89</f>
        <v>23794</v>
      </c>
      <c r="H90" s="132">
        <f>H74+H79+H84+H85+H87+H86+H88+H89</f>
        <v>0</v>
      </c>
      <c r="I90" s="132">
        <f>I74+I79+I84+I85+I87+I86+I88+I89</f>
        <v>0</v>
      </c>
      <c r="J90" s="132">
        <f t="shared" si="5"/>
        <v>23794</v>
      </c>
    </row>
    <row r="91" spans="1:10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72">
        <f t="shared" si="4"/>
        <v>0</v>
      </c>
      <c r="G91" s="174">
        <v>0</v>
      </c>
      <c r="H91" s="96">
        <v>0</v>
      </c>
      <c r="I91" s="96">
        <v>0</v>
      </c>
      <c r="J91" s="96">
        <f t="shared" si="5"/>
        <v>0</v>
      </c>
    </row>
    <row r="92" spans="1:10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72">
        <f t="shared" si="4"/>
        <v>0</v>
      </c>
      <c r="G92" s="174">
        <v>0</v>
      </c>
      <c r="H92" s="96">
        <v>0</v>
      </c>
      <c r="I92" s="96">
        <v>0</v>
      </c>
      <c r="J92" s="96">
        <f t="shared" si="5"/>
        <v>0</v>
      </c>
    </row>
    <row r="93" spans="1:10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72">
        <f t="shared" si="4"/>
        <v>0</v>
      </c>
      <c r="G93" s="174">
        <v>0</v>
      </c>
      <c r="H93" s="96">
        <v>0</v>
      </c>
      <c r="I93" s="96">
        <v>0</v>
      </c>
      <c r="J93" s="96">
        <f t="shared" si="5"/>
        <v>0</v>
      </c>
    </row>
    <row r="94" spans="1:10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72">
        <f t="shared" si="4"/>
        <v>0</v>
      </c>
      <c r="G94" s="174">
        <v>0</v>
      </c>
      <c r="H94" s="96">
        <v>0</v>
      </c>
      <c r="I94" s="96">
        <v>0</v>
      </c>
      <c r="J94" s="96">
        <f t="shared" si="5"/>
        <v>0</v>
      </c>
    </row>
    <row r="95" spans="1:10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60">
        <f t="shared" si="4"/>
        <v>0</v>
      </c>
      <c r="G95" s="175">
        <v>0</v>
      </c>
      <c r="H95" s="100">
        <v>0</v>
      </c>
      <c r="I95" s="100">
        <v>0</v>
      </c>
      <c r="J95" s="100">
        <f t="shared" si="5"/>
        <v>0</v>
      </c>
    </row>
    <row r="96" spans="1:10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60">
        <f t="shared" si="4"/>
        <v>0</v>
      </c>
      <c r="G96" s="175">
        <v>0</v>
      </c>
      <c r="H96" s="100">
        <v>0</v>
      </c>
      <c r="I96" s="100">
        <v>0</v>
      </c>
      <c r="J96" s="100">
        <f t="shared" si="5"/>
        <v>0</v>
      </c>
    </row>
    <row r="97" spans="1:10" s="99" customFormat="1" ht="15.75">
      <c r="A97" s="39" t="s">
        <v>543</v>
      </c>
      <c r="B97" s="40" t="s">
        <v>394</v>
      </c>
      <c r="C97" s="132">
        <f>C90+C95+C96</f>
        <v>23294</v>
      </c>
      <c r="D97" s="132">
        <f>D90+D95+D96</f>
        <v>0</v>
      </c>
      <c r="E97" s="132">
        <f>E90+E95+E96</f>
        <v>0</v>
      </c>
      <c r="F97" s="178">
        <f t="shared" si="4"/>
        <v>23294</v>
      </c>
      <c r="G97" s="167">
        <f>G90+G95+G96</f>
        <v>23794</v>
      </c>
      <c r="H97" s="132">
        <f>H90+H95+H96</f>
        <v>0</v>
      </c>
      <c r="I97" s="132">
        <f>I90+I95+I96</f>
        <v>0</v>
      </c>
      <c r="J97" s="132">
        <f t="shared" si="5"/>
        <v>23794</v>
      </c>
    </row>
    <row r="98" spans="1:10" s="99" customFormat="1" ht="17.25">
      <c r="A98" s="101" t="s">
        <v>525</v>
      </c>
      <c r="B98" s="101"/>
      <c r="C98" s="134">
        <f>C68+C97</f>
        <v>23294</v>
      </c>
      <c r="D98" s="134">
        <f>D68+D97</f>
        <v>0</v>
      </c>
      <c r="E98" s="134">
        <f>E68+E97</f>
        <v>0</v>
      </c>
      <c r="F98" s="173">
        <f t="shared" si="4"/>
        <v>23294</v>
      </c>
      <c r="G98" s="169">
        <f>G68+G97</f>
        <v>23794</v>
      </c>
      <c r="H98" s="134">
        <f>H68+H97</f>
        <v>0</v>
      </c>
      <c r="I98" s="134">
        <f>I68+I97</f>
        <v>0</v>
      </c>
      <c r="J98" s="146">
        <f t="shared" si="5"/>
        <v>23794</v>
      </c>
    </row>
  </sheetData>
  <mergeCells count="5"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topLeftCell="B1" zoomScaleNormal="100" workbookViewId="0">
      <selection activeCell="B2" sqref="B2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91" t="s">
        <v>713</v>
      </c>
      <c r="C1" s="191"/>
      <c r="D1" s="191"/>
      <c r="E1" s="191"/>
      <c r="F1" s="191"/>
      <c r="G1" s="191"/>
      <c r="H1" s="191"/>
      <c r="I1" s="191"/>
      <c r="J1" s="191"/>
    </row>
    <row r="3" spans="1:10" ht="24" customHeight="1">
      <c r="A3" s="184" t="s">
        <v>682</v>
      </c>
      <c r="B3" s="192"/>
      <c r="C3" s="192"/>
      <c r="D3" s="192"/>
      <c r="E3" s="192"/>
      <c r="F3" s="186"/>
    </row>
    <row r="4" spans="1:10" ht="24" customHeight="1">
      <c r="A4" s="187" t="s">
        <v>570</v>
      </c>
      <c r="B4" s="185"/>
      <c r="C4" s="185"/>
      <c r="D4" s="185"/>
      <c r="E4" s="185"/>
      <c r="F4" s="186"/>
      <c r="H4" s="82"/>
    </row>
    <row r="5" spans="1:10" ht="18">
      <c r="A5" s="110"/>
    </row>
    <row r="6" spans="1:10">
      <c r="A6" s="97" t="s">
        <v>691</v>
      </c>
      <c r="C6" s="182" t="s">
        <v>667</v>
      </c>
      <c r="D6" s="182"/>
      <c r="E6" s="182"/>
      <c r="F6" s="183"/>
      <c r="G6" s="189" t="s">
        <v>706</v>
      </c>
      <c r="H6" s="182"/>
      <c r="I6" s="182"/>
      <c r="J6" s="182"/>
    </row>
    <row r="7" spans="1:10" ht="45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8" t="s">
        <v>27</v>
      </c>
      <c r="G7" s="164" t="s">
        <v>600</v>
      </c>
      <c r="H7" s="111" t="s">
        <v>601</v>
      </c>
      <c r="I7" s="111" t="s">
        <v>50</v>
      </c>
      <c r="J7" s="112" t="s">
        <v>27</v>
      </c>
    </row>
    <row r="8" spans="1:10" ht="15" customHeight="1">
      <c r="A8" s="30" t="s">
        <v>273</v>
      </c>
      <c r="B8" s="6" t="s">
        <v>274</v>
      </c>
      <c r="C8" s="96">
        <f>'5. melléklet'!C8+'6. melléklet '!C8</f>
        <v>9655</v>
      </c>
      <c r="D8" s="96">
        <f>'5. melléklet'!D8+'6. melléklet '!D8</f>
        <v>0</v>
      </c>
      <c r="E8" s="96">
        <f>'5. melléklet'!E8+'6. melléklet '!E8</f>
        <v>0</v>
      </c>
      <c r="F8" s="172">
        <f t="shared" ref="F8:F39" si="0">SUM(C8:E8)</f>
        <v>9655</v>
      </c>
      <c r="G8" s="174">
        <f>'5. melléklet'!G8+'6. melléklet '!G8</f>
        <v>9669</v>
      </c>
      <c r="H8" s="96">
        <f>'5. melléklet'!H8+'6. melléklet '!H8</f>
        <v>0</v>
      </c>
      <c r="I8" s="96">
        <f>'5. melléklet'!I8+'6. melléklet '!I8</f>
        <v>0</v>
      </c>
      <c r="J8" s="96">
        <f t="shared" ref="J8:J71" si="1">SUM(G8:I8)</f>
        <v>9669</v>
      </c>
    </row>
    <row r="9" spans="1:10" ht="15" customHeight="1">
      <c r="A9" s="5" t="s">
        <v>275</v>
      </c>
      <c r="B9" s="6" t="s">
        <v>276</v>
      </c>
      <c r="C9" s="96">
        <f>'5. melléklet'!C9+'6. melléklet '!C9</f>
        <v>14907</v>
      </c>
      <c r="D9" s="96">
        <f>'5. melléklet'!D9+'6. melléklet '!D9</f>
        <v>0</v>
      </c>
      <c r="E9" s="96">
        <f>'5. melléklet'!E9+'6. melléklet '!E9</f>
        <v>0</v>
      </c>
      <c r="F9" s="172">
        <f t="shared" si="0"/>
        <v>14907</v>
      </c>
      <c r="G9" s="174">
        <f>'5. melléklet'!G9+'6. melléklet '!G9</f>
        <v>14907</v>
      </c>
      <c r="H9" s="96">
        <f>'5. melléklet'!H9+'6. melléklet '!H9</f>
        <v>0</v>
      </c>
      <c r="I9" s="96">
        <f>'5. melléklet'!I9+'6. melléklet '!I9</f>
        <v>0</v>
      </c>
      <c r="J9" s="96">
        <f t="shared" si="1"/>
        <v>14907</v>
      </c>
    </row>
    <row r="10" spans="1:10" ht="15" customHeight="1">
      <c r="A10" s="5" t="s">
        <v>277</v>
      </c>
      <c r="B10" s="6" t="s">
        <v>278</v>
      </c>
      <c r="C10" s="96">
        <f>'5. melléklet'!C10+'6. melléklet '!C10</f>
        <v>8979</v>
      </c>
      <c r="D10" s="96">
        <f>'5. melléklet'!D10+'6. melléklet '!D10</f>
        <v>0</v>
      </c>
      <c r="E10" s="96">
        <f>'5. melléklet'!E10+'6. melléklet '!E10</f>
        <v>0</v>
      </c>
      <c r="F10" s="172">
        <f t="shared" si="0"/>
        <v>8979</v>
      </c>
      <c r="G10" s="174">
        <f>'5. melléklet'!G10+'6. melléklet '!G10</f>
        <v>8979</v>
      </c>
      <c r="H10" s="96">
        <f>'5. melléklet'!H10+'6. melléklet '!H10</f>
        <v>0</v>
      </c>
      <c r="I10" s="96">
        <f>'5. melléklet'!I10+'6. melléklet '!I10</f>
        <v>0</v>
      </c>
      <c r="J10" s="96">
        <f t="shared" si="1"/>
        <v>8979</v>
      </c>
    </row>
    <row r="11" spans="1:10" ht="15" customHeight="1">
      <c r="A11" s="5" t="s">
        <v>279</v>
      </c>
      <c r="B11" s="6" t="s">
        <v>280</v>
      </c>
      <c r="C11" s="96">
        <f>'5. melléklet'!C11+'6. melléklet '!C11</f>
        <v>1200</v>
      </c>
      <c r="D11" s="96">
        <f>'5. melléklet'!D11+'6. melléklet '!D11</f>
        <v>0</v>
      </c>
      <c r="E11" s="96">
        <f>'5. melléklet'!E11+'6. melléklet '!E11</f>
        <v>0</v>
      </c>
      <c r="F11" s="172">
        <f t="shared" si="0"/>
        <v>1200</v>
      </c>
      <c r="G11" s="174">
        <f>'5. melléklet'!G11+'6. melléklet '!G11</f>
        <v>1200</v>
      </c>
      <c r="H11" s="96">
        <f>'5. melléklet'!H11+'6. melléklet '!H11</f>
        <v>0</v>
      </c>
      <c r="I11" s="96">
        <f>'5. melléklet'!I11+'6. melléklet '!I11</f>
        <v>0</v>
      </c>
      <c r="J11" s="96">
        <f t="shared" si="1"/>
        <v>1200</v>
      </c>
    </row>
    <row r="12" spans="1:10" ht="15" customHeight="1">
      <c r="A12" s="5" t="s">
        <v>281</v>
      </c>
      <c r="B12" s="6" t="s">
        <v>282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172">
        <f t="shared" si="0"/>
        <v>0</v>
      </c>
      <c r="G12" s="174">
        <f>'5. melléklet'!G12+'6. melléklet '!G12</f>
        <v>38</v>
      </c>
      <c r="H12" s="96">
        <f>'5. melléklet'!H12+'6. melléklet '!H12</f>
        <v>0</v>
      </c>
      <c r="I12" s="96">
        <f>'5. melléklet'!I12+'6. melléklet '!I12</f>
        <v>0</v>
      </c>
      <c r="J12" s="96">
        <f t="shared" si="1"/>
        <v>38</v>
      </c>
    </row>
    <row r="13" spans="1:10" ht="15" customHeight="1">
      <c r="A13" s="5" t="s">
        <v>681</v>
      </c>
      <c r="B13" s="6" t="s">
        <v>283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172">
        <f t="shared" si="0"/>
        <v>0</v>
      </c>
      <c r="G13" s="174">
        <f>'5. melléklet'!G13+'6. melléklet '!G13</f>
        <v>0</v>
      </c>
      <c r="H13" s="96">
        <f>'5. melléklet'!H13+'6. melléklet '!H13</f>
        <v>0</v>
      </c>
      <c r="I13" s="96">
        <f>'5. melléklet'!I13+'6. melléklet '!I13</f>
        <v>0</v>
      </c>
      <c r="J13" s="96">
        <f t="shared" si="1"/>
        <v>0</v>
      </c>
    </row>
    <row r="14" spans="1:10" s="99" customFormat="1" ht="15" customHeight="1">
      <c r="A14" s="7" t="s">
        <v>527</v>
      </c>
      <c r="B14" s="8" t="s">
        <v>284</v>
      </c>
      <c r="C14" s="100">
        <f>'5. melléklet'!C14+'6. melléklet '!C14</f>
        <v>34741</v>
      </c>
      <c r="D14" s="100">
        <f>'5. melléklet'!D14+'6. melléklet '!D14</f>
        <v>0</v>
      </c>
      <c r="E14" s="100">
        <f>'5. melléklet'!E14+'6. melléklet '!E14</f>
        <v>0</v>
      </c>
      <c r="F14" s="160">
        <f t="shared" si="0"/>
        <v>34741</v>
      </c>
      <c r="G14" s="175">
        <f>'5. melléklet'!G14+'6. melléklet '!G14</f>
        <v>34793</v>
      </c>
      <c r="H14" s="100">
        <f>'5. melléklet'!H14+'6. melléklet '!H14</f>
        <v>0</v>
      </c>
      <c r="I14" s="100">
        <f>'5. melléklet'!I14+'6. melléklet '!I14</f>
        <v>0</v>
      </c>
      <c r="J14" s="100">
        <f t="shared" si="1"/>
        <v>34793</v>
      </c>
    </row>
    <row r="15" spans="1:10" ht="15" customHeight="1">
      <c r="A15" s="5" t="s">
        <v>285</v>
      </c>
      <c r="B15" s="6" t="s">
        <v>286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172">
        <f t="shared" si="0"/>
        <v>0</v>
      </c>
      <c r="G15" s="174">
        <f>'5. melléklet'!G15+'6. melléklet '!G15</f>
        <v>0</v>
      </c>
      <c r="H15" s="96">
        <f>'5. melléklet'!H15+'6. melléklet '!H15</f>
        <v>0</v>
      </c>
      <c r="I15" s="96">
        <f>'5. melléklet'!I15+'6. melléklet '!I15</f>
        <v>0</v>
      </c>
      <c r="J15" s="96">
        <f t="shared" si="1"/>
        <v>0</v>
      </c>
    </row>
    <row r="16" spans="1:10" ht="15" customHeight="1">
      <c r="A16" s="5" t="s">
        <v>287</v>
      </c>
      <c r="B16" s="6" t="s">
        <v>288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172">
        <f t="shared" si="0"/>
        <v>0</v>
      </c>
      <c r="G16" s="174">
        <f>'5. melléklet'!G16+'6. melléklet '!G16</f>
        <v>0</v>
      </c>
      <c r="H16" s="96">
        <f>'5. melléklet'!H16+'6. melléklet '!H16</f>
        <v>0</v>
      </c>
      <c r="I16" s="96">
        <f>'5. melléklet'!I16+'6. melléklet '!I16</f>
        <v>0</v>
      </c>
      <c r="J16" s="96">
        <f t="shared" si="1"/>
        <v>0</v>
      </c>
    </row>
    <row r="17" spans="1:10" ht="15" customHeight="1">
      <c r="A17" s="5" t="s">
        <v>489</v>
      </c>
      <c r="B17" s="6" t="s">
        <v>289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172">
        <f t="shared" si="0"/>
        <v>0</v>
      </c>
      <c r="G17" s="174">
        <f>'5. melléklet'!G17+'6. melléklet '!G17</f>
        <v>0</v>
      </c>
      <c r="H17" s="96">
        <f>'5. melléklet'!H17+'6. melléklet '!H17</f>
        <v>0</v>
      </c>
      <c r="I17" s="96">
        <f>'5. melléklet'!I17+'6. melléklet '!I17</f>
        <v>0</v>
      </c>
      <c r="J17" s="96">
        <f t="shared" si="1"/>
        <v>0</v>
      </c>
    </row>
    <row r="18" spans="1:10" ht="15" customHeight="1">
      <c r="A18" s="5" t="s">
        <v>490</v>
      </c>
      <c r="B18" s="6" t="s">
        <v>290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172">
        <f t="shared" si="0"/>
        <v>0</v>
      </c>
      <c r="G18" s="174">
        <f>'5. melléklet'!G18+'6. melléklet '!G18</f>
        <v>0</v>
      </c>
      <c r="H18" s="96">
        <f>'5. melléklet'!H18+'6. melléklet '!H18</f>
        <v>0</v>
      </c>
      <c r="I18" s="96">
        <f>'5. melléklet'!I18+'6. melléklet '!I18</f>
        <v>0</v>
      </c>
      <c r="J18" s="96">
        <f t="shared" si="1"/>
        <v>0</v>
      </c>
    </row>
    <row r="19" spans="1:10" ht="15" customHeight="1">
      <c r="A19" s="5" t="s">
        <v>491</v>
      </c>
      <c r="B19" s="6" t="s">
        <v>291</v>
      </c>
      <c r="C19" s="96">
        <f>'5. melléklet'!C19+'6. melléklet '!C19</f>
        <v>168</v>
      </c>
      <c r="D19" s="96">
        <f>'5. melléklet'!D19+'6. melléklet '!D19</f>
        <v>0</v>
      </c>
      <c r="E19" s="96">
        <f>'5. melléklet'!E19+'6. melléklet '!E19</f>
        <v>0</v>
      </c>
      <c r="F19" s="172">
        <f t="shared" si="0"/>
        <v>168</v>
      </c>
      <c r="G19" s="174">
        <f>'5. melléklet'!G19+'6. melléklet '!G19</f>
        <v>168</v>
      </c>
      <c r="H19" s="96">
        <f>'5. melléklet'!H19+'6. melléklet '!H19</f>
        <v>0</v>
      </c>
      <c r="I19" s="96">
        <f>'5. melléklet'!I19+'6. melléklet '!I19</f>
        <v>0</v>
      </c>
      <c r="J19" s="96">
        <f t="shared" si="1"/>
        <v>168</v>
      </c>
    </row>
    <row r="20" spans="1:10" s="99" customFormat="1" ht="15" customHeight="1">
      <c r="A20" s="38" t="s">
        <v>528</v>
      </c>
      <c r="B20" s="49" t="s">
        <v>292</v>
      </c>
      <c r="C20" s="132">
        <f>'5. melléklet'!C20+'6. melléklet '!C20</f>
        <v>34909</v>
      </c>
      <c r="D20" s="132">
        <f>'5. melléklet'!D20+'6. melléklet '!D20</f>
        <v>0</v>
      </c>
      <c r="E20" s="132">
        <f>'5. melléklet'!E20+'6. melléklet '!E20</f>
        <v>0</v>
      </c>
      <c r="F20" s="160">
        <f t="shared" si="0"/>
        <v>34909</v>
      </c>
      <c r="G20" s="167">
        <f>'5. melléklet'!G20+'6. melléklet '!G20</f>
        <v>34961</v>
      </c>
      <c r="H20" s="132">
        <f>'5. melléklet'!H20+'6. melléklet '!H20</f>
        <v>0</v>
      </c>
      <c r="I20" s="132">
        <f>'5. melléklet'!I20+'6. melléklet '!I20</f>
        <v>0</v>
      </c>
      <c r="J20" s="100">
        <f t="shared" si="1"/>
        <v>34961</v>
      </c>
    </row>
    <row r="21" spans="1:10" ht="15" customHeight="1">
      <c r="A21" s="5" t="s">
        <v>495</v>
      </c>
      <c r="B21" s="6" t="s">
        <v>301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172">
        <f t="shared" si="0"/>
        <v>0</v>
      </c>
      <c r="G21" s="174">
        <f>'5. melléklet'!G21+'6. melléklet '!G21</f>
        <v>0</v>
      </c>
      <c r="H21" s="96">
        <f>'5. melléklet'!H21+'6. melléklet '!H21</f>
        <v>0</v>
      </c>
      <c r="I21" s="96">
        <f>'5. melléklet'!I21+'6. melléklet '!I21</f>
        <v>0</v>
      </c>
      <c r="J21" s="96">
        <f t="shared" si="1"/>
        <v>0</v>
      </c>
    </row>
    <row r="22" spans="1:10" ht="15" customHeight="1">
      <c r="A22" s="5" t="s">
        <v>496</v>
      </c>
      <c r="B22" s="6" t="s">
        <v>302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172">
        <f t="shared" si="0"/>
        <v>0</v>
      </c>
      <c r="G22" s="174">
        <f>'5. melléklet'!G22+'6. melléklet '!G22</f>
        <v>0</v>
      </c>
      <c r="H22" s="96">
        <f>'5. melléklet'!H22+'6. melléklet '!H22</f>
        <v>0</v>
      </c>
      <c r="I22" s="96">
        <f>'5. melléklet'!I22+'6. melléklet '!I22</f>
        <v>0</v>
      </c>
      <c r="J22" s="96">
        <f t="shared" si="1"/>
        <v>0</v>
      </c>
    </row>
    <row r="23" spans="1:10" s="99" customFormat="1" ht="15" customHeight="1">
      <c r="A23" s="7" t="s">
        <v>530</v>
      </c>
      <c r="B23" s="8" t="s">
        <v>303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60">
        <f t="shared" si="0"/>
        <v>0</v>
      </c>
      <c r="G23" s="175">
        <f>'5. melléklet'!G23+'6. melléklet '!G23</f>
        <v>0</v>
      </c>
      <c r="H23" s="100">
        <f>'5. melléklet'!H23+'6. melléklet '!H23</f>
        <v>0</v>
      </c>
      <c r="I23" s="100">
        <f>'5. melléklet'!I23+'6. melléklet '!I23</f>
        <v>0</v>
      </c>
      <c r="J23" s="100">
        <f t="shared" si="1"/>
        <v>0</v>
      </c>
    </row>
    <row r="24" spans="1:10" ht="15" customHeight="1">
      <c r="A24" s="7" t="s">
        <v>497</v>
      </c>
      <c r="B24" s="8" t="s">
        <v>304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60">
        <f t="shared" si="0"/>
        <v>0</v>
      </c>
      <c r="G24" s="175">
        <f>'5. melléklet'!G24+'6. melléklet '!G24</f>
        <v>0</v>
      </c>
      <c r="H24" s="100">
        <f>'5. melléklet'!H24+'6. melléklet '!H24</f>
        <v>0</v>
      </c>
      <c r="I24" s="100">
        <f>'5. melléklet'!I24+'6. melléklet '!I24</f>
        <v>0</v>
      </c>
      <c r="J24" s="100">
        <f t="shared" si="1"/>
        <v>0</v>
      </c>
    </row>
    <row r="25" spans="1:10" ht="15" customHeight="1">
      <c r="A25" s="7" t="s">
        <v>498</v>
      </c>
      <c r="B25" s="8" t="s">
        <v>305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60">
        <f t="shared" si="0"/>
        <v>0</v>
      </c>
      <c r="G25" s="175">
        <f>'5. melléklet'!G25+'6. melléklet '!G25</f>
        <v>0</v>
      </c>
      <c r="H25" s="100">
        <f>'5. melléklet'!H25+'6. melléklet '!H25</f>
        <v>0</v>
      </c>
      <c r="I25" s="100">
        <f>'5. melléklet'!I25+'6. melléklet '!I25</f>
        <v>0</v>
      </c>
      <c r="J25" s="100">
        <f t="shared" si="1"/>
        <v>0</v>
      </c>
    </row>
    <row r="26" spans="1:10" ht="15" customHeight="1">
      <c r="A26" s="7" t="s">
        <v>499</v>
      </c>
      <c r="B26" s="8" t="s">
        <v>306</v>
      </c>
      <c r="C26" s="100">
        <f>'5. melléklet'!C26+'6. melléklet '!C26</f>
        <v>1191</v>
      </c>
      <c r="D26" s="100">
        <f>'5. melléklet'!D26+'6. melléklet '!D26</f>
        <v>0</v>
      </c>
      <c r="E26" s="100">
        <f>'5. melléklet'!E26+'6. melléklet '!E26</f>
        <v>0</v>
      </c>
      <c r="F26" s="160">
        <f t="shared" si="0"/>
        <v>1191</v>
      </c>
      <c r="G26" s="175">
        <f>'5. melléklet'!G26+'6. melléklet '!G26</f>
        <v>1191</v>
      </c>
      <c r="H26" s="100">
        <f>'5. melléklet'!H26+'6. melléklet '!H26</f>
        <v>0</v>
      </c>
      <c r="I26" s="100">
        <f>'5. melléklet'!I26+'6. melléklet '!I26</f>
        <v>0</v>
      </c>
      <c r="J26" s="100">
        <f t="shared" si="1"/>
        <v>1191</v>
      </c>
    </row>
    <row r="27" spans="1:10" ht="15" customHeight="1">
      <c r="A27" s="5" t="s">
        <v>500</v>
      </c>
      <c r="B27" s="6" t="s">
        <v>307</v>
      </c>
      <c r="C27" s="96">
        <f>'5. melléklet'!C27+'6. melléklet '!C27</f>
        <v>10000</v>
      </c>
      <c r="D27" s="96">
        <f>'5. melléklet'!D27+'6. melléklet '!D27</f>
        <v>0</v>
      </c>
      <c r="E27" s="96">
        <f>'5. melléklet'!E27+'6. melléklet '!E27</f>
        <v>0</v>
      </c>
      <c r="F27" s="172">
        <f t="shared" si="0"/>
        <v>10000</v>
      </c>
      <c r="G27" s="174">
        <f>'5. melléklet'!G27+'6. melléklet '!G27</f>
        <v>10000</v>
      </c>
      <c r="H27" s="96">
        <f>'5. melléklet'!H27+'6. melléklet '!H27</f>
        <v>0</v>
      </c>
      <c r="I27" s="96">
        <f>'5. melléklet'!I27+'6. melléklet '!I27</f>
        <v>0</v>
      </c>
      <c r="J27" s="96">
        <f t="shared" si="1"/>
        <v>10000</v>
      </c>
    </row>
    <row r="28" spans="1:10" ht="15" customHeight="1">
      <c r="A28" s="5" t="s">
        <v>501</v>
      </c>
      <c r="B28" s="6" t="s">
        <v>310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172">
        <f t="shared" si="0"/>
        <v>0</v>
      </c>
      <c r="G28" s="174">
        <f>'5. melléklet'!G28+'6. melléklet '!G28</f>
        <v>0</v>
      </c>
      <c r="H28" s="96">
        <f>'5. melléklet'!H28+'6. melléklet '!H28</f>
        <v>0</v>
      </c>
      <c r="I28" s="96">
        <f>'5. melléklet'!I28+'6. melléklet '!I28</f>
        <v>0</v>
      </c>
      <c r="J28" s="96">
        <f t="shared" si="1"/>
        <v>0</v>
      </c>
    </row>
    <row r="29" spans="1:10" ht="15" customHeight="1">
      <c r="A29" s="5" t="s">
        <v>311</v>
      </c>
      <c r="B29" s="6" t="s">
        <v>312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172">
        <f t="shared" si="0"/>
        <v>0</v>
      </c>
      <c r="G29" s="174">
        <f>'5. melléklet'!G29+'6. melléklet '!G29</f>
        <v>0</v>
      </c>
      <c r="H29" s="96">
        <f>'5. melléklet'!H29+'6. melléklet '!H29</f>
        <v>0</v>
      </c>
      <c r="I29" s="96">
        <f>'5. melléklet'!I29+'6. melléklet '!I29</f>
        <v>0</v>
      </c>
      <c r="J29" s="96">
        <f t="shared" si="1"/>
        <v>0</v>
      </c>
    </row>
    <row r="30" spans="1:10" ht="15" customHeight="1">
      <c r="A30" s="5" t="s">
        <v>502</v>
      </c>
      <c r="B30" s="6" t="s">
        <v>313</v>
      </c>
      <c r="C30" s="96">
        <f>'5. melléklet'!C30+'6. melléklet '!C30</f>
        <v>1875</v>
      </c>
      <c r="D30" s="96">
        <f>'5. melléklet'!D30+'6. melléklet '!D30</f>
        <v>0</v>
      </c>
      <c r="E30" s="96">
        <f>'5. melléklet'!E30+'6. melléklet '!E30</f>
        <v>0</v>
      </c>
      <c r="F30" s="172">
        <f t="shared" si="0"/>
        <v>1875</v>
      </c>
      <c r="G30" s="174">
        <f>'5. melléklet'!G30+'6. melléklet '!G30</f>
        <v>1875</v>
      </c>
      <c r="H30" s="96">
        <f>'5. melléklet'!H30+'6. melléklet '!H30</f>
        <v>0</v>
      </c>
      <c r="I30" s="96">
        <f>'5. melléklet'!I30+'6. melléklet '!I30</f>
        <v>0</v>
      </c>
      <c r="J30" s="96">
        <f t="shared" si="1"/>
        <v>1875</v>
      </c>
    </row>
    <row r="31" spans="1:10" ht="15" customHeight="1">
      <c r="A31" s="5" t="s">
        <v>503</v>
      </c>
      <c r="B31" s="6" t="s">
        <v>318</v>
      </c>
      <c r="C31" s="96">
        <f>'5. melléklet'!C31+'6. melléklet '!C31</f>
        <v>180</v>
      </c>
      <c r="D31" s="96">
        <f>'5. melléklet'!D31+'6. melléklet '!D31</f>
        <v>0</v>
      </c>
      <c r="E31" s="96">
        <f>'5. melléklet'!E31+'6. melléklet '!E31</f>
        <v>0</v>
      </c>
      <c r="F31" s="172">
        <f t="shared" si="0"/>
        <v>180</v>
      </c>
      <c r="G31" s="174">
        <f>'5. melléklet'!G31+'6. melléklet '!G31</f>
        <v>180</v>
      </c>
      <c r="H31" s="96">
        <f>'5. melléklet'!H31+'6. melléklet '!H31</f>
        <v>0</v>
      </c>
      <c r="I31" s="96">
        <f>'5. melléklet'!I31+'6. melléklet '!I31</f>
        <v>0</v>
      </c>
      <c r="J31" s="96">
        <f t="shared" si="1"/>
        <v>180</v>
      </c>
    </row>
    <row r="32" spans="1:10" s="99" customFormat="1" ht="15" customHeight="1">
      <c r="A32" s="7" t="s">
        <v>531</v>
      </c>
      <c r="B32" s="8" t="s">
        <v>321</v>
      </c>
      <c r="C32" s="100">
        <f>'5. melléklet'!C32+'6. melléklet '!C32</f>
        <v>12055</v>
      </c>
      <c r="D32" s="100">
        <f>'5. melléklet'!D32+'6. melléklet '!D32</f>
        <v>0</v>
      </c>
      <c r="E32" s="100">
        <f>'5. melléklet'!E32+'6. melléklet '!E32</f>
        <v>0</v>
      </c>
      <c r="F32" s="160">
        <f t="shared" si="0"/>
        <v>12055</v>
      </c>
      <c r="G32" s="175">
        <f>'5. melléklet'!G32+'6. melléklet '!G32</f>
        <v>12055</v>
      </c>
      <c r="H32" s="100">
        <f>'5. melléklet'!H32+'6. melléklet '!H32</f>
        <v>0</v>
      </c>
      <c r="I32" s="100">
        <f>'5. melléklet'!I32+'6. melléklet '!I32</f>
        <v>0</v>
      </c>
      <c r="J32" s="100">
        <f t="shared" si="1"/>
        <v>12055</v>
      </c>
    </row>
    <row r="33" spans="1:10" ht="15" customHeight="1">
      <c r="A33" s="7" t="s">
        <v>504</v>
      </c>
      <c r="B33" s="8" t="s">
        <v>322</v>
      </c>
      <c r="C33" s="100">
        <f>'5. melléklet'!C33+'6. melléklet '!C33</f>
        <v>90</v>
      </c>
      <c r="D33" s="100">
        <f>'5. melléklet'!D33+'6. melléklet '!D33</f>
        <v>0</v>
      </c>
      <c r="E33" s="100">
        <f>'5. melléklet'!E33+'6. melléklet '!E33</f>
        <v>20</v>
      </c>
      <c r="F33" s="160">
        <f t="shared" si="0"/>
        <v>110</v>
      </c>
      <c r="G33" s="175">
        <f>'5. melléklet'!G33+'6. melléklet '!G33</f>
        <v>90</v>
      </c>
      <c r="H33" s="100">
        <f>'5. melléklet'!H33+'6. melléklet '!H33</f>
        <v>0</v>
      </c>
      <c r="I33" s="100">
        <f>'5. melléklet'!I33+'6. melléklet '!I33</f>
        <v>20</v>
      </c>
      <c r="J33" s="100">
        <f t="shared" si="1"/>
        <v>110</v>
      </c>
    </row>
    <row r="34" spans="1:10" s="99" customFormat="1" ht="15" customHeight="1">
      <c r="A34" s="38" t="s">
        <v>532</v>
      </c>
      <c r="B34" s="49" t="s">
        <v>323</v>
      </c>
      <c r="C34" s="132">
        <f>'5. melléklet'!C34+'6. melléklet '!C34</f>
        <v>13336</v>
      </c>
      <c r="D34" s="132">
        <f>'5. melléklet'!D34+'6. melléklet '!D34</f>
        <v>0</v>
      </c>
      <c r="E34" s="132">
        <f>'5. melléklet'!E34+'6. melléklet '!E34</f>
        <v>20</v>
      </c>
      <c r="F34" s="178">
        <f t="shared" si="0"/>
        <v>13356</v>
      </c>
      <c r="G34" s="167">
        <f>'5. melléklet'!G34+'6. melléklet '!G34</f>
        <v>13336</v>
      </c>
      <c r="H34" s="132">
        <f>'5. melléklet'!H34+'6. melléklet '!H34</f>
        <v>0</v>
      </c>
      <c r="I34" s="132">
        <f>'5. melléklet'!I34+'6. melléklet '!I34</f>
        <v>20</v>
      </c>
      <c r="J34" s="132">
        <f t="shared" si="1"/>
        <v>13356</v>
      </c>
    </row>
    <row r="35" spans="1:10" ht="15" customHeight="1">
      <c r="A35" s="13" t="s">
        <v>324</v>
      </c>
      <c r="B35" s="6" t="s">
        <v>325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172">
        <f t="shared" si="0"/>
        <v>0</v>
      </c>
      <c r="G35" s="174">
        <f>'5. melléklet'!G35+'6. melléklet '!G35</f>
        <v>0</v>
      </c>
      <c r="H35" s="96">
        <f>'5. melléklet'!H35+'6. melléklet '!H35</f>
        <v>0</v>
      </c>
      <c r="I35" s="96">
        <f>'5. melléklet'!I35+'6. melléklet '!I35</f>
        <v>0</v>
      </c>
      <c r="J35" s="96">
        <f t="shared" si="1"/>
        <v>0</v>
      </c>
    </row>
    <row r="36" spans="1:10" ht="15" customHeight="1">
      <c r="A36" s="13" t="s">
        <v>505</v>
      </c>
      <c r="B36" s="6" t="s">
        <v>326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172">
        <f t="shared" si="0"/>
        <v>0</v>
      </c>
      <c r="G36" s="174">
        <f>'5. melléklet'!G36+'6. melléklet '!G36</f>
        <v>0</v>
      </c>
      <c r="H36" s="96">
        <f>'5. melléklet'!H36+'6. melléklet '!H36</f>
        <v>0</v>
      </c>
      <c r="I36" s="96">
        <f>'5. melléklet'!I36+'6. melléklet '!I36</f>
        <v>0</v>
      </c>
      <c r="J36" s="96">
        <f t="shared" si="1"/>
        <v>0</v>
      </c>
    </row>
    <row r="37" spans="1:10" ht="15" customHeight="1">
      <c r="A37" s="13" t="s">
        <v>506</v>
      </c>
      <c r="B37" s="6" t="s">
        <v>327</v>
      </c>
      <c r="C37" s="96">
        <f>'5. melléklet'!C37+'6. melléklet '!C37</f>
        <v>617</v>
      </c>
      <c r="D37" s="96">
        <f>'5. melléklet'!D37+'6. melléklet '!D37</f>
        <v>0</v>
      </c>
      <c r="E37" s="96">
        <f>'5. melléklet'!E37+'6. melléklet '!E37</f>
        <v>0</v>
      </c>
      <c r="F37" s="172">
        <f t="shared" si="0"/>
        <v>617</v>
      </c>
      <c r="G37" s="174">
        <f>'5. melléklet'!G37+'6. melléklet '!G37</f>
        <v>617</v>
      </c>
      <c r="H37" s="96">
        <f>'5. melléklet'!H37+'6. melléklet '!H37</f>
        <v>0</v>
      </c>
      <c r="I37" s="96">
        <f>'5. melléklet'!I37+'6. melléklet '!I37</f>
        <v>0</v>
      </c>
      <c r="J37" s="96">
        <f t="shared" si="1"/>
        <v>617</v>
      </c>
    </row>
    <row r="38" spans="1:10" ht="15" customHeight="1">
      <c r="A38" s="13" t="s">
        <v>507</v>
      </c>
      <c r="B38" s="6" t="s">
        <v>328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172">
        <f t="shared" si="0"/>
        <v>0</v>
      </c>
      <c r="G38" s="174">
        <f>'5. melléklet'!G38+'6. melléklet '!G38</f>
        <v>0</v>
      </c>
      <c r="H38" s="96">
        <f>'5. melléklet'!H38+'6. melléklet '!H38</f>
        <v>0</v>
      </c>
      <c r="I38" s="96">
        <f>'5. melléklet'!I38+'6. melléklet '!I38</f>
        <v>0</v>
      </c>
      <c r="J38" s="96">
        <f t="shared" si="1"/>
        <v>0</v>
      </c>
    </row>
    <row r="39" spans="1:10" ht="15" customHeight="1">
      <c r="A39" s="13" t="s">
        <v>329</v>
      </c>
      <c r="B39" s="6" t="s">
        <v>330</v>
      </c>
      <c r="C39" s="96">
        <f>'5. melléklet'!C39+'6. melléklet '!C39</f>
        <v>1032</v>
      </c>
      <c r="D39" s="96">
        <f>'5. melléklet'!D39+'6. melléklet '!D39</f>
        <v>0</v>
      </c>
      <c r="E39" s="96">
        <f>'5. melléklet'!E39+'6. melléklet '!E39</f>
        <v>0</v>
      </c>
      <c r="F39" s="172">
        <f t="shared" si="0"/>
        <v>1032</v>
      </c>
      <c r="G39" s="174">
        <f>'5. melléklet'!G39+'6. melléklet '!G39</f>
        <v>1032</v>
      </c>
      <c r="H39" s="96">
        <f>'5. melléklet'!H39+'6. melléklet '!H39</f>
        <v>0</v>
      </c>
      <c r="I39" s="96">
        <f>'5. melléklet'!I39+'6. melléklet '!I39</f>
        <v>0</v>
      </c>
      <c r="J39" s="96">
        <f t="shared" si="1"/>
        <v>1032</v>
      </c>
    </row>
    <row r="40" spans="1:10" ht="15" customHeight="1">
      <c r="A40" s="13" t="s">
        <v>331</v>
      </c>
      <c r="B40" s="6" t="s">
        <v>332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172">
        <f t="shared" ref="F40:F71" si="2">SUM(C40:E40)</f>
        <v>0</v>
      </c>
      <c r="G40" s="174">
        <f>'5. melléklet'!G40+'6. melléklet '!G40</f>
        <v>0</v>
      </c>
      <c r="H40" s="96">
        <f>'5. melléklet'!H40+'6. melléklet '!H40</f>
        <v>0</v>
      </c>
      <c r="I40" s="96">
        <f>'5. melléklet'!I40+'6. melléklet '!I40</f>
        <v>0</v>
      </c>
      <c r="J40" s="96">
        <f t="shared" si="1"/>
        <v>0</v>
      </c>
    </row>
    <row r="41" spans="1:10" ht="15" customHeight="1">
      <c r="A41" s="13" t="s">
        <v>333</v>
      </c>
      <c r="B41" s="6" t="s">
        <v>334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172">
        <f t="shared" si="2"/>
        <v>0</v>
      </c>
      <c r="G41" s="174">
        <f>'5. melléklet'!G41+'6. melléklet '!G41</f>
        <v>0</v>
      </c>
      <c r="H41" s="96">
        <f>'5. melléklet'!H41+'6. melléklet '!H41</f>
        <v>0</v>
      </c>
      <c r="I41" s="96">
        <f>'5. melléklet'!I41+'6. melléklet '!I41</f>
        <v>0</v>
      </c>
      <c r="J41" s="96">
        <f t="shared" si="1"/>
        <v>0</v>
      </c>
    </row>
    <row r="42" spans="1:10" ht="15" customHeight="1">
      <c r="A42" s="13" t="s">
        <v>508</v>
      </c>
      <c r="B42" s="6" t="s">
        <v>335</v>
      </c>
      <c r="C42" s="96">
        <f>'5. melléklet'!C42+'6. melléklet '!C42</f>
        <v>1</v>
      </c>
      <c r="D42" s="96">
        <f>'5. melléklet'!D42+'6. melléklet '!D42</f>
        <v>0</v>
      </c>
      <c r="E42" s="96">
        <f>'5. melléklet'!E42+'6. melléklet '!E42</f>
        <v>0</v>
      </c>
      <c r="F42" s="172">
        <f t="shared" si="2"/>
        <v>1</v>
      </c>
      <c r="G42" s="174">
        <f>'5. melléklet'!G42+'6. melléklet '!G42</f>
        <v>1</v>
      </c>
      <c r="H42" s="96">
        <f>'5. melléklet'!H42+'6. melléklet '!H42</f>
        <v>0</v>
      </c>
      <c r="I42" s="96">
        <f>'5. melléklet'!I42+'6. melléklet '!I42</f>
        <v>0</v>
      </c>
      <c r="J42" s="96">
        <f t="shared" si="1"/>
        <v>1</v>
      </c>
    </row>
    <row r="43" spans="1:10" ht="15" customHeight="1">
      <c r="A43" s="13" t="s">
        <v>509</v>
      </c>
      <c r="B43" s="6" t="s">
        <v>336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172">
        <f t="shared" si="2"/>
        <v>0</v>
      </c>
      <c r="G43" s="174">
        <f>'5. melléklet'!G43+'6. melléklet '!G43</f>
        <v>0</v>
      </c>
      <c r="H43" s="96">
        <f>'5. melléklet'!H43+'6. melléklet '!H43</f>
        <v>0</v>
      </c>
      <c r="I43" s="96">
        <f>'5. melléklet'!I43+'6. melléklet '!I43</f>
        <v>0</v>
      </c>
      <c r="J43" s="96">
        <f t="shared" si="1"/>
        <v>0</v>
      </c>
    </row>
    <row r="44" spans="1:10" ht="15" customHeight="1">
      <c r="A44" s="13" t="s">
        <v>510</v>
      </c>
      <c r="B44" s="6" t="s">
        <v>337</v>
      </c>
      <c r="C44" s="96">
        <f>'5. melléklet'!C44+'6. melléklet '!C44</f>
        <v>2489</v>
      </c>
      <c r="D44" s="96">
        <f>'5. melléklet'!D44+'6. melléklet '!D44</f>
        <v>300</v>
      </c>
      <c r="E44" s="96">
        <f>'5. melléklet'!E44+'6. melléklet '!E44</f>
        <v>0</v>
      </c>
      <c r="F44" s="172">
        <f t="shared" si="2"/>
        <v>2789</v>
      </c>
      <c r="G44" s="174">
        <f>'5. melléklet'!G44+'6. melléklet '!G44</f>
        <v>2489</v>
      </c>
      <c r="H44" s="96">
        <f>'5. melléklet'!H44+'6. melléklet '!H44</f>
        <v>300</v>
      </c>
      <c r="I44" s="96">
        <f>'5. melléklet'!I44+'6. melléklet '!I44</f>
        <v>0</v>
      </c>
      <c r="J44" s="96">
        <f t="shared" si="1"/>
        <v>2789</v>
      </c>
    </row>
    <row r="45" spans="1:10" s="99" customFormat="1" ht="15" customHeight="1">
      <c r="A45" s="48" t="s">
        <v>533</v>
      </c>
      <c r="B45" s="49" t="s">
        <v>338</v>
      </c>
      <c r="C45" s="132">
        <f>'5. melléklet'!C45+'6. melléklet '!C45</f>
        <v>4139</v>
      </c>
      <c r="D45" s="132">
        <f>'5. melléklet'!D45+'6. melléklet '!D45</f>
        <v>300</v>
      </c>
      <c r="E45" s="132">
        <f>'5. melléklet'!E45+'6. melléklet '!E45</f>
        <v>0</v>
      </c>
      <c r="F45" s="178">
        <f t="shared" si="2"/>
        <v>4439</v>
      </c>
      <c r="G45" s="167">
        <f>'5. melléklet'!G45+'6. melléklet '!G45</f>
        <v>4139</v>
      </c>
      <c r="H45" s="132">
        <f>'5. melléklet'!H45+'6. melléklet '!H45</f>
        <v>300</v>
      </c>
      <c r="I45" s="132">
        <f>'5. melléklet'!I45+'6. melléklet '!I45</f>
        <v>0</v>
      </c>
      <c r="J45" s="132">
        <f t="shared" si="1"/>
        <v>4439</v>
      </c>
    </row>
    <row r="46" spans="1:10" ht="15" customHeight="1">
      <c r="A46" s="13" t="s">
        <v>347</v>
      </c>
      <c r="B46" s="6" t="s">
        <v>348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172">
        <f t="shared" si="2"/>
        <v>0</v>
      </c>
      <c r="G46" s="174">
        <f>'5. melléklet'!G46+'6. melléklet '!G46</f>
        <v>0</v>
      </c>
      <c r="H46" s="96">
        <f>'5. melléklet'!H46+'6. melléklet '!H46</f>
        <v>0</v>
      </c>
      <c r="I46" s="96">
        <f>'5. melléklet'!I46+'6. melléklet '!I46</f>
        <v>0</v>
      </c>
      <c r="J46" s="96">
        <f t="shared" si="1"/>
        <v>0</v>
      </c>
    </row>
    <row r="47" spans="1:10" ht="15" customHeight="1">
      <c r="A47" s="5" t="s">
        <v>514</v>
      </c>
      <c r="B47" s="6" t="s">
        <v>349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172">
        <f t="shared" si="2"/>
        <v>0</v>
      </c>
      <c r="G47" s="174">
        <f>'5. melléklet'!G47+'6. melléklet '!G47</f>
        <v>0</v>
      </c>
      <c r="H47" s="96">
        <f>'5. melléklet'!H47+'6. melléklet '!H47</f>
        <v>0</v>
      </c>
      <c r="I47" s="96">
        <f>'5. melléklet'!I47+'6. melléklet '!I47</f>
        <v>0</v>
      </c>
      <c r="J47" s="96">
        <f t="shared" si="1"/>
        <v>0</v>
      </c>
    </row>
    <row r="48" spans="1:10" ht="15" customHeight="1">
      <c r="A48" s="13" t="s">
        <v>515</v>
      </c>
      <c r="B48" s="6" t="s">
        <v>350</v>
      </c>
      <c r="C48" s="96">
        <f>'5. melléklet'!C48+'6. melléklet '!C48</f>
        <v>0</v>
      </c>
      <c r="D48" s="96">
        <f>'5. melléklet'!D48+'6. melléklet '!D48</f>
        <v>0</v>
      </c>
      <c r="E48" s="96">
        <f>'5. melléklet'!E48+'6. melléklet '!E48</f>
        <v>0</v>
      </c>
      <c r="F48" s="172">
        <f t="shared" si="2"/>
        <v>0</v>
      </c>
      <c r="G48" s="174">
        <f>'5. melléklet'!G48+'6. melléklet '!G48</f>
        <v>0</v>
      </c>
      <c r="H48" s="96">
        <f>'5. melléklet'!H48+'6. melléklet '!H48</f>
        <v>0</v>
      </c>
      <c r="I48" s="96">
        <f>'5. melléklet'!I48+'6. melléklet '!I48</f>
        <v>0</v>
      </c>
      <c r="J48" s="96">
        <f t="shared" si="1"/>
        <v>0</v>
      </c>
    </row>
    <row r="49" spans="1:10" s="99" customFormat="1" ht="15" customHeight="1">
      <c r="A49" s="38" t="s">
        <v>535</v>
      </c>
      <c r="B49" s="49" t="s">
        <v>351</v>
      </c>
      <c r="C49" s="132">
        <f>'5. melléklet'!C49+'6. melléklet '!C49</f>
        <v>0</v>
      </c>
      <c r="D49" s="132">
        <f>'5. melléklet'!D49+'6. melléklet '!D49</f>
        <v>0</v>
      </c>
      <c r="E49" s="132">
        <f>'5. melléklet'!E49+'6. melléklet '!E49</f>
        <v>0</v>
      </c>
      <c r="F49" s="178">
        <f t="shared" si="2"/>
        <v>0</v>
      </c>
      <c r="G49" s="167">
        <f>'5. melléklet'!G49+'6. melléklet '!G49</f>
        <v>0</v>
      </c>
      <c r="H49" s="132">
        <f>'5. melléklet'!H49+'6. melléklet '!H49</f>
        <v>0</v>
      </c>
      <c r="I49" s="132">
        <f>'5. melléklet'!I49+'6. melléklet '!I49</f>
        <v>0</v>
      </c>
      <c r="J49" s="132">
        <f t="shared" si="1"/>
        <v>0</v>
      </c>
    </row>
    <row r="50" spans="1:10" s="99" customFormat="1" ht="15" customHeight="1">
      <c r="A50" s="58" t="s">
        <v>51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172">
        <f t="shared" si="2"/>
        <v>0</v>
      </c>
      <c r="G50" s="175">
        <f>'5. melléklet'!G50+'6. melléklet '!G50</f>
        <v>0</v>
      </c>
      <c r="H50" s="100">
        <f>'5. melléklet'!H50+'6. melléklet '!H50</f>
        <v>0</v>
      </c>
      <c r="I50" s="100">
        <f>'5. melléklet'!I50+'6. melléklet '!I50</f>
        <v>0</v>
      </c>
      <c r="J50" s="96">
        <f t="shared" si="1"/>
        <v>0</v>
      </c>
    </row>
    <row r="51" spans="1:10" ht="15" customHeight="1">
      <c r="A51" s="5" t="s">
        <v>293</v>
      </c>
      <c r="B51" s="6" t="s">
        <v>294</v>
      </c>
      <c r="C51" s="96">
        <f>'5. melléklet'!C51+'6. melléklet '!C51</f>
        <v>0</v>
      </c>
      <c r="D51" s="96">
        <f>'5. melléklet'!D51+'6. melléklet '!D51</f>
        <v>0</v>
      </c>
      <c r="E51" s="96">
        <f>'5. melléklet'!E51+'6. melléklet '!E51</f>
        <v>0</v>
      </c>
      <c r="F51" s="172">
        <f t="shared" si="2"/>
        <v>0</v>
      </c>
      <c r="G51" s="174">
        <f>'5. melléklet'!G51+'6. melléklet '!G51</f>
        <v>0</v>
      </c>
      <c r="H51" s="96">
        <f>'5. melléklet'!H51+'6. melléklet '!H51</f>
        <v>0</v>
      </c>
      <c r="I51" s="96">
        <f>'5. melléklet'!I51+'6. melléklet '!I51</f>
        <v>0</v>
      </c>
      <c r="J51" s="96">
        <f t="shared" si="1"/>
        <v>0</v>
      </c>
    </row>
    <row r="52" spans="1:10" ht="15" customHeight="1">
      <c r="A52" s="5" t="s">
        <v>295</v>
      </c>
      <c r="B52" s="6" t="s">
        <v>296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172">
        <f t="shared" si="2"/>
        <v>0</v>
      </c>
      <c r="G52" s="174">
        <f>'5. melléklet'!G52+'6. melléklet '!G52</f>
        <v>0</v>
      </c>
      <c r="H52" s="96">
        <f>'5. melléklet'!H52+'6. melléklet '!H52</f>
        <v>0</v>
      </c>
      <c r="I52" s="96">
        <f>'5. melléklet'!I52+'6. melléklet '!I52</f>
        <v>0</v>
      </c>
      <c r="J52" s="96">
        <f t="shared" si="1"/>
        <v>0</v>
      </c>
    </row>
    <row r="53" spans="1:10" ht="15" customHeight="1">
      <c r="A53" s="5" t="s">
        <v>492</v>
      </c>
      <c r="B53" s="6" t="s">
        <v>297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172">
        <f t="shared" si="2"/>
        <v>0</v>
      </c>
      <c r="G53" s="174">
        <f>'5. melléklet'!G53+'6. melléklet '!G53</f>
        <v>0</v>
      </c>
      <c r="H53" s="96">
        <f>'5. melléklet'!H53+'6. melléklet '!H53</f>
        <v>0</v>
      </c>
      <c r="I53" s="96">
        <f>'5. melléklet'!I53+'6. melléklet '!I53</f>
        <v>0</v>
      </c>
      <c r="J53" s="96">
        <f t="shared" si="1"/>
        <v>0</v>
      </c>
    </row>
    <row r="54" spans="1:10" ht="15" customHeight="1">
      <c r="A54" s="5" t="s">
        <v>493</v>
      </c>
      <c r="B54" s="6" t="s">
        <v>298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172">
        <f t="shared" si="2"/>
        <v>0</v>
      </c>
      <c r="G54" s="174">
        <f>'5. melléklet'!G54+'6. melléklet '!G54</f>
        <v>0</v>
      </c>
      <c r="H54" s="96">
        <f>'5. melléklet'!H54+'6. melléklet '!H54</f>
        <v>0</v>
      </c>
      <c r="I54" s="96">
        <f>'5. melléklet'!I54+'6. melléklet '!I54</f>
        <v>0</v>
      </c>
      <c r="J54" s="96">
        <f t="shared" si="1"/>
        <v>0</v>
      </c>
    </row>
    <row r="55" spans="1:10" ht="15" customHeight="1">
      <c r="A55" s="5" t="s">
        <v>494</v>
      </c>
      <c r="B55" s="6" t="s">
        <v>299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172">
        <f t="shared" si="2"/>
        <v>0</v>
      </c>
      <c r="G55" s="174">
        <f>'5. melléklet'!G55+'6. melléklet '!G55</f>
        <v>0</v>
      </c>
      <c r="H55" s="96">
        <f>'5. melléklet'!H55+'6. melléklet '!H55</f>
        <v>0</v>
      </c>
      <c r="I55" s="96">
        <f>'5. melléklet'!I55+'6. melléklet '!I55</f>
        <v>0</v>
      </c>
      <c r="J55" s="96">
        <f t="shared" si="1"/>
        <v>0</v>
      </c>
    </row>
    <row r="56" spans="1:10" s="99" customFormat="1" ht="15" customHeight="1">
      <c r="A56" s="38" t="s">
        <v>529</v>
      </c>
      <c r="B56" s="49" t="s">
        <v>300</v>
      </c>
      <c r="C56" s="100">
        <f>'5. melléklet'!C56+'6. melléklet '!C56</f>
        <v>0</v>
      </c>
      <c r="D56" s="100">
        <f>'5. melléklet'!D56+'6. melléklet '!D56</f>
        <v>0</v>
      </c>
      <c r="E56" s="100">
        <f>'5. melléklet'!E56+'6. melléklet '!E56</f>
        <v>0</v>
      </c>
      <c r="F56" s="160">
        <f t="shared" si="2"/>
        <v>0</v>
      </c>
      <c r="G56" s="175">
        <f>'5. melléklet'!G56+'6. melléklet '!G56</f>
        <v>0</v>
      </c>
      <c r="H56" s="100">
        <f>'5. melléklet'!H56+'6. melléklet '!H56</f>
        <v>0</v>
      </c>
      <c r="I56" s="100">
        <f>'5. melléklet'!I56+'6. melléklet '!I56</f>
        <v>0</v>
      </c>
      <c r="J56" s="100">
        <f t="shared" si="1"/>
        <v>0</v>
      </c>
    </row>
    <row r="57" spans="1:10" ht="15" customHeight="1">
      <c r="A57" s="13" t="s">
        <v>511</v>
      </c>
      <c r="B57" s="6" t="s">
        <v>339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172">
        <f t="shared" si="2"/>
        <v>0</v>
      </c>
      <c r="G57" s="174">
        <f>'5. melléklet'!G57+'6. melléklet '!G57</f>
        <v>0</v>
      </c>
      <c r="H57" s="96">
        <f>'5. melléklet'!H57+'6. melléklet '!H57</f>
        <v>0</v>
      </c>
      <c r="I57" s="96">
        <f>'5. melléklet'!I57+'6. melléklet '!I57</f>
        <v>0</v>
      </c>
      <c r="J57" s="96">
        <f t="shared" si="1"/>
        <v>0</v>
      </c>
    </row>
    <row r="58" spans="1:10" ht="15" customHeight="1">
      <c r="A58" s="13" t="s">
        <v>512</v>
      </c>
      <c r="B58" s="6" t="s">
        <v>340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172">
        <f t="shared" si="2"/>
        <v>0</v>
      </c>
      <c r="G58" s="174">
        <f>'5. melléklet'!G58+'6. melléklet '!G58</f>
        <v>0</v>
      </c>
      <c r="H58" s="96">
        <f>'5. melléklet'!H58+'6. melléklet '!H58</f>
        <v>0</v>
      </c>
      <c r="I58" s="96">
        <f>'5. melléklet'!I58+'6. melléklet '!I58</f>
        <v>0</v>
      </c>
      <c r="J58" s="96">
        <f t="shared" si="1"/>
        <v>0</v>
      </c>
    </row>
    <row r="59" spans="1:10" ht="15" customHeight="1">
      <c r="A59" s="13" t="s">
        <v>341</v>
      </c>
      <c r="B59" s="6" t="s">
        <v>342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172">
        <f t="shared" si="2"/>
        <v>0</v>
      </c>
      <c r="G59" s="174">
        <f>'5. melléklet'!G59+'6. melléklet '!G59</f>
        <v>0</v>
      </c>
      <c r="H59" s="96">
        <f>'5. melléklet'!H59+'6. melléklet '!H59</f>
        <v>0</v>
      </c>
      <c r="I59" s="96">
        <f>'5. melléklet'!I59+'6. melléklet '!I59</f>
        <v>0</v>
      </c>
      <c r="J59" s="96">
        <f t="shared" si="1"/>
        <v>0</v>
      </c>
    </row>
    <row r="60" spans="1:10" ht="15" customHeight="1">
      <c r="A60" s="13" t="s">
        <v>513</v>
      </c>
      <c r="B60" s="6" t="s">
        <v>343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172">
        <f t="shared" si="2"/>
        <v>0</v>
      </c>
      <c r="G60" s="174">
        <f>'5. melléklet'!G60+'6. melléklet '!G60</f>
        <v>0</v>
      </c>
      <c r="H60" s="96">
        <f>'5. melléklet'!H60+'6. melléklet '!H60</f>
        <v>0</v>
      </c>
      <c r="I60" s="96">
        <f>'5. melléklet'!I60+'6. melléklet '!I60</f>
        <v>0</v>
      </c>
      <c r="J60" s="96">
        <f t="shared" si="1"/>
        <v>0</v>
      </c>
    </row>
    <row r="61" spans="1:10" ht="15" customHeight="1">
      <c r="A61" s="13" t="s">
        <v>344</v>
      </c>
      <c r="B61" s="6" t="s">
        <v>345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172">
        <f t="shared" si="2"/>
        <v>0</v>
      </c>
      <c r="G61" s="174">
        <f>'5. melléklet'!G61+'6. melléklet '!G61</f>
        <v>0</v>
      </c>
      <c r="H61" s="96">
        <f>'5. melléklet'!H61+'6. melléklet '!H61</f>
        <v>0</v>
      </c>
      <c r="I61" s="96">
        <f>'5. melléklet'!I61+'6. melléklet '!I61</f>
        <v>0</v>
      </c>
      <c r="J61" s="96">
        <f t="shared" si="1"/>
        <v>0</v>
      </c>
    </row>
    <row r="62" spans="1:10" s="99" customFormat="1" ht="15" customHeight="1">
      <c r="A62" s="38" t="s">
        <v>534</v>
      </c>
      <c r="B62" s="49" t="s">
        <v>346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60">
        <f t="shared" si="2"/>
        <v>0</v>
      </c>
      <c r="G62" s="175">
        <f>'5. melléklet'!G62+'6. melléklet '!G62</f>
        <v>0</v>
      </c>
      <c r="H62" s="100">
        <f>'5. melléklet'!H62+'6. melléklet '!H62</f>
        <v>0</v>
      </c>
      <c r="I62" s="100">
        <f>'5. melléklet'!I62+'6. melléklet '!I62</f>
        <v>0</v>
      </c>
      <c r="J62" s="100">
        <f t="shared" si="1"/>
        <v>0</v>
      </c>
    </row>
    <row r="63" spans="1:10" ht="15" customHeight="1">
      <c r="A63" s="13" t="s">
        <v>352</v>
      </c>
      <c r="B63" s="6" t="s">
        <v>353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172">
        <f t="shared" si="2"/>
        <v>0</v>
      </c>
      <c r="G63" s="174">
        <f>'5. melléklet'!G63+'6. melléklet '!G63</f>
        <v>0</v>
      </c>
      <c r="H63" s="96">
        <f>'5. melléklet'!H63+'6. melléklet '!H63</f>
        <v>0</v>
      </c>
      <c r="I63" s="96">
        <f>'5. melléklet'!I63+'6. melléklet '!I63</f>
        <v>0</v>
      </c>
      <c r="J63" s="96">
        <f t="shared" si="1"/>
        <v>0</v>
      </c>
    </row>
    <row r="64" spans="1:10" ht="15" customHeight="1">
      <c r="A64" s="5" t="s">
        <v>516</v>
      </c>
      <c r="B64" s="6" t="s">
        <v>354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172">
        <f t="shared" si="2"/>
        <v>0</v>
      </c>
      <c r="G64" s="174">
        <f>'5. melléklet'!G64+'6. melléklet '!G64</f>
        <v>0</v>
      </c>
      <c r="H64" s="96">
        <f>'5. melléklet'!H64+'6. melléklet '!H64</f>
        <v>0</v>
      </c>
      <c r="I64" s="96">
        <f>'5. melléklet'!I64+'6. melléklet '!I64</f>
        <v>0</v>
      </c>
      <c r="J64" s="96">
        <f t="shared" si="1"/>
        <v>0</v>
      </c>
    </row>
    <row r="65" spans="1:10" ht="15" customHeight="1">
      <c r="A65" s="13" t="s">
        <v>517</v>
      </c>
      <c r="B65" s="6" t="s">
        <v>355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172">
        <f t="shared" si="2"/>
        <v>0</v>
      </c>
      <c r="G65" s="174">
        <f>'5. melléklet'!G65+'6. melléklet '!G65</f>
        <v>0</v>
      </c>
      <c r="H65" s="96">
        <f>'5. melléklet'!H65+'6. melléklet '!H65</f>
        <v>0</v>
      </c>
      <c r="I65" s="96">
        <f>'5. melléklet'!I65+'6. melléklet '!I65</f>
        <v>0</v>
      </c>
      <c r="J65" s="96">
        <f t="shared" si="1"/>
        <v>0</v>
      </c>
    </row>
    <row r="66" spans="1:10" s="99" customFormat="1" ht="15" customHeight="1">
      <c r="A66" s="38" t="s">
        <v>537</v>
      </c>
      <c r="B66" s="49" t="s">
        <v>356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60">
        <f t="shared" si="2"/>
        <v>0</v>
      </c>
      <c r="G66" s="175">
        <f>'5. melléklet'!G66+'6. melléklet '!G66</f>
        <v>0</v>
      </c>
      <c r="H66" s="100">
        <f>'5. melléklet'!H66+'6. melléklet '!H66</f>
        <v>0</v>
      </c>
      <c r="I66" s="100">
        <f>'5. melléklet'!I66+'6. melléklet '!I66</f>
        <v>0</v>
      </c>
      <c r="J66" s="100">
        <f t="shared" si="1"/>
        <v>0</v>
      </c>
    </row>
    <row r="67" spans="1:10" s="99" customFormat="1" ht="15" customHeight="1">
      <c r="A67" s="58" t="s">
        <v>52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172">
        <f t="shared" si="2"/>
        <v>0</v>
      </c>
      <c r="G67" s="175">
        <f>'5. melléklet'!G67+'6. melléklet '!G67</f>
        <v>0</v>
      </c>
      <c r="H67" s="100">
        <f>'5. melléklet'!H67+'6. melléklet '!H67</f>
        <v>0</v>
      </c>
      <c r="I67" s="100">
        <f>'5. melléklet'!I67+'6. melléklet '!I67</f>
        <v>0</v>
      </c>
      <c r="J67" s="96">
        <f t="shared" si="1"/>
        <v>0</v>
      </c>
    </row>
    <row r="68" spans="1:10" s="99" customFormat="1" ht="15.75">
      <c r="A68" s="46" t="s">
        <v>536</v>
      </c>
      <c r="B68" s="34" t="s">
        <v>357</v>
      </c>
      <c r="C68" s="132">
        <f>'5. melléklet'!C68+'6. melléklet '!C68</f>
        <v>52384</v>
      </c>
      <c r="D68" s="132">
        <f>'5. melléklet'!D68+'6. melléklet '!D68</f>
        <v>300</v>
      </c>
      <c r="E68" s="132">
        <f>'5. melléklet'!E68+'6. melléklet '!E68</f>
        <v>20</v>
      </c>
      <c r="F68" s="178">
        <f t="shared" si="2"/>
        <v>52704</v>
      </c>
      <c r="G68" s="167">
        <f>'5. melléklet'!G68+'6. melléklet '!G68</f>
        <v>52436</v>
      </c>
      <c r="H68" s="132">
        <f>'5. melléklet'!H68+'6. melléklet '!H68</f>
        <v>300</v>
      </c>
      <c r="I68" s="132">
        <f>'5. melléklet'!I68+'6. melléklet '!I68</f>
        <v>20</v>
      </c>
      <c r="J68" s="132">
        <f t="shared" si="1"/>
        <v>52756</v>
      </c>
    </row>
    <row r="69" spans="1:10" s="99" customFormat="1" ht="15.75">
      <c r="A69" s="102" t="s">
        <v>53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172">
        <f t="shared" si="2"/>
        <v>0</v>
      </c>
      <c r="G69" s="175">
        <f>'5. melléklet'!G69+'6. melléklet '!G69</f>
        <v>0</v>
      </c>
      <c r="H69" s="100">
        <f>'5. melléklet'!H69+'6. melléklet '!H69</f>
        <v>0</v>
      </c>
      <c r="I69" s="100">
        <f>'5. melléklet'!I69+'6. melléklet '!I69</f>
        <v>0</v>
      </c>
      <c r="J69" s="96">
        <f t="shared" si="1"/>
        <v>0</v>
      </c>
    </row>
    <row r="70" spans="1:10" s="99" customFormat="1" ht="15.75">
      <c r="A70" s="102" t="s">
        <v>54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172">
        <f t="shared" si="2"/>
        <v>0</v>
      </c>
      <c r="G70" s="175">
        <f>'5. melléklet'!G70+'6. melléklet '!G70</f>
        <v>0</v>
      </c>
      <c r="H70" s="100">
        <f>'5. melléklet'!H70+'6. melléklet '!H70</f>
        <v>0</v>
      </c>
      <c r="I70" s="100">
        <f>'5. melléklet'!I70+'6. melléklet '!I70</f>
        <v>0</v>
      </c>
      <c r="J70" s="96">
        <f t="shared" si="1"/>
        <v>0</v>
      </c>
    </row>
    <row r="71" spans="1:10">
      <c r="A71" s="36" t="s">
        <v>518</v>
      </c>
      <c r="B71" s="5" t="s">
        <v>358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172">
        <f t="shared" si="2"/>
        <v>0</v>
      </c>
      <c r="G71" s="174">
        <f>'5. melléklet'!G71+'6. melléklet '!G71</f>
        <v>0</v>
      </c>
      <c r="H71" s="96">
        <f>'5. melléklet'!H71+'6. melléklet '!H71</f>
        <v>0</v>
      </c>
      <c r="I71" s="96">
        <f>'5. melléklet'!I71+'6. melléklet '!I71</f>
        <v>0</v>
      </c>
      <c r="J71" s="96">
        <f t="shared" si="1"/>
        <v>0</v>
      </c>
    </row>
    <row r="72" spans="1:10">
      <c r="A72" s="13" t="s">
        <v>359</v>
      </c>
      <c r="B72" s="5" t="s">
        <v>360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172">
        <f t="shared" ref="F72:F97" si="3">SUM(C72:E72)</f>
        <v>0</v>
      </c>
      <c r="G72" s="174">
        <f>'5. melléklet'!G72+'6. melléklet '!G72</f>
        <v>0</v>
      </c>
      <c r="H72" s="96">
        <f>'5. melléklet'!H72+'6. melléklet '!H72</f>
        <v>0</v>
      </c>
      <c r="I72" s="96">
        <f>'5. melléklet'!I72+'6. melléklet '!I72</f>
        <v>0</v>
      </c>
      <c r="J72" s="96">
        <f t="shared" ref="J72:J97" si="4">SUM(G72:I72)</f>
        <v>0</v>
      </c>
    </row>
    <row r="73" spans="1:10">
      <c r="A73" s="36" t="s">
        <v>519</v>
      </c>
      <c r="B73" s="5" t="s">
        <v>361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172">
        <f t="shared" si="3"/>
        <v>0</v>
      </c>
      <c r="G73" s="174">
        <f>'5. melléklet'!G73+'6. melléklet '!G73</f>
        <v>0</v>
      </c>
      <c r="H73" s="96">
        <f>'5. melléklet'!H73+'6. melléklet '!H73</f>
        <v>0</v>
      </c>
      <c r="I73" s="96">
        <f>'5. melléklet'!I73+'6. melléklet '!I73</f>
        <v>0</v>
      </c>
      <c r="J73" s="96">
        <f t="shared" si="4"/>
        <v>0</v>
      </c>
    </row>
    <row r="74" spans="1:10" s="99" customFormat="1">
      <c r="A74" s="15" t="s">
        <v>538</v>
      </c>
      <c r="B74" s="7" t="s">
        <v>362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60">
        <f t="shared" si="3"/>
        <v>0</v>
      </c>
      <c r="G74" s="175">
        <f>'5. melléklet'!G74+'6. melléklet '!G74</f>
        <v>0</v>
      </c>
      <c r="H74" s="100">
        <f>'5. melléklet'!H74+'6. melléklet '!H74</f>
        <v>0</v>
      </c>
      <c r="I74" s="100">
        <f>'5. melléklet'!I74+'6. melléklet '!I74</f>
        <v>0</v>
      </c>
      <c r="J74" s="100">
        <f t="shared" si="4"/>
        <v>0</v>
      </c>
    </row>
    <row r="75" spans="1:10">
      <c r="A75" s="13" t="s">
        <v>520</v>
      </c>
      <c r="B75" s="5" t="s">
        <v>363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172">
        <f t="shared" si="3"/>
        <v>0</v>
      </c>
      <c r="G75" s="174">
        <f>'5. melléklet'!G75+'6. melléklet '!G75</f>
        <v>0</v>
      </c>
      <c r="H75" s="96">
        <f>'5. melléklet'!H75+'6. melléklet '!H75</f>
        <v>0</v>
      </c>
      <c r="I75" s="96">
        <f>'5. melléklet'!I75+'6. melléklet '!I75</f>
        <v>0</v>
      </c>
      <c r="J75" s="96">
        <f t="shared" si="4"/>
        <v>0</v>
      </c>
    </row>
    <row r="76" spans="1:10">
      <c r="A76" s="36" t="s">
        <v>364</v>
      </c>
      <c r="B76" s="5" t="s">
        <v>365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172">
        <f t="shared" si="3"/>
        <v>0</v>
      </c>
      <c r="G76" s="174">
        <f>'5. melléklet'!G76+'6. melléklet '!G76</f>
        <v>0</v>
      </c>
      <c r="H76" s="96">
        <f>'5. melléklet'!H76+'6. melléklet '!H76</f>
        <v>0</v>
      </c>
      <c r="I76" s="96">
        <f>'5. melléklet'!I76+'6. melléklet '!I76</f>
        <v>0</v>
      </c>
      <c r="J76" s="96">
        <f t="shared" si="4"/>
        <v>0</v>
      </c>
    </row>
    <row r="77" spans="1:10">
      <c r="A77" s="13" t="s">
        <v>521</v>
      </c>
      <c r="B77" s="5" t="s">
        <v>366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172">
        <f t="shared" si="3"/>
        <v>0</v>
      </c>
      <c r="G77" s="174">
        <f>'5. melléklet'!G77+'6. melléklet '!G77</f>
        <v>0</v>
      </c>
      <c r="H77" s="96">
        <f>'5. melléklet'!H77+'6. melléklet '!H77</f>
        <v>0</v>
      </c>
      <c r="I77" s="96">
        <f>'5. melléklet'!I77+'6. melléklet '!I77</f>
        <v>0</v>
      </c>
      <c r="J77" s="96">
        <f t="shared" si="4"/>
        <v>0</v>
      </c>
    </row>
    <row r="78" spans="1:10">
      <c r="A78" s="36" t="s">
        <v>367</v>
      </c>
      <c r="B78" s="5" t="s">
        <v>368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172">
        <f t="shared" si="3"/>
        <v>0</v>
      </c>
      <c r="G78" s="174">
        <f>'5. melléklet'!G78+'6. melléklet '!G78</f>
        <v>0</v>
      </c>
      <c r="H78" s="96">
        <f>'5. melléklet'!H78+'6. melléklet '!H78</f>
        <v>0</v>
      </c>
      <c r="I78" s="96">
        <f>'5. melléklet'!I78+'6. melléklet '!I78</f>
        <v>0</v>
      </c>
      <c r="J78" s="96">
        <f t="shared" si="4"/>
        <v>0</v>
      </c>
    </row>
    <row r="79" spans="1:10" s="99" customFormat="1">
      <c r="A79" s="14" t="s">
        <v>539</v>
      </c>
      <c r="B79" s="7" t="s">
        <v>369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60">
        <f t="shared" si="3"/>
        <v>0</v>
      </c>
      <c r="G79" s="175">
        <f>'5. melléklet'!G79+'6. melléklet '!G79</f>
        <v>0</v>
      </c>
      <c r="H79" s="100">
        <f>'5. melléklet'!H79+'6. melléklet '!H79</f>
        <v>0</v>
      </c>
      <c r="I79" s="100">
        <f>'5. melléklet'!I79+'6. melléklet '!I79</f>
        <v>0</v>
      </c>
      <c r="J79" s="100">
        <f t="shared" si="4"/>
        <v>0</v>
      </c>
    </row>
    <row r="80" spans="1:10">
      <c r="A80" s="5" t="s">
        <v>648</v>
      </c>
      <c r="B80" s="5" t="s">
        <v>370</v>
      </c>
      <c r="C80" s="96">
        <f>'5. melléklet'!C80+'6. melléklet '!C80</f>
        <v>19500</v>
      </c>
      <c r="D80" s="96">
        <f>'5. melléklet'!D80+'6. melléklet '!D80</f>
        <v>0</v>
      </c>
      <c r="E80" s="96">
        <f>'5. melléklet'!E80+'6. melléklet '!E80</f>
        <v>0</v>
      </c>
      <c r="F80" s="172">
        <f t="shared" si="3"/>
        <v>19500</v>
      </c>
      <c r="G80" s="174">
        <f>'5. melléklet'!G80+'6. melléklet '!G80</f>
        <v>21195</v>
      </c>
      <c r="H80" s="96">
        <f>'5. melléklet'!H80+'6. melléklet '!H80</f>
        <v>0</v>
      </c>
      <c r="I80" s="96">
        <f>'5. melléklet'!I80+'6. melléklet '!I80</f>
        <v>0</v>
      </c>
      <c r="J80" s="96">
        <f t="shared" si="4"/>
        <v>21195</v>
      </c>
    </row>
    <row r="81" spans="1:10">
      <c r="A81" s="5" t="s">
        <v>649</v>
      </c>
      <c r="B81" s="5" t="s">
        <v>370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172">
        <f t="shared" si="3"/>
        <v>0</v>
      </c>
      <c r="G81" s="174">
        <f>'5. melléklet'!G81+'6. melléklet '!G81</f>
        <v>0</v>
      </c>
      <c r="H81" s="96">
        <f>'5. melléklet'!H81+'6. melléklet '!H81</f>
        <v>0</v>
      </c>
      <c r="I81" s="96">
        <f>'5. melléklet'!I81+'6. melléklet '!I81</f>
        <v>0</v>
      </c>
      <c r="J81" s="96">
        <f t="shared" si="4"/>
        <v>0</v>
      </c>
    </row>
    <row r="82" spans="1:10">
      <c r="A82" s="5" t="s">
        <v>646</v>
      </c>
      <c r="B82" s="5" t="s">
        <v>371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172">
        <f t="shared" si="3"/>
        <v>0</v>
      </c>
      <c r="G82" s="174">
        <f>'5. melléklet'!G82+'6. melléklet '!G82</f>
        <v>0</v>
      </c>
      <c r="H82" s="96">
        <f>'5. melléklet'!H82+'6. melléklet '!H82</f>
        <v>0</v>
      </c>
      <c r="I82" s="96">
        <f>'5. melléklet'!I82+'6. melléklet '!I82</f>
        <v>0</v>
      </c>
      <c r="J82" s="96">
        <f t="shared" si="4"/>
        <v>0</v>
      </c>
    </row>
    <row r="83" spans="1:10">
      <c r="A83" s="5" t="s">
        <v>647</v>
      </c>
      <c r="B83" s="5" t="s">
        <v>371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172">
        <f t="shared" si="3"/>
        <v>0</v>
      </c>
      <c r="G83" s="174">
        <f>'5. melléklet'!G83+'6. melléklet '!G83</f>
        <v>0</v>
      </c>
      <c r="H83" s="96">
        <f>'5. melléklet'!H83+'6. melléklet '!H83</f>
        <v>0</v>
      </c>
      <c r="I83" s="96">
        <f>'5. melléklet'!I83+'6. melléklet '!I83</f>
        <v>0</v>
      </c>
      <c r="J83" s="96">
        <f t="shared" si="4"/>
        <v>0</v>
      </c>
    </row>
    <row r="84" spans="1:10" s="99" customFormat="1">
      <c r="A84" s="7" t="s">
        <v>540</v>
      </c>
      <c r="B84" s="7" t="s">
        <v>372</v>
      </c>
      <c r="C84" s="100">
        <f>'5. melléklet'!C84+'6. melléklet '!C84</f>
        <v>19500</v>
      </c>
      <c r="D84" s="100">
        <f>'5. melléklet'!D84+'6. melléklet '!D84</f>
        <v>0</v>
      </c>
      <c r="E84" s="100">
        <f>'5. melléklet'!E84+'6. melléklet '!E84</f>
        <v>0</v>
      </c>
      <c r="F84" s="160">
        <f t="shared" si="3"/>
        <v>19500</v>
      </c>
      <c r="G84" s="175">
        <f>'5. melléklet'!G84+'6. melléklet '!G84</f>
        <v>21195</v>
      </c>
      <c r="H84" s="100">
        <f>'5. melléklet'!H84+'6. melléklet '!H84</f>
        <v>0</v>
      </c>
      <c r="I84" s="100">
        <f>'5. melléklet'!I84+'6. melléklet '!I84</f>
        <v>0</v>
      </c>
      <c r="J84" s="100">
        <f t="shared" si="4"/>
        <v>21195</v>
      </c>
    </row>
    <row r="85" spans="1:10" s="99" customFormat="1">
      <c r="A85" s="14" t="s">
        <v>373</v>
      </c>
      <c r="B85" s="7" t="s">
        <v>374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60">
        <f t="shared" si="3"/>
        <v>0</v>
      </c>
      <c r="G85" s="175">
        <f>'5. melléklet'!G85+'6. melléklet '!G85</f>
        <v>0</v>
      </c>
      <c r="H85" s="100">
        <f>'5. melléklet'!H85+'6. melléklet '!H85</f>
        <v>0</v>
      </c>
      <c r="I85" s="100">
        <f>'5. melléklet'!I85+'6. melléklet '!I85</f>
        <v>0</v>
      </c>
      <c r="J85" s="100">
        <f t="shared" si="4"/>
        <v>0</v>
      </c>
    </row>
    <row r="86" spans="1:10" s="99" customFormat="1">
      <c r="A86" s="14" t="s">
        <v>375</v>
      </c>
      <c r="B86" s="7" t="s">
        <v>376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60">
        <f t="shared" si="3"/>
        <v>0</v>
      </c>
      <c r="G86" s="175">
        <f>'5. melléklet'!G86+'6. melléklet '!G86</f>
        <v>0</v>
      </c>
      <c r="H86" s="100">
        <f>'5. melléklet'!H86+'6. melléklet '!H86</f>
        <v>0</v>
      </c>
      <c r="I86" s="100">
        <f>'5. melléklet'!I86+'6. melléklet '!I86</f>
        <v>0</v>
      </c>
      <c r="J86" s="100">
        <f t="shared" si="4"/>
        <v>0</v>
      </c>
    </row>
    <row r="87" spans="1:10" s="99" customFormat="1">
      <c r="A87" s="14" t="s">
        <v>377</v>
      </c>
      <c r="B87" s="7" t="s">
        <v>378</v>
      </c>
      <c r="C87" s="100">
        <v>0</v>
      </c>
      <c r="D87" s="100">
        <f>'5. melléklet'!D87+'6. melléklet '!D87</f>
        <v>0</v>
      </c>
      <c r="E87" s="100">
        <f>'5. melléklet'!E87+'6. melléklet '!E87</f>
        <v>0</v>
      </c>
      <c r="F87" s="160">
        <f t="shared" si="3"/>
        <v>0</v>
      </c>
      <c r="G87" s="175">
        <v>0</v>
      </c>
      <c r="H87" s="100">
        <f>'5. melléklet'!H87+'6. melléklet '!H87</f>
        <v>0</v>
      </c>
      <c r="I87" s="100">
        <f>'5. melléklet'!I87+'6. melléklet '!I87</f>
        <v>0</v>
      </c>
      <c r="J87" s="100">
        <f t="shared" si="4"/>
        <v>0</v>
      </c>
    </row>
    <row r="88" spans="1:10" s="99" customFormat="1">
      <c r="A88" s="14" t="s">
        <v>379</v>
      </c>
      <c r="B88" s="7" t="s">
        <v>380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60">
        <f t="shared" si="3"/>
        <v>0</v>
      </c>
      <c r="G88" s="175">
        <f>'5. melléklet'!G88+'6. melléklet '!G88</f>
        <v>0</v>
      </c>
      <c r="H88" s="100">
        <f>'5. melléklet'!H88+'6. melléklet '!H88</f>
        <v>0</v>
      </c>
      <c r="I88" s="100">
        <f>'5. melléklet'!I88+'6. melléklet '!I88</f>
        <v>0</v>
      </c>
      <c r="J88" s="100">
        <f t="shared" si="4"/>
        <v>0</v>
      </c>
    </row>
    <row r="89" spans="1:10" s="99" customFormat="1">
      <c r="A89" s="15" t="s">
        <v>522</v>
      </c>
      <c r="B89" s="7" t="s">
        <v>381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60">
        <f t="shared" si="3"/>
        <v>0</v>
      </c>
      <c r="G89" s="175">
        <f>'5. melléklet'!G89+'6. melléklet '!G89</f>
        <v>0</v>
      </c>
      <c r="H89" s="100">
        <f>'5. melléklet'!H89+'6. melléklet '!H89</f>
        <v>0</v>
      </c>
      <c r="I89" s="100">
        <f>'5. melléklet'!I89+'6. melléklet '!I89</f>
        <v>0</v>
      </c>
      <c r="J89" s="100">
        <f t="shared" si="4"/>
        <v>0</v>
      </c>
    </row>
    <row r="90" spans="1:10" s="99" customFormat="1" ht="15.75">
      <c r="A90" s="48" t="s">
        <v>541</v>
      </c>
      <c r="B90" s="38" t="s">
        <v>383</v>
      </c>
      <c r="C90" s="132">
        <f>SUM(C84:C89)+C79+C74</f>
        <v>19500</v>
      </c>
      <c r="D90" s="132">
        <f>'5. melléklet'!D90+'6. melléklet '!D90</f>
        <v>0</v>
      </c>
      <c r="E90" s="132">
        <f>'5. melléklet'!E90+'6. melléklet '!E90</f>
        <v>0</v>
      </c>
      <c r="F90" s="178">
        <f t="shared" si="3"/>
        <v>19500</v>
      </c>
      <c r="G90" s="167">
        <f>SUM(G84:G89)+G79+G74</f>
        <v>21195</v>
      </c>
      <c r="H90" s="132">
        <f>'5. melléklet'!H90+'6. melléklet '!H90</f>
        <v>0</v>
      </c>
      <c r="I90" s="132">
        <f>'5. melléklet'!I90+'6. melléklet '!I90</f>
        <v>0</v>
      </c>
      <c r="J90" s="132">
        <f t="shared" si="4"/>
        <v>21195</v>
      </c>
    </row>
    <row r="91" spans="1:10">
      <c r="A91" s="13" t="s">
        <v>384</v>
      </c>
      <c r="B91" s="5" t="s">
        <v>385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172">
        <f t="shared" si="3"/>
        <v>0</v>
      </c>
      <c r="G91" s="174">
        <f>'5. melléklet'!G91+'6. melléklet '!G91</f>
        <v>0</v>
      </c>
      <c r="H91" s="96">
        <f>'5. melléklet'!H91+'6. melléklet '!H91</f>
        <v>0</v>
      </c>
      <c r="I91" s="96">
        <f>'5. melléklet'!I91+'6. melléklet '!I91</f>
        <v>0</v>
      </c>
      <c r="J91" s="96">
        <f t="shared" si="4"/>
        <v>0</v>
      </c>
    </row>
    <row r="92" spans="1:10">
      <c r="A92" s="13" t="s">
        <v>386</v>
      </c>
      <c r="B92" s="5" t="s">
        <v>387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172">
        <f t="shared" si="3"/>
        <v>0</v>
      </c>
      <c r="G92" s="174">
        <f>'5. melléklet'!G92+'6. melléklet '!G92</f>
        <v>0</v>
      </c>
      <c r="H92" s="96">
        <f>'5. melléklet'!H92+'6. melléklet '!H92</f>
        <v>0</v>
      </c>
      <c r="I92" s="96">
        <f>'5. melléklet'!I92+'6. melléklet '!I92</f>
        <v>0</v>
      </c>
      <c r="J92" s="96">
        <f t="shared" si="4"/>
        <v>0</v>
      </c>
    </row>
    <row r="93" spans="1:10">
      <c r="A93" s="36" t="s">
        <v>388</v>
      </c>
      <c r="B93" s="5" t="s">
        <v>389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172">
        <f t="shared" si="3"/>
        <v>0</v>
      </c>
      <c r="G93" s="174">
        <f>'5. melléklet'!G93+'6. melléklet '!G93</f>
        <v>0</v>
      </c>
      <c r="H93" s="96">
        <f>'5. melléklet'!H93+'6. melléklet '!H93</f>
        <v>0</v>
      </c>
      <c r="I93" s="96">
        <f>'5. melléklet'!I93+'6. melléklet '!I93</f>
        <v>0</v>
      </c>
      <c r="J93" s="96">
        <f t="shared" si="4"/>
        <v>0</v>
      </c>
    </row>
    <row r="94" spans="1:10">
      <c r="A94" s="36" t="s">
        <v>523</v>
      </c>
      <c r="B94" s="5" t="s">
        <v>390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172">
        <f t="shared" si="3"/>
        <v>0</v>
      </c>
      <c r="G94" s="174">
        <f>'5. melléklet'!G94+'6. melléklet '!G94</f>
        <v>0</v>
      </c>
      <c r="H94" s="96">
        <f>'5. melléklet'!H94+'6. melléklet '!H94</f>
        <v>0</v>
      </c>
      <c r="I94" s="96">
        <f>'5. melléklet'!I94+'6. melléklet '!I94</f>
        <v>0</v>
      </c>
      <c r="J94" s="96">
        <f t="shared" si="4"/>
        <v>0</v>
      </c>
    </row>
    <row r="95" spans="1:10" s="99" customFormat="1">
      <c r="A95" s="14" t="s">
        <v>542</v>
      </c>
      <c r="B95" s="7" t="s">
        <v>391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60">
        <f t="shared" si="3"/>
        <v>0</v>
      </c>
      <c r="G95" s="175">
        <f>'5. melléklet'!G95+'6. melléklet '!G95</f>
        <v>0</v>
      </c>
      <c r="H95" s="100">
        <f>'5. melléklet'!H95+'6. melléklet '!H95</f>
        <v>0</v>
      </c>
      <c r="I95" s="100">
        <f>'5. melléklet'!I95+'6. melléklet '!I95</f>
        <v>0</v>
      </c>
      <c r="J95" s="100">
        <f t="shared" si="4"/>
        <v>0</v>
      </c>
    </row>
    <row r="96" spans="1:10" s="99" customFormat="1">
      <c r="A96" s="15" t="s">
        <v>392</v>
      </c>
      <c r="B96" s="7" t="s">
        <v>393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60">
        <f t="shared" si="3"/>
        <v>0</v>
      </c>
      <c r="G96" s="175">
        <f>'5. melléklet'!G96+'6. melléklet '!G96</f>
        <v>0</v>
      </c>
      <c r="H96" s="100">
        <f>'5. melléklet'!H96+'6. melléklet '!H96</f>
        <v>0</v>
      </c>
      <c r="I96" s="100">
        <f>'5. melléklet'!I96+'6. melléklet '!I96</f>
        <v>0</v>
      </c>
      <c r="J96" s="100">
        <f t="shared" si="4"/>
        <v>0</v>
      </c>
    </row>
    <row r="97" spans="1:10" s="99" customFormat="1" ht="15.75">
      <c r="A97" s="39" t="s">
        <v>543</v>
      </c>
      <c r="B97" s="40" t="s">
        <v>394</v>
      </c>
      <c r="C97" s="132">
        <f>C96+C95+C90</f>
        <v>19500</v>
      </c>
      <c r="D97" s="132">
        <f>'5. melléklet'!D97+'6. melléklet '!D97</f>
        <v>0</v>
      </c>
      <c r="E97" s="132">
        <f>'5. melléklet'!E97+'6. melléklet '!E97</f>
        <v>0</v>
      </c>
      <c r="F97" s="178">
        <f t="shared" si="3"/>
        <v>19500</v>
      </c>
      <c r="G97" s="167">
        <f>G96+G95+G90</f>
        <v>21195</v>
      </c>
      <c r="H97" s="132">
        <f>'5. melléklet'!H97+'6. melléklet '!H97</f>
        <v>0</v>
      </c>
      <c r="I97" s="132">
        <f>'5. melléklet'!I97+'6. melléklet '!I97</f>
        <v>0</v>
      </c>
      <c r="J97" s="132">
        <f t="shared" si="4"/>
        <v>21195</v>
      </c>
    </row>
    <row r="98" spans="1:10" s="99" customFormat="1" ht="17.25">
      <c r="A98" s="101" t="s">
        <v>525</v>
      </c>
      <c r="B98" s="101"/>
      <c r="C98" s="134">
        <f>C97+C68</f>
        <v>71884</v>
      </c>
      <c r="D98" s="134">
        <f>'5. melléklet'!D98+'6. melléklet '!D98</f>
        <v>300</v>
      </c>
      <c r="E98" s="134">
        <f>'5. melléklet'!E98+'6. melléklet '!E98</f>
        <v>20</v>
      </c>
      <c r="F98" s="173">
        <f>SUM(C98:E98)</f>
        <v>72204</v>
      </c>
      <c r="G98" s="169">
        <f>G97+G68</f>
        <v>73631</v>
      </c>
      <c r="H98" s="134">
        <f>'5. melléklet'!H98+'6. melléklet '!H98</f>
        <v>300</v>
      </c>
      <c r="I98" s="134">
        <f>'5. melléklet'!I98+'6. melléklet '!I98</f>
        <v>20</v>
      </c>
      <c r="J98" s="146">
        <f>SUM(G98:I98)</f>
        <v>73951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workbookViewId="0">
      <selection activeCell="A2" sqref="A2"/>
    </sheetView>
  </sheetViews>
  <sheetFormatPr defaultColWidth="22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6" customWidth="1"/>
    <col min="7" max="254" width="9.140625" customWidth="1"/>
    <col min="255" max="255" width="64.7109375" customWidth="1"/>
    <col min="256" max="256" width="9.42578125" customWidth="1"/>
  </cols>
  <sheetData>
    <row r="1" spans="1:6">
      <c r="A1" s="188" t="s">
        <v>714</v>
      </c>
      <c r="B1" s="188"/>
      <c r="C1" s="188"/>
      <c r="D1" s="188"/>
      <c r="E1" s="188"/>
      <c r="F1" s="188"/>
    </row>
    <row r="3" spans="1:6" ht="21.75" customHeight="1">
      <c r="A3" s="184" t="s">
        <v>682</v>
      </c>
      <c r="B3" s="192"/>
      <c r="C3" s="192"/>
      <c r="D3" s="192"/>
      <c r="E3" s="192"/>
      <c r="F3" s="192"/>
    </row>
    <row r="4" spans="1:6" ht="26.25" customHeight="1">
      <c r="A4" s="187" t="s">
        <v>24</v>
      </c>
      <c r="B4" s="185"/>
      <c r="C4" s="185"/>
      <c r="D4" s="185"/>
      <c r="E4" s="185"/>
      <c r="F4" s="185"/>
    </row>
    <row r="6" spans="1:6" ht="30">
      <c r="A6" s="2" t="s">
        <v>93</v>
      </c>
      <c r="B6" s="3" t="s">
        <v>94</v>
      </c>
      <c r="C6" s="111" t="s">
        <v>1</v>
      </c>
      <c r="D6" s="111" t="s">
        <v>688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196</v>
      </c>
      <c r="B11" s="6" t="s">
        <v>197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437</v>
      </c>
      <c r="B16" s="6" t="s">
        <v>198</v>
      </c>
      <c r="C16" s="96"/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199</v>
      </c>
      <c r="B21" s="6" t="s">
        <v>200</v>
      </c>
      <c r="C21" s="96"/>
      <c r="D21" s="96"/>
      <c r="E21" s="96"/>
    </row>
    <row r="22" spans="1:7">
      <c r="A22" s="5" t="s">
        <v>684</v>
      </c>
      <c r="B22" s="6"/>
      <c r="C22" s="96">
        <v>330</v>
      </c>
      <c r="D22" s="96"/>
      <c r="E22" s="151">
        <v>330</v>
      </c>
      <c r="G22" s="147"/>
    </row>
    <row r="23" spans="1:7">
      <c r="A23" s="5" t="s">
        <v>685</v>
      </c>
      <c r="B23" s="6"/>
      <c r="C23" s="96">
        <v>106</v>
      </c>
      <c r="D23" s="96"/>
      <c r="E23" s="151">
        <v>106</v>
      </c>
    </row>
    <row r="24" spans="1:7">
      <c r="A24" s="5" t="s">
        <v>686</v>
      </c>
      <c r="B24" s="6"/>
      <c r="C24" s="96">
        <v>229</v>
      </c>
      <c r="D24" s="96"/>
      <c r="E24" s="120">
        <v>229</v>
      </c>
    </row>
    <row r="25" spans="1:7">
      <c r="A25" s="13" t="s">
        <v>201</v>
      </c>
      <c r="B25" s="6" t="s">
        <v>202</v>
      </c>
      <c r="C25" s="96">
        <f>SUM(C22:C24)</f>
        <v>665</v>
      </c>
      <c r="D25" s="96"/>
      <c r="E25" s="120">
        <v>665</v>
      </c>
    </row>
    <row r="26" spans="1:7">
      <c r="A26" s="13"/>
      <c r="B26" s="6"/>
      <c r="C26" s="96"/>
      <c r="D26" s="96"/>
      <c r="E26" s="151"/>
    </row>
    <row r="27" spans="1:7">
      <c r="A27" s="13"/>
      <c r="B27" s="6"/>
      <c r="C27" s="96"/>
      <c r="D27" s="96"/>
      <c r="E27" s="151"/>
    </row>
    <row r="28" spans="1:7">
      <c r="A28" s="13" t="s">
        <v>203</v>
      </c>
      <c r="B28" s="6" t="s">
        <v>204</v>
      </c>
      <c r="C28" s="96"/>
      <c r="D28" s="96"/>
      <c r="E28" s="151"/>
    </row>
    <row r="29" spans="1:7">
      <c r="A29" s="13"/>
      <c r="B29" s="6"/>
      <c r="C29" s="96"/>
      <c r="D29" s="96"/>
      <c r="E29" s="151"/>
    </row>
    <row r="30" spans="1:7">
      <c r="A30" s="13"/>
      <c r="B30" s="6"/>
      <c r="C30" s="96"/>
      <c r="D30" s="96"/>
      <c r="E30" s="151"/>
    </row>
    <row r="31" spans="1:7">
      <c r="A31" s="5" t="s">
        <v>205</v>
      </c>
      <c r="B31" s="6" t="s">
        <v>206</v>
      </c>
      <c r="C31" s="96"/>
      <c r="D31" s="96"/>
      <c r="E31" s="151"/>
    </row>
    <row r="32" spans="1:7">
      <c r="A32" s="5" t="s">
        <v>207</v>
      </c>
      <c r="B32" s="6" t="s">
        <v>208</v>
      </c>
      <c r="C32" s="120">
        <v>180</v>
      </c>
      <c r="D32" s="120"/>
      <c r="E32" s="120">
        <v>180</v>
      </c>
    </row>
    <row r="33" spans="1:5" s="99" customFormat="1" ht="15.75">
      <c r="A33" s="20" t="s">
        <v>438</v>
      </c>
      <c r="B33" s="9" t="s">
        <v>209</v>
      </c>
      <c r="C33" s="144">
        <f>C32+C25</f>
        <v>845</v>
      </c>
      <c r="D33" s="121"/>
      <c r="E33" s="144">
        <v>845</v>
      </c>
    </row>
    <row r="34" spans="1:5" ht="15.75">
      <c r="A34" s="24"/>
      <c r="B34" s="8"/>
      <c r="C34" s="96"/>
      <c r="D34" s="96"/>
      <c r="E34" s="151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210</v>
      </c>
      <c r="B38" s="6" t="s">
        <v>211</v>
      </c>
      <c r="C38" s="120"/>
      <c r="D38" s="120"/>
      <c r="E38" s="96"/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212</v>
      </c>
      <c r="B43" s="6" t="s">
        <v>213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214</v>
      </c>
      <c r="B48" s="6" t="s">
        <v>215</v>
      </c>
      <c r="C48" s="96"/>
      <c r="D48" s="96"/>
      <c r="E48" s="96"/>
    </row>
    <row r="49" spans="1:6">
      <c r="A49" s="13" t="s">
        <v>216</v>
      </c>
      <c r="B49" s="6" t="s">
        <v>217</v>
      </c>
      <c r="C49" s="96"/>
      <c r="D49" s="96"/>
      <c r="E49" s="96"/>
    </row>
    <row r="50" spans="1:6" s="99" customFormat="1" ht="15.75">
      <c r="A50" s="20" t="s">
        <v>439</v>
      </c>
      <c r="B50" s="9" t="s">
        <v>218</v>
      </c>
      <c r="C50" s="133"/>
      <c r="D50" s="133"/>
      <c r="E50" s="133"/>
    </row>
    <row r="53" spans="1:6">
      <c r="A53" s="103" t="s">
        <v>651</v>
      </c>
      <c r="B53" s="103" t="s">
        <v>668</v>
      </c>
      <c r="C53" s="103" t="s">
        <v>652</v>
      </c>
      <c r="D53" s="103"/>
      <c r="E53" s="103" t="s">
        <v>653</v>
      </c>
      <c r="F53" s="139" t="s">
        <v>654</v>
      </c>
    </row>
    <row r="54" spans="1:6">
      <c r="A54" s="114"/>
      <c r="B54" s="114"/>
      <c r="C54" s="141"/>
      <c r="D54" s="141"/>
      <c r="E54" s="141"/>
      <c r="F54" s="137"/>
    </row>
    <row r="55" spans="1:6">
      <c r="A55" s="114"/>
      <c r="B55" s="114"/>
      <c r="C55" s="141"/>
      <c r="D55" s="141"/>
      <c r="E55" s="141"/>
      <c r="F55" s="137"/>
    </row>
    <row r="56" spans="1:6">
      <c r="A56" s="114"/>
      <c r="B56" s="114"/>
      <c r="C56" s="141"/>
      <c r="D56" s="141"/>
      <c r="E56" s="141"/>
      <c r="F56" s="137"/>
    </row>
    <row r="57" spans="1:6">
      <c r="A57" s="114"/>
      <c r="B57" s="114"/>
      <c r="C57" s="141"/>
      <c r="D57" s="141"/>
      <c r="E57" s="141"/>
      <c r="F57" s="137"/>
    </row>
    <row r="58" spans="1:6">
      <c r="A58" s="13" t="s">
        <v>196</v>
      </c>
      <c r="B58" s="6" t="s">
        <v>197</v>
      </c>
      <c r="C58" s="141"/>
      <c r="D58" s="141"/>
      <c r="E58" s="141"/>
      <c r="F58" s="137"/>
    </row>
    <row r="59" spans="1:6">
      <c r="A59" s="13"/>
      <c r="B59" s="6"/>
      <c r="C59" s="141"/>
      <c r="D59" s="141"/>
      <c r="E59" s="141"/>
      <c r="F59" s="137"/>
    </row>
    <row r="60" spans="1:6">
      <c r="A60" s="13"/>
      <c r="B60" s="6"/>
      <c r="C60" s="141"/>
      <c r="D60" s="141"/>
      <c r="E60" s="141"/>
      <c r="F60" s="137"/>
    </row>
    <row r="61" spans="1:6">
      <c r="A61" s="13"/>
      <c r="B61" s="6"/>
      <c r="C61" s="141"/>
      <c r="D61" s="141"/>
      <c r="E61" s="141"/>
      <c r="F61" s="137"/>
    </row>
    <row r="62" spans="1:6">
      <c r="A62" s="13"/>
      <c r="B62" s="6"/>
      <c r="C62" s="141"/>
      <c r="D62" s="141"/>
      <c r="E62" s="141"/>
      <c r="F62" s="137"/>
    </row>
    <row r="63" spans="1:6">
      <c r="A63" s="13" t="s">
        <v>437</v>
      </c>
      <c r="B63" s="6" t="s">
        <v>198</v>
      </c>
      <c r="C63" s="141"/>
      <c r="D63" s="141"/>
      <c r="E63" s="141"/>
      <c r="F63" s="137"/>
    </row>
    <row r="64" spans="1:6">
      <c r="A64" s="13"/>
      <c r="B64" s="6"/>
      <c r="C64" s="141"/>
      <c r="D64" s="141"/>
      <c r="E64" s="141"/>
      <c r="F64" s="137"/>
    </row>
    <row r="65" spans="1:6">
      <c r="A65" s="13"/>
      <c r="B65" s="6"/>
      <c r="C65" s="141"/>
      <c r="D65" s="141"/>
      <c r="E65" s="141"/>
      <c r="F65" s="137"/>
    </row>
    <row r="66" spans="1:6">
      <c r="A66" s="13"/>
      <c r="B66" s="6"/>
      <c r="C66" s="141"/>
      <c r="D66" s="141"/>
      <c r="E66" s="141"/>
      <c r="F66" s="137"/>
    </row>
    <row r="67" spans="1:6">
      <c r="A67" s="13"/>
      <c r="B67" s="6"/>
      <c r="C67" s="141"/>
      <c r="D67" s="141"/>
      <c r="E67" s="141"/>
      <c r="F67" s="137"/>
    </row>
    <row r="68" spans="1:6">
      <c r="A68" s="5" t="s">
        <v>199</v>
      </c>
      <c r="B68" s="6" t="s">
        <v>200</v>
      </c>
      <c r="C68" s="141"/>
      <c r="D68" s="141"/>
      <c r="E68" s="141"/>
      <c r="F68" s="137"/>
    </row>
    <row r="69" spans="1:6">
      <c r="A69" s="5"/>
      <c r="B69" s="6"/>
      <c r="C69" s="141"/>
      <c r="D69" s="141"/>
      <c r="E69" s="141"/>
      <c r="F69" s="137"/>
    </row>
    <row r="70" spans="1:6">
      <c r="A70" s="5"/>
      <c r="B70" s="6"/>
      <c r="C70" s="119"/>
      <c r="D70" s="119"/>
      <c r="E70" s="119"/>
      <c r="F70" s="119"/>
    </row>
    <row r="71" spans="1:6">
      <c r="A71" s="13" t="s">
        <v>201</v>
      </c>
      <c r="B71" s="6" t="s">
        <v>202</v>
      </c>
      <c r="C71" s="127">
        <v>665</v>
      </c>
      <c r="D71" s="127"/>
      <c r="E71" s="127">
        <v>180</v>
      </c>
      <c r="F71" s="127">
        <v>845</v>
      </c>
    </row>
    <row r="72" spans="1:6" s="99" customFormat="1" ht="15.75">
      <c r="A72" s="20" t="s">
        <v>438</v>
      </c>
      <c r="B72" s="9" t="s">
        <v>209</v>
      </c>
      <c r="C72" s="139">
        <v>665</v>
      </c>
      <c r="D72" s="139"/>
      <c r="E72" s="139">
        <v>180</v>
      </c>
      <c r="F72" s="139">
        <v>845</v>
      </c>
    </row>
    <row r="73" spans="1:6" ht="15.75">
      <c r="A73" s="24"/>
      <c r="B73" s="8"/>
      <c r="C73" s="141"/>
      <c r="D73" s="141"/>
      <c r="E73" s="141"/>
      <c r="F73" s="137"/>
    </row>
    <row r="74" spans="1:6" ht="15.75">
      <c r="A74" s="24"/>
      <c r="B74" s="8"/>
      <c r="C74" s="141"/>
      <c r="D74" s="141"/>
      <c r="E74" s="141"/>
      <c r="F74" s="137"/>
    </row>
    <row r="75" spans="1:6" s="138" customFormat="1">
      <c r="A75" s="13" t="s">
        <v>666</v>
      </c>
      <c r="B75" s="6"/>
      <c r="C75" s="141"/>
      <c r="D75" s="141"/>
      <c r="E75" s="141"/>
      <c r="F75" s="137"/>
    </row>
    <row r="76" spans="1:6" ht="15.75">
      <c r="A76" s="24"/>
      <c r="B76" s="8"/>
      <c r="C76" s="141"/>
      <c r="D76" s="141"/>
      <c r="E76" s="141"/>
      <c r="F76" s="137"/>
    </row>
    <row r="77" spans="1:6">
      <c r="A77" s="13" t="s">
        <v>210</v>
      </c>
      <c r="B77" s="6" t="s">
        <v>211</v>
      </c>
      <c r="C77" s="141"/>
      <c r="D77" s="141"/>
      <c r="E77" s="141"/>
      <c r="F77" s="137"/>
    </row>
    <row r="78" spans="1:6">
      <c r="A78" s="13"/>
      <c r="B78" s="6"/>
      <c r="C78" s="141"/>
      <c r="D78" s="141"/>
      <c r="E78" s="141"/>
      <c r="F78" s="137"/>
    </row>
    <row r="79" spans="1:6">
      <c r="A79" s="13"/>
      <c r="B79" s="6"/>
      <c r="C79" s="141"/>
      <c r="D79" s="141"/>
      <c r="E79" s="141"/>
      <c r="F79" s="137"/>
    </row>
    <row r="80" spans="1:6">
      <c r="A80" s="13"/>
      <c r="B80" s="6"/>
      <c r="C80" s="141"/>
      <c r="D80" s="141"/>
      <c r="E80" s="141"/>
      <c r="F80" s="137"/>
    </row>
    <row r="81" spans="1:6">
      <c r="A81" s="13"/>
      <c r="B81" s="6"/>
      <c r="C81" s="141"/>
      <c r="D81" s="141"/>
      <c r="E81" s="141"/>
      <c r="F81" s="137"/>
    </row>
    <row r="82" spans="1:6">
      <c r="A82" s="13" t="s">
        <v>212</v>
      </c>
      <c r="B82" s="6" t="s">
        <v>213</v>
      </c>
      <c r="C82" s="141"/>
      <c r="D82" s="141"/>
      <c r="E82" s="141"/>
      <c r="F82" s="137"/>
    </row>
    <row r="83" spans="1:6">
      <c r="A83" s="13"/>
      <c r="B83" s="6"/>
      <c r="C83" s="141"/>
      <c r="D83" s="141"/>
      <c r="E83" s="141"/>
      <c r="F83" s="137"/>
    </row>
    <row r="84" spans="1:6">
      <c r="A84" s="13"/>
      <c r="B84" s="6"/>
      <c r="C84" s="141"/>
      <c r="D84" s="141"/>
      <c r="E84" s="141"/>
      <c r="F84" s="137"/>
    </row>
    <row r="85" spans="1:6">
      <c r="A85" s="13"/>
      <c r="B85" s="6"/>
      <c r="C85" s="141"/>
      <c r="D85" s="141"/>
      <c r="E85" s="141"/>
      <c r="F85" s="137"/>
    </row>
    <row r="86" spans="1:6">
      <c r="A86" s="13"/>
      <c r="B86" s="6"/>
      <c r="C86" s="141"/>
      <c r="D86" s="141"/>
      <c r="E86" s="141"/>
      <c r="F86" s="137"/>
    </row>
    <row r="87" spans="1:6">
      <c r="A87" s="13" t="s">
        <v>214</v>
      </c>
      <c r="B87" s="6" t="s">
        <v>215</v>
      </c>
      <c r="C87" s="141"/>
      <c r="D87" s="141"/>
      <c r="E87" s="141"/>
      <c r="F87" s="137"/>
    </row>
    <row r="88" spans="1:6" s="99" customFormat="1" ht="15.75">
      <c r="A88" s="20" t="s">
        <v>439</v>
      </c>
      <c r="B88" s="9" t="s">
        <v>218</v>
      </c>
      <c r="C88" s="142"/>
      <c r="D88" s="142"/>
      <c r="E88" s="142"/>
      <c r="F88" s="140"/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" sqref="B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188" t="s">
        <v>715</v>
      </c>
      <c r="C1" s="188"/>
      <c r="D1" s="188"/>
    </row>
    <row r="3" spans="1:4" ht="25.5" customHeight="1">
      <c r="A3" s="184" t="s">
        <v>682</v>
      </c>
      <c r="B3" s="192"/>
      <c r="C3" s="192"/>
      <c r="D3" s="192"/>
    </row>
    <row r="4" spans="1:4" ht="23.25" customHeight="1">
      <c r="A4" s="196" t="s">
        <v>599</v>
      </c>
      <c r="B4" s="197"/>
      <c r="C4" s="197"/>
      <c r="D4" s="197"/>
    </row>
    <row r="5" spans="1:4">
      <c r="A5" s="1"/>
    </row>
    <row r="6" spans="1:4">
      <c r="A6" s="1"/>
    </row>
    <row r="7" spans="1:4" ht="51" customHeight="1">
      <c r="A7" s="55" t="s">
        <v>598</v>
      </c>
      <c r="B7" s="56" t="s">
        <v>645</v>
      </c>
      <c r="C7" s="56" t="s">
        <v>689</v>
      </c>
      <c r="D7" s="66" t="s">
        <v>3</v>
      </c>
    </row>
    <row r="8" spans="1:4" ht="15" customHeight="1">
      <c r="A8" s="56" t="s">
        <v>572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573</v>
      </c>
      <c r="B9" s="57"/>
      <c r="C9" s="57"/>
      <c r="D9" s="26">
        <f t="shared" si="0"/>
        <v>0</v>
      </c>
    </row>
    <row r="10" spans="1:4" ht="15" customHeight="1">
      <c r="A10" s="56" t="s">
        <v>574</v>
      </c>
      <c r="B10" s="57"/>
      <c r="C10" s="57"/>
      <c r="D10" s="26">
        <f t="shared" si="0"/>
        <v>0</v>
      </c>
    </row>
    <row r="11" spans="1:4" ht="15" customHeight="1">
      <c r="A11" s="56" t="s">
        <v>575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593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576</v>
      </c>
      <c r="B13" s="57"/>
      <c r="C13" s="57"/>
      <c r="D13" s="26">
        <f t="shared" si="0"/>
        <v>0</v>
      </c>
    </row>
    <row r="14" spans="1:4" ht="33" customHeight="1">
      <c r="A14" s="56" t="s">
        <v>577</v>
      </c>
      <c r="B14" s="57"/>
      <c r="C14" s="57"/>
      <c r="D14" s="26">
        <f t="shared" si="0"/>
        <v>0</v>
      </c>
    </row>
    <row r="15" spans="1:4" ht="15" customHeight="1">
      <c r="A15" s="56" t="s">
        <v>578</v>
      </c>
      <c r="B15" s="57"/>
      <c r="C15" s="57"/>
      <c r="D15" s="26">
        <f t="shared" si="0"/>
        <v>0</v>
      </c>
    </row>
    <row r="16" spans="1:4" ht="15" customHeight="1">
      <c r="A16" s="56" t="s">
        <v>579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580</v>
      </c>
      <c r="B17" s="57"/>
      <c r="C17" s="57"/>
      <c r="D17" s="26">
        <f t="shared" si="0"/>
        <v>0</v>
      </c>
    </row>
    <row r="18" spans="1:4" ht="15" customHeight="1">
      <c r="A18" s="56" t="s">
        <v>581</v>
      </c>
      <c r="B18" s="57"/>
      <c r="C18" s="57">
        <v>4</v>
      </c>
      <c r="D18" s="26">
        <f t="shared" si="0"/>
        <v>4</v>
      </c>
    </row>
    <row r="19" spans="1:4" ht="15" customHeight="1">
      <c r="A19" s="56" t="s">
        <v>582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594</v>
      </c>
      <c r="B20" s="104">
        <f>SUM(B13:B19)</f>
        <v>0</v>
      </c>
      <c r="C20" s="104">
        <f>SUM(C13:C19)</f>
        <v>6</v>
      </c>
      <c r="D20" s="105">
        <f t="shared" si="0"/>
        <v>6</v>
      </c>
    </row>
    <row r="21" spans="1:4" ht="15" customHeight="1">
      <c r="A21" s="56" t="s">
        <v>583</v>
      </c>
      <c r="B21" s="57">
        <v>2</v>
      </c>
      <c r="C21" s="57">
        <v>1</v>
      </c>
      <c r="D21" s="26">
        <f t="shared" si="0"/>
        <v>3</v>
      </c>
    </row>
    <row r="22" spans="1:4" ht="15" customHeight="1">
      <c r="A22" s="56" t="s">
        <v>584</v>
      </c>
      <c r="B22" s="57"/>
      <c r="C22" s="57"/>
      <c r="D22" s="26">
        <f t="shared" si="0"/>
        <v>0</v>
      </c>
    </row>
    <row r="23" spans="1:4" ht="15" customHeight="1">
      <c r="A23" s="56" t="s">
        <v>585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595</v>
      </c>
      <c r="B24" s="104">
        <f>SUM(B21:B23)</f>
        <v>2</v>
      </c>
      <c r="C24" s="104">
        <f>SUM(C21:C23)</f>
        <v>1</v>
      </c>
      <c r="D24" s="105">
        <f t="shared" si="0"/>
        <v>3</v>
      </c>
    </row>
    <row r="25" spans="1:4" ht="15" customHeight="1">
      <c r="A25" s="56" t="s">
        <v>586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587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588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596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597</v>
      </c>
      <c r="B29" s="75">
        <f>SUM(B28,B24,B20,B12)</f>
        <v>7</v>
      </c>
      <c r="C29" s="75">
        <f>SUM(C28,C24,C20,C12)</f>
        <v>7</v>
      </c>
      <c r="D29" s="105">
        <f t="shared" si="0"/>
        <v>14</v>
      </c>
    </row>
    <row r="30" spans="1:4" ht="30" customHeight="1">
      <c r="A30" s="56" t="s">
        <v>589</v>
      </c>
      <c r="B30" s="57"/>
      <c r="C30" s="57"/>
      <c r="D30" s="26">
        <f t="shared" si="0"/>
        <v>0</v>
      </c>
    </row>
    <row r="31" spans="1:4" ht="32.25" customHeight="1">
      <c r="A31" s="56" t="s">
        <v>590</v>
      </c>
      <c r="B31" s="57"/>
      <c r="C31" s="57"/>
      <c r="D31" s="26">
        <f t="shared" si="0"/>
        <v>0</v>
      </c>
    </row>
    <row r="32" spans="1:4" ht="33.75" customHeight="1">
      <c r="A32" s="56" t="s">
        <v>591</v>
      </c>
      <c r="B32" s="57"/>
      <c r="C32" s="57"/>
      <c r="D32" s="26">
        <f t="shared" si="0"/>
        <v>0</v>
      </c>
    </row>
    <row r="33" spans="1:4" ht="18.75" customHeight="1">
      <c r="A33" s="56" t="s">
        <v>592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55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193"/>
      <c r="B35" s="194"/>
      <c r="C35" s="194"/>
    </row>
    <row r="36" spans="1:4">
      <c r="A36" s="195"/>
      <c r="B36" s="194"/>
      <c r="C36" s="194"/>
    </row>
  </sheetData>
  <mergeCells count="5">
    <mergeCell ref="A35:C35"/>
    <mergeCell ref="A36:C36"/>
    <mergeCell ref="A3:D3"/>
    <mergeCell ref="A4:D4"/>
    <mergeCell ref="B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2017-01-25T10:42:54Z</cp:lastPrinted>
  <dcterms:created xsi:type="dcterms:W3CDTF">2014-01-03T21:48:14Z</dcterms:created>
  <dcterms:modified xsi:type="dcterms:W3CDTF">2017-05-23T06:05:33Z</dcterms:modified>
</cp:coreProperties>
</file>