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Felhasználó\Documents\testületi ülések anyagai\rendeletek\ktsv\2019\költségvetés módosítások\"/>
    </mc:Choice>
  </mc:AlternateContent>
  <xr:revisionPtr revIDLastSave="0" documentId="13_ncr:1_{B69BE5FA-3F8E-4FDB-9482-10E6ACA29870}" xr6:coauthVersionLast="45" xr6:coauthVersionMax="45" xr10:uidLastSave="{00000000-0000-0000-0000-000000000000}"/>
  <bookViews>
    <workbookView xWindow="-108" yWindow="-108" windowWidth="23256" windowHeight="12576" activeTab="4" xr2:uid="{00000000-000D-0000-FFFF-FFFF00000000}"/>
  </bookViews>
  <sheets>
    <sheet name="1.sz. melléklet" sheetId="1" r:id="rId1"/>
    <sheet name="2.sz. melléklet" sheetId="2" r:id="rId2"/>
    <sheet name="3.sz. melléklet" sheetId="3" r:id="rId3"/>
    <sheet name="4.sz. melléklet" sheetId="4" r:id="rId4"/>
    <sheet name="5. sz. melléklet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3" l="1"/>
  <c r="B28" i="3"/>
  <c r="G28" i="3"/>
  <c r="E28" i="3"/>
  <c r="G31" i="2"/>
  <c r="E31" i="2"/>
  <c r="H31" i="2" s="1"/>
  <c r="D26" i="2"/>
  <c r="D31" i="2" s="1"/>
  <c r="I36" i="1"/>
  <c r="F11" i="1"/>
  <c r="E11" i="1" l="1"/>
  <c r="E10" i="1" s="1"/>
  <c r="F32" i="1" l="1"/>
  <c r="I32" i="1" s="1"/>
  <c r="E31" i="1"/>
  <c r="E37" i="1" s="1"/>
  <c r="I37" i="1" s="1"/>
</calcChain>
</file>

<file path=xl/sharedStrings.xml><?xml version="1.0" encoding="utf-8"?>
<sst xmlns="http://schemas.openxmlformats.org/spreadsheetml/2006/main" count="183" uniqueCount="141">
  <si>
    <t> Ft-ban</t>
  </si>
  <si>
    <t>Rovat</t>
  </si>
  <si>
    <t>Megnevezés</t>
  </si>
  <si>
    <t>Részlet</t>
  </si>
  <si>
    <t>Műk.c</t>
  </si>
  <si>
    <t>Felh.c</t>
  </si>
  <si>
    <t>Felhalm.</t>
  </si>
  <si>
    <t>Összesen</t>
  </si>
  <si>
    <t>1. Cím Cák Község Önkormányzat</t>
  </si>
  <si>
    <t>1/1. Önkormányzat bevételei</t>
  </si>
  <si>
    <t>B1</t>
  </si>
  <si>
    <t>Működési célú tám. Áht-n belülről</t>
  </si>
  <si>
    <t>B11</t>
  </si>
  <si>
    <t>Önkormányzatok működési tágomatásai</t>
  </si>
  <si>
    <t>Helyi önk. működésének ált. tám.</t>
  </si>
  <si>
    <t>Telep-i önk. szoc., gy.jóléti, gy.étk. tám.</t>
  </si>
  <si>
    <t>Telep-i önk. kulturális felad. tám.</t>
  </si>
  <si>
    <t>B16</t>
  </si>
  <si>
    <t>Egyéb működési célú tám. Áht-n belül</t>
  </si>
  <si>
    <t>B2</t>
  </si>
  <si>
    <t>Felhalmozási célú tám. Áht-n belülre</t>
  </si>
  <si>
    <t>B3</t>
  </si>
  <si>
    <t>Közhatalmi bevételek</t>
  </si>
  <si>
    <t>B34</t>
  </si>
  <si>
    <t>Vagyoni típusú adók</t>
  </si>
  <si>
    <t>-Magánszemélyek kommunális adója</t>
  </si>
  <si>
    <t>B35</t>
  </si>
  <si>
    <t>Termékek és szolgáltatások adói</t>
  </si>
  <si>
    <t>Értékesítési és forgalmi adók</t>
  </si>
  <si>
    <t>- Állandó jellegű iparűzési adó</t>
  </si>
  <si>
    <t>- Idegenforgalmi adó</t>
  </si>
  <si>
    <t>Gépjárműadók</t>
  </si>
  <si>
    <t>B4</t>
  </si>
  <si>
    <t>Működési bevételek</t>
  </si>
  <si>
    <t>Költségvetési bevételek összesen</t>
  </si>
  <si>
    <t>B8</t>
  </si>
  <si>
    <t>Finanszírozási bevételek</t>
  </si>
  <si>
    <t>B81</t>
  </si>
  <si>
    <t>Belföldi finanszírozási bevétel</t>
  </si>
  <si>
    <t>Maradvány igénybevétele</t>
  </si>
  <si>
    <t>- Előző évi költségvetési maradvány ig.vétel</t>
  </si>
  <si>
    <t>Finanszírozási bevételek összesen</t>
  </si>
  <si>
    <t>1/1. Önkormányzat bevételei mindösszesen</t>
  </si>
  <si>
    <t>1. Cím Cák község Önkormányzat</t>
  </si>
  <si>
    <t>1/2. Önkormányzat kiadásai</t>
  </si>
  <si>
    <t>K1</t>
  </si>
  <si>
    <t>Személyi juttatás</t>
  </si>
  <si>
    <t>K2</t>
  </si>
  <si>
    <t>Munkaadót terhelő jár. és Szocho</t>
  </si>
  <si>
    <t>K3</t>
  </si>
  <si>
    <t>Dologi kiadások</t>
  </si>
  <si>
    <t>K4</t>
  </si>
  <si>
    <t>Ellátottak pénzbeli juttatásai</t>
  </si>
  <si>
    <t>K5</t>
  </si>
  <si>
    <t>Egyéb működési kiadás</t>
  </si>
  <si>
    <t>Egyéb műk. c. tám. Áht-n belül</t>
  </si>
  <si>
    <t>Egyéb műk. c. tám. Áht-n kívül</t>
  </si>
  <si>
    <t>Tartalék</t>
  </si>
  <si>
    <t>- Általános</t>
  </si>
  <si>
    <t>- Céltartalék</t>
  </si>
  <si>
    <t>K6</t>
  </si>
  <si>
    <t>Beruházás</t>
  </si>
  <si>
    <t>K7</t>
  </si>
  <si>
    <t>Felújítás</t>
  </si>
  <si>
    <t>K8</t>
  </si>
  <si>
    <t>Egyéb felhalmozási célú kiadás</t>
  </si>
  <si>
    <t>Egyéb felh. c. tám. Áht-n belül</t>
  </si>
  <si>
    <t>Költségvetési kiadások</t>
  </si>
  <si>
    <t>K9</t>
  </si>
  <si>
    <t>Finanszírozási kiadás</t>
  </si>
  <si>
    <t>Belföldi finanszírozási kiadás</t>
  </si>
  <si>
    <t>-Áht-n belüli megelőlegzések vf.</t>
  </si>
  <si>
    <t>Finanszírozási kiadások</t>
  </si>
  <si>
    <t>1/2. Önkormányzat kiadásai mindösszesen</t>
  </si>
  <si>
    <t>Bevétel</t>
  </si>
  <si>
    <t>Kiadás</t>
  </si>
  <si>
    <t>Kötelező</t>
  </si>
  <si>
    <t>Önként vállalt</t>
  </si>
  <si>
    <t>Össz</t>
  </si>
  <si>
    <t>Működési célú támogatás Áht-n belül</t>
  </si>
  <si>
    <t>Felhalmozási célú tám. Áht-n belülről</t>
  </si>
  <si>
    <t>Finanszírozási bevétel</t>
  </si>
  <si>
    <t>Munkaad.terh. jár.+Szocho</t>
  </si>
  <si>
    <t>Ellátottak pénzbeli jutt</t>
  </si>
  <si>
    <t>Egyéb mük.c tám áht belül</t>
  </si>
  <si>
    <t>Egyéb mük.c tám áht kívül</t>
  </si>
  <si>
    <t>Tartalékok</t>
  </si>
  <si>
    <t>Cák  Község Önkormányzatának</t>
  </si>
  <si>
    <t>Beruházások</t>
  </si>
  <si>
    <t>Bruttó</t>
  </si>
  <si>
    <t>1. Alpannónia Pályázat</t>
  </si>
  <si>
    <t>- ebből ÁFA</t>
  </si>
  <si>
    <t>2. Csapadékvíz elvezetési  munkálatok (TOP Pályázat)</t>
  </si>
  <si>
    <t>3. Orvosi rendelő felújítás</t>
  </si>
  <si>
    <t>4. Útfelújítás</t>
  </si>
  <si>
    <t>6. Botosok vízterv.</t>
  </si>
  <si>
    <t>Mindösszesen</t>
  </si>
  <si>
    <t>Adónem</t>
  </si>
  <si>
    <t>Összeg</t>
  </si>
  <si>
    <t>Helyi adók</t>
  </si>
  <si>
    <t>      </t>
  </si>
  <si>
    <t>Kommunális adó (várható befolyó)</t>
  </si>
  <si>
    <t>- mentesség</t>
  </si>
  <si>
    <t>Iparűzési adó</t>
  </si>
  <si>
    <t>Gépjárműadó (várható befolyó)</t>
  </si>
  <si>
    <t>- mozgáskorlátozott mentesség</t>
  </si>
  <si>
    <t>- egyház + költségvetési szerv mentesség/kedvezmény</t>
  </si>
  <si>
    <t>B6</t>
  </si>
  <si>
    <t>Működési célú átvett pénzeszköz</t>
  </si>
  <si>
    <t>B7</t>
  </si>
  <si>
    <t>Felhalmizási célú átvett pénzeszköz</t>
  </si>
  <si>
    <t>B5</t>
  </si>
  <si>
    <t>Ingatlan értékesítés</t>
  </si>
  <si>
    <t xml:space="preserve">6. Egyéb tárgyi eszköz </t>
  </si>
  <si>
    <t>3 501 707</t>
  </si>
  <si>
    <t>1 084 429</t>
  </si>
  <si>
    <t>174 700</t>
  </si>
  <si>
    <t>- Egyéb közhatalmi  bevételek</t>
  </si>
  <si>
    <t>Cák Község Önkormányzatának 2019. évi költségvetési bevételei</t>
  </si>
  <si>
    <t>Cák Község Önkormányzatának 2019. évi költségvetési kiadásai</t>
  </si>
  <si>
    <t>Cák Község Önkormányzatának 2019. évi költségvetési bevételei és kiadásai</t>
  </si>
  <si>
    <t>2019. évi tervezett felhalmozási kiadásainak bemutatása célonként</t>
  </si>
  <si>
    <t>1/2019.(II.21.)  önkormányzati rendelete 5. melléklete</t>
  </si>
  <si>
    <t>1. Csapadékvíz elvezetési  munkálatok (TOP Pályázat)</t>
  </si>
  <si>
    <t>2. Ingatlan/ telek vásárlás</t>
  </si>
  <si>
    <t>3. Utak felújítása</t>
  </si>
  <si>
    <t>4. Tárgyi eszközök/kultürális</t>
  </si>
  <si>
    <t>5. Útpadkák felújítása</t>
  </si>
  <si>
    <t>6. 1257. hrsz-ú ingatlan útpadkáinak felújítása</t>
  </si>
  <si>
    <t>1/2019.(II.21.)  önkormányzati rendelet 4. melléklete</t>
  </si>
  <si>
    <t>1/2019.(II.21.)  önkormányzati rendelet 3. melléklete</t>
  </si>
  <si>
    <t>1/2019.(II.21.)   önkormányzati rendelet 2. melléklete</t>
  </si>
  <si>
    <t>Cák Község Önkormányzatának 2019. évi költségvetésében tervezettkedvezmények, mentességek a helyi adóknál és a gépjárműadónál</t>
  </si>
  <si>
    <t>Cák  Község Önkormányzatának</t>
  </si>
  <si>
    <t>1/2019.(II.21.)   önkormányzati rendelet 7. melléklete Cák Község Önkormányzatának 2019. évi saját bevételei</t>
  </si>
  <si>
    <t>1/2019.(II.21.)  önkormányzati rendelet 5. melléklete 2019. évi tervezett felhalmozási kiadásainak bemutatása célonként</t>
  </si>
  <si>
    <t>1. melléklet</t>
  </si>
  <si>
    <t>2. melléklet</t>
  </si>
  <si>
    <t>3. melléklet</t>
  </si>
  <si>
    <t>4. melléklet</t>
  </si>
  <si>
    <t>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</si>
</sst>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0_ ;\-#,##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55">
    <xf numFmtId="0" fontId="0" fillId="0" borderId="0" xfId="0"/>
    <xf numFmtId="0" fontId="1" fillId="0" borderId="7" xfId="0" applyFont="1" applyBorder="1"/>
    <xf numFmtId="0" fontId="1" fillId="0" borderId="0" xfId="0" applyFont="1"/>
    <xf numFmtId="0" fontId="1" fillId="0" borderId="1" xfId="0" applyFont="1" applyBorder="1"/>
    <xf numFmtId="0" fontId="1" fillId="0" borderId="9" xfId="0" applyFont="1" applyBorder="1"/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3" fontId="1" fillId="0" borderId="0" xfId="0" applyNumberFormat="1" applyFont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3" fontId="6" fillId="0" borderId="9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3" fontId="1" fillId="0" borderId="9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3" fontId="1" fillId="0" borderId="9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3" fontId="3" fillId="0" borderId="12" xfId="0" applyNumberFormat="1" applyFont="1" applyFill="1" applyBorder="1" applyAlignment="1">
      <alignment horizontal="right" vertical="center"/>
    </xf>
    <xf numFmtId="165" fontId="1" fillId="0" borderId="0" xfId="1" applyNumberFormat="1" applyFont="1" applyFill="1"/>
    <xf numFmtId="165" fontId="1" fillId="0" borderId="0" xfId="1" applyNumberFormat="1" applyFont="1" applyFill="1" applyAlignment="1">
      <alignment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/>
    <xf numFmtId="165" fontId="6" fillId="0" borderId="1" xfId="1" applyNumberFormat="1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1" fillId="0" borderId="0" xfId="1" applyNumberFormat="1" applyFont="1"/>
    <xf numFmtId="165" fontId="0" fillId="0" borderId="0" xfId="1" applyNumberFormat="1" applyFont="1"/>
    <xf numFmtId="166" fontId="6" fillId="0" borderId="1" xfId="1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3" fillId="0" borderId="1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right" vertical="center"/>
    </xf>
    <xf numFmtId="49" fontId="8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8" fillId="0" borderId="11" xfId="0" applyNumberFormat="1" applyFont="1" applyBorder="1" applyAlignment="1">
      <alignment horizontal="left"/>
    </xf>
    <xf numFmtId="165" fontId="9" fillId="0" borderId="0" xfId="1" applyNumberFormat="1" applyFont="1"/>
    <xf numFmtId="0" fontId="0" fillId="0" borderId="0" xfId="0" applyFont="1"/>
    <xf numFmtId="165" fontId="8" fillId="0" borderId="9" xfId="1" applyNumberFormat="1" applyFont="1" applyBorder="1" applyAlignment="1">
      <alignment horizontal="center"/>
    </xf>
    <xf numFmtId="165" fontId="9" fillId="0" borderId="9" xfId="1" applyNumberFormat="1" applyFont="1" applyBorder="1" applyAlignment="1">
      <alignment horizontal="center"/>
    </xf>
    <xf numFmtId="165" fontId="8" fillId="0" borderId="12" xfId="1" applyNumberFormat="1" applyFont="1" applyFill="1" applyBorder="1"/>
    <xf numFmtId="165" fontId="1" fillId="0" borderId="0" xfId="0" applyNumberFormat="1" applyFont="1"/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0" xfId="0" applyFont="1" applyFill="1" applyAlignment="1">
      <alignment horizontal="right" vertical="center"/>
    </xf>
    <xf numFmtId="0" fontId="0" fillId="0" borderId="0" xfId="0" applyAlignment="1"/>
    <xf numFmtId="0" fontId="1" fillId="0" borderId="0" xfId="0" applyFont="1" applyAlignme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2"/>
  <sheetViews>
    <sheetView workbookViewId="0">
      <selection activeCell="H1" sqref="H1"/>
    </sheetView>
  </sheetViews>
  <sheetFormatPr defaultColWidth="9.109375" defaultRowHeight="13.8" x14ac:dyDescent="0.25"/>
  <cols>
    <col min="1" max="1" width="6.88671875" style="2" bestFit="1" customWidth="1"/>
    <col min="2" max="3" width="9.109375" style="2"/>
    <col min="4" max="4" width="20.6640625" style="2" bestFit="1" customWidth="1"/>
    <col min="5" max="5" width="19" style="88" bestFit="1" customWidth="1"/>
    <col min="6" max="6" width="19" style="84" bestFit="1" customWidth="1"/>
    <col min="7" max="7" width="13.5546875" style="2" bestFit="1" customWidth="1"/>
    <col min="8" max="8" width="10" style="2" bestFit="1" customWidth="1"/>
    <col min="9" max="9" width="14.109375" style="2" bestFit="1" customWidth="1"/>
    <col min="10" max="14" width="9.109375" style="2"/>
    <col min="15" max="15" width="9.88671875" style="2" bestFit="1" customWidth="1"/>
    <col min="16" max="16384" width="9.109375" style="2"/>
  </cols>
  <sheetData>
    <row r="1" spans="1:9" ht="14.4" x14ac:dyDescent="0.3">
      <c r="A1" s="152" t="s">
        <v>136</v>
      </c>
      <c r="B1" s="153"/>
      <c r="C1" s="153"/>
      <c r="D1" s="24"/>
      <c r="F1" s="71"/>
      <c r="G1" s="24"/>
      <c r="H1" s="24"/>
      <c r="I1" s="24"/>
    </row>
    <row r="2" spans="1:9" x14ac:dyDescent="0.25">
      <c r="A2" s="115" t="s">
        <v>131</v>
      </c>
      <c r="B2" s="115"/>
      <c r="C2" s="115"/>
      <c r="D2" s="115"/>
      <c r="E2" s="115"/>
      <c r="F2" s="115"/>
      <c r="G2" s="115"/>
      <c r="H2" s="24"/>
      <c r="I2" s="24"/>
    </row>
    <row r="3" spans="1:9" ht="15" customHeight="1" x14ac:dyDescent="0.25">
      <c r="A3" s="124" t="s">
        <v>118</v>
      </c>
      <c r="B3" s="125"/>
      <c r="C3" s="125"/>
      <c r="D3" s="125"/>
      <c r="E3" s="125"/>
      <c r="F3" s="125"/>
      <c r="G3" s="125"/>
      <c r="H3" s="125"/>
      <c r="I3" s="125"/>
    </row>
    <row r="4" spans="1:9" x14ac:dyDescent="0.25">
      <c r="A4" s="25"/>
      <c r="B4" s="25"/>
      <c r="C4" s="25"/>
      <c r="D4" s="25"/>
      <c r="E4" s="89"/>
      <c r="F4" s="72"/>
      <c r="G4" s="25"/>
      <c r="H4" s="25"/>
      <c r="I4" s="25"/>
    </row>
    <row r="5" spans="1:9" x14ac:dyDescent="0.25">
      <c r="A5" s="25"/>
      <c r="B5" s="25"/>
      <c r="C5" s="25"/>
      <c r="D5" s="25"/>
      <c r="E5" s="89"/>
      <c r="F5" s="72"/>
      <c r="G5" s="25"/>
      <c r="H5" s="25"/>
      <c r="I5" s="25"/>
    </row>
    <row r="6" spans="1:9" x14ac:dyDescent="0.25">
      <c r="A6" s="121" t="s">
        <v>0</v>
      </c>
      <c r="B6" s="122"/>
      <c r="C6" s="122"/>
      <c r="D6" s="122"/>
      <c r="E6" s="122"/>
      <c r="F6" s="122"/>
      <c r="G6" s="122"/>
      <c r="H6" s="122"/>
      <c r="I6" s="123"/>
    </row>
    <row r="7" spans="1:9" x14ac:dyDescent="0.25">
      <c r="A7" s="60" t="s">
        <v>1</v>
      </c>
      <c r="B7" s="126" t="s">
        <v>2</v>
      </c>
      <c r="C7" s="126"/>
      <c r="D7" s="126"/>
      <c r="E7" s="73" t="s">
        <v>3</v>
      </c>
      <c r="F7" s="73" t="s">
        <v>4</v>
      </c>
      <c r="G7" s="60" t="s">
        <v>5</v>
      </c>
      <c r="H7" s="60" t="s">
        <v>6</v>
      </c>
      <c r="I7" s="60" t="s">
        <v>7</v>
      </c>
    </row>
    <row r="8" spans="1:9" x14ac:dyDescent="0.25">
      <c r="A8" s="127" t="s">
        <v>8</v>
      </c>
      <c r="B8" s="127"/>
      <c r="C8" s="127"/>
      <c r="D8" s="127"/>
      <c r="E8" s="127"/>
      <c r="F8" s="127"/>
      <c r="G8" s="127"/>
      <c r="H8" s="127"/>
      <c r="I8" s="127"/>
    </row>
    <row r="9" spans="1:9" x14ac:dyDescent="0.25">
      <c r="A9" s="127" t="s">
        <v>9</v>
      </c>
      <c r="B9" s="127"/>
      <c r="C9" s="127"/>
      <c r="D9" s="127"/>
      <c r="E9" s="127"/>
      <c r="F9" s="127"/>
      <c r="G9" s="127"/>
      <c r="H9" s="127"/>
      <c r="I9" s="127"/>
    </row>
    <row r="10" spans="1:9" x14ac:dyDescent="0.25">
      <c r="A10" s="40" t="s">
        <v>10</v>
      </c>
      <c r="B10" s="127" t="s">
        <v>11</v>
      </c>
      <c r="C10" s="127"/>
      <c r="D10" s="127"/>
      <c r="E10" s="73">
        <f>E11+E15</f>
        <v>20828070</v>
      </c>
      <c r="F10" s="74"/>
      <c r="G10" s="26"/>
      <c r="H10" s="26"/>
      <c r="I10" s="44"/>
    </row>
    <row r="11" spans="1:9" ht="31.5" customHeight="1" x14ac:dyDescent="0.25">
      <c r="A11" s="6" t="s">
        <v>12</v>
      </c>
      <c r="B11" s="117" t="s">
        <v>13</v>
      </c>
      <c r="C11" s="117"/>
      <c r="D11" s="117"/>
      <c r="E11" s="87">
        <f>SUM(E12:E14)</f>
        <v>18946590</v>
      </c>
      <c r="F11" s="75">
        <f>SUM(F12:F14)</f>
        <v>18946590</v>
      </c>
      <c r="G11" s="26"/>
      <c r="H11" s="26"/>
      <c r="I11" s="26"/>
    </row>
    <row r="12" spans="1:9" ht="41.4" x14ac:dyDescent="0.25">
      <c r="A12" s="6"/>
      <c r="B12" s="117"/>
      <c r="C12" s="117"/>
      <c r="D12" s="6" t="s">
        <v>14</v>
      </c>
      <c r="E12" s="87">
        <v>13123840</v>
      </c>
      <c r="F12" s="75">
        <v>13123840</v>
      </c>
      <c r="G12" s="26"/>
      <c r="H12" s="26"/>
      <c r="I12" s="26"/>
    </row>
    <row r="13" spans="1:9" ht="27.6" x14ac:dyDescent="0.25">
      <c r="A13" s="6"/>
      <c r="B13" s="117"/>
      <c r="C13" s="117"/>
      <c r="D13" s="6" t="s">
        <v>15</v>
      </c>
      <c r="E13" s="87">
        <v>1792750</v>
      </c>
      <c r="F13" s="75">
        <v>1792750</v>
      </c>
      <c r="G13" s="26"/>
      <c r="H13" s="26"/>
      <c r="I13" s="26"/>
    </row>
    <row r="14" spans="1:9" ht="27.6" x14ac:dyDescent="0.25">
      <c r="A14" s="6"/>
      <c r="B14" s="117"/>
      <c r="C14" s="117"/>
      <c r="D14" s="6" t="s">
        <v>16</v>
      </c>
      <c r="E14" s="87">
        <v>4030000</v>
      </c>
      <c r="F14" s="75">
        <v>4030000</v>
      </c>
      <c r="G14" s="26"/>
      <c r="H14" s="26"/>
      <c r="I14" s="26"/>
    </row>
    <row r="15" spans="1:9" ht="31.5" customHeight="1" x14ac:dyDescent="0.25">
      <c r="A15" s="61" t="s">
        <v>17</v>
      </c>
      <c r="B15" s="117" t="s">
        <v>18</v>
      </c>
      <c r="C15" s="117"/>
      <c r="D15" s="117"/>
      <c r="E15" s="73">
        <v>1881480</v>
      </c>
      <c r="F15" s="74">
        <v>1881480</v>
      </c>
      <c r="G15" s="26"/>
      <c r="H15" s="26"/>
      <c r="I15" s="26"/>
    </row>
    <row r="16" spans="1:9" ht="31.5" customHeight="1" x14ac:dyDescent="0.25">
      <c r="A16" s="61" t="s">
        <v>19</v>
      </c>
      <c r="B16" s="114" t="s">
        <v>20</v>
      </c>
      <c r="C16" s="114"/>
      <c r="D16" s="114"/>
      <c r="E16" s="73">
        <v>35211878</v>
      </c>
      <c r="F16" s="82"/>
      <c r="G16" s="44">
        <v>35211878</v>
      </c>
      <c r="H16" s="26"/>
      <c r="I16" s="44">
        <v>35211878</v>
      </c>
    </row>
    <row r="17" spans="1:15" ht="15.75" customHeight="1" x14ac:dyDescent="0.25">
      <c r="A17" s="61" t="s">
        <v>21</v>
      </c>
      <c r="B17" s="114" t="s">
        <v>22</v>
      </c>
      <c r="C17" s="114"/>
      <c r="D17" s="114"/>
      <c r="E17" s="73">
        <v>7114796</v>
      </c>
      <c r="F17" s="74">
        <v>7114796</v>
      </c>
      <c r="G17" s="26"/>
      <c r="H17" s="26"/>
      <c r="I17" s="44">
        <v>7114796</v>
      </c>
    </row>
    <row r="18" spans="1:15" ht="15.75" customHeight="1" x14ac:dyDescent="0.25">
      <c r="A18" s="6" t="s">
        <v>23</v>
      </c>
      <c r="B18" s="117" t="s">
        <v>24</v>
      </c>
      <c r="C18" s="117"/>
      <c r="D18" s="117"/>
      <c r="E18" s="87">
        <v>2041600</v>
      </c>
      <c r="F18" s="82"/>
      <c r="G18" s="26"/>
      <c r="H18" s="26"/>
      <c r="I18" s="26"/>
    </row>
    <row r="19" spans="1:15" ht="27.6" x14ac:dyDescent="0.25">
      <c r="A19" s="6"/>
      <c r="B19" s="117"/>
      <c r="C19" s="117"/>
      <c r="D19" s="6" t="s">
        <v>25</v>
      </c>
      <c r="E19" s="87">
        <v>2041600</v>
      </c>
      <c r="F19" s="82"/>
      <c r="G19" s="26"/>
      <c r="H19" s="26"/>
      <c r="I19" s="26"/>
    </row>
    <row r="20" spans="1:15" ht="31.5" customHeight="1" x14ac:dyDescent="0.25">
      <c r="A20" s="6" t="s">
        <v>26</v>
      </c>
      <c r="B20" s="117" t="s">
        <v>27</v>
      </c>
      <c r="C20" s="117"/>
      <c r="D20" s="117"/>
      <c r="E20" s="87">
        <v>4760836</v>
      </c>
      <c r="F20" s="82"/>
      <c r="G20" s="26"/>
      <c r="H20" s="26"/>
      <c r="I20" s="26"/>
      <c r="O20" s="27"/>
    </row>
    <row r="21" spans="1:15" ht="31.5" customHeight="1" x14ac:dyDescent="0.25">
      <c r="A21" s="6"/>
      <c r="B21" s="6"/>
      <c r="C21" s="117" t="s">
        <v>28</v>
      </c>
      <c r="D21" s="117"/>
      <c r="E21" s="87" t="s">
        <v>114</v>
      </c>
      <c r="F21" s="82"/>
      <c r="G21" s="26"/>
      <c r="H21" s="26"/>
      <c r="I21" s="26"/>
    </row>
    <row r="22" spans="1:15" ht="27.6" x14ac:dyDescent="0.25">
      <c r="A22" s="6"/>
      <c r="B22" s="117"/>
      <c r="C22" s="117"/>
      <c r="D22" s="6" t="s">
        <v>29</v>
      </c>
      <c r="E22" s="87">
        <v>0</v>
      </c>
      <c r="F22" s="82"/>
      <c r="G22" s="26"/>
      <c r="H22" s="26"/>
      <c r="I22" s="26"/>
      <c r="O22" s="27"/>
    </row>
    <row r="23" spans="1:15" x14ac:dyDescent="0.25">
      <c r="A23" s="3"/>
      <c r="B23" s="3"/>
      <c r="C23" s="3"/>
      <c r="D23" s="3"/>
      <c r="E23" s="90"/>
      <c r="F23" s="76"/>
      <c r="G23" s="28"/>
      <c r="H23" s="28"/>
      <c r="I23" s="28"/>
    </row>
    <row r="24" spans="1:15" x14ac:dyDescent="0.25">
      <c r="A24" s="6"/>
      <c r="B24" s="6"/>
      <c r="C24" s="6"/>
      <c r="D24" s="6" t="s">
        <v>30</v>
      </c>
      <c r="E24" s="87" t="s">
        <v>116</v>
      </c>
      <c r="F24" s="82"/>
      <c r="G24" s="26"/>
      <c r="H24" s="26"/>
      <c r="I24" s="26"/>
    </row>
    <row r="25" spans="1:15" ht="27.6" x14ac:dyDescent="0.25">
      <c r="A25" s="6"/>
      <c r="B25" s="6"/>
      <c r="C25" s="6"/>
      <c r="D25" s="78" t="s">
        <v>117</v>
      </c>
      <c r="E25" s="87">
        <v>312360</v>
      </c>
      <c r="F25" s="82"/>
      <c r="G25" s="26"/>
      <c r="H25" s="26"/>
      <c r="I25" s="26"/>
    </row>
    <row r="26" spans="1:15" ht="15.75" customHeight="1" x14ac:dyDescent="0.25">
      <c r="A26" s="6"/>
      <c r="B26" s="6"/>
      <c r="C26" s="117" t="s">
        <v>31</v>
      </c>
      <c r="D26" s="117"/>
      <c r="E26" s="87" t="s">
        <v>115</v>
      </c>
      <c r="F26" s="82"/>
      <c r="G26" s="26"/>
      <c r="H26" s="26"/>
      <c r="I26" s="26"/>
    </row>
    <row r="27" spans="1:15" ht="15.75" customHeight="1" x14ac:dyDescent="0.25">
      <c r="A27" s="61" t="s">
        <v>32</v>
      </c>
      <c r="B27" s="114" t="s">
        <v>33</v>
      </c>
      <c r="C27" s="114"/>
      <c r="D27" s="114"/>
      <c r="E27" s="87">
        <v>4605472</v>
      </c>
      <c r="F27" s="75">
        <v>4605472</v>
      </c>
      <c r="G27" s="26"/>
      <c r="H27" s="26"/>
      <c r="I27" s="75"/>
    </row>
    <row r="28" spans="1:15" ht="15.75" customHeight="1" x14ac:dyDescent="0.25">
      <c r="A28" s="61" t="s">
        <v>111</v>
      </c>
      <c r="B28" s="118" t="s">
        <v>112</v>
      </c>
      <c r="C28" s="119"/>
      <c r="D28" s="120"/>
      <c r="E28" s="87">
        <v>600000</v>
      </c>
      <c r="F28" s="75">
        <v>600000</v>
      </c>
      <c r="G28" s="26"/>
      <c r="H28" s="26"/>
      <c r="I28" s="44"/>
    </row>
    <row r="29" spans="1:15" ht="15.75" customHeight="1" x14ac:dyDescent="0.25">
      <c r="A29" s="61" t="s">
        <v>107</v>
      </c>
      <c r="B29" s="118" t="s">
        <v>108</v>
      </c>
      <c r="C29" s="119"/>
      <c r="D29" s="120"/>
      <c r="E29" s="87">
        <v>91673</v>
      </c>
      <c r="F29" s="75">
        <v>91673</v>
      </c>
      <c r="G29" s="26"/>
      <c r="H29" s="26"/>
      <c r="I29" s="44"/>
    </row>
    <row r="30" spans="1:15" ht="15.75" customHeight="1" x14ac:dyDescent="0.25">
      <c r="A30" s="61" t="s">
        <v>109</v>
      </c>
      <c r="B30" s="118" t="s">
        <v>110</v>
      </c>
      <c r="C30" s="119"/>
      <c r="D30" s="120"/>
      <c r="E30" s="87">
        <v>120000</v>
      </c>
      <c r="F30" s="75">
        <v>120000</v>
      </c>
      <c r="G30" s="26"/>
      <c r="H30" s="81"/>
      <c r="I30" s="44"/>
    </row>
    <row r="31" spans="1:15" ht="15.75" customHeight="1" x14ac:dyDescent="0.25">
      <c r="A31" s="116" t="s">
        <v>34</v>
      </c>
      <c r="B31" s="116"/>
      <c r="C31" s="116"/>
      <c r="D31" s="116"/>
      <c r="E31" s="91">
        <f>E10+E16+E17+E27+E28+E29+E30</f>
        <v>68571889</v>
      </c>
      <c r="F31" s="77"/>
      <c r="G31" s="41"/>
      <c r="H31" s="81"/>
      <c r="I31" s="41"/>
    </row>
    <row r="32" spans="1:15" ht="15.75" customHeight="1" x14ac:dyDescent="0.25">
      <c r="A32" s="61" t="s">
        <v>35</v>
      </c>
      <c r="B32" s="114" t="s">
        <v>36</v>
      </c>
      <c r="C32" s="114"/>
      <c r="D32" s="114"/>
      <c r="E32" s="73">
        <v>34742186</v>
      </c>
      <c r="F32" s="74">
        <f>E10+F17+F27+F28+F29+F30</f>
        <v>33360011</v>
      </c>
      <c r="G32" s="44">
        <v>35211878</v>
      </c>
      <c r="H32" s="81"/>
      <c r="I32" s="44">
        <f>F32+G32</f>
        <v>68571889</v>
      </c>
    </row>
    <row r="33" spans="1:9" ht="15.75" customHeight="1" x14ac:dyDescent="0.25">
      <c r="A33" s="6" t="s">
        <v>37</v>
      </c>
      <c r="B33" s="117" t="s">
        <v>38</v>
      </c>
      <c r="C33" s="117"/>
      <c r="D33" s="117"/>
      <c r="E33" s="73">
        <v>34742186</v>
      </c>
      <c r="F33" s="83"/>
      <c r="G33" s="18"/>
      <c r="H33" s="18"/>
      <c r="I33" s="18"/>
    </row>
    <row r="34" spans="1:9" ht="15.75" customHeight="1" x14ac:dyDescent="0.25">
      <c r="A34" s="6"/>
      <c r="B34" s="6"/>
      <c r="C34" s="117" t="s">
        <v>39</v>
      </c>
      <c r="D34" s="117"/>
      <c r="E34" s="73">
        <v>34742186</v>
      </c>
      <c r="F34" s="83"/>
      <c r="G34" s="18"/>
      <c r="H34" s="18"/>
      <c r="I34" s="18"/>
    </row>
    <row r="35" spans="1:9" ht="41.4" x14ac:dyDescent="0.25">
      <c r="A35" s="6"/>
      <c r="B35" s="117"/>
      <c r="C35" s="117"/>
      <c r="D35" s="6" t="s">
        <v>40</v>
      </c>
      <c r="F35" s="83"/>
      <c r="G35" s="18"/>
      <c r="H35" s="18"/>
      <c r="I35" s="18"/>
    </row>
    <row r="36" spans="1:9" ht="15.75" customHeight="1" x14ac:dyDescent="0.25">
      <c r="A36" s="116" t="s">
        <v>41</v>
      </c>
      <c r="B36" s="116"/>
      <c r="C36" s="116"/>
      <c r="D36" s="116"/>
      <c r="E36" s="73">
        <v>34742186</v>
      </c>
      <c r="F36" s="74">
        <v>33360011</v>
      </c>
      <c r="G36" s="44">
        <v>35211878</v>
      </c>
      <c r="H36" s="63">
        <v>0</v>
      </c>
      <c r="I36" s="64">
        <f>E36+F36+G36</f>
        <v>103314075</v>
      </c>
    </row>
    <row r="37" spans="1:9" ht="15.75" customHeight="1" x14ac:dyDescent="0.25">
      <c r="A37" s="114" t="s">
        <v>42</v>
      </c>
      <c r="B37" s="114"/>
      <c r="C37" s="114"/>
      <c r="D37" s="114"/>
      <c r="E37" s="73">
        <f>E31</f>
        <v>68571889</v>
      </c>
      <c r="F37" s="74">
        <v>33360011</v>
      </c>
      <c r="G37" s="44">
        <v>35211878</v>
      </c>
      <c r="H37" s="62">
        <v>0</v>
      </c>
      <c r="I37" s="38">
        <f>E37+E36</f>
        <v>103314075</v>
      </c>
    </row>
    <row r="38" spans="1:9" x14ac:dyDescent="0.25">
      <c r="A38" s="30"/>
    </row>
    <row r="39" spans="1:9" x14ac:dyDescent="0.25">
      <c r="A39" s="30"/>
    </row>
    <row r="40" spans="1:9" x14ac:dyDescent="0.25">
      <c r="D40" s="27"/>
      <c r="E40" s="92"/>
      <c r="F40" s="27"/>
      <c r="G40" s="27"/>
      <c r="H40" s="27"/>
      <c r="I40" s="27"/>
    </row>
    <row r="42" spans="1:9" x14ac:dyDescent="0.25">
      <c r="H42" s="27"/>
    </row>
  </sheetData>
  <mergeCells count="32">
    <mergeCell ref="A1:C1"/>
    <mergeCell ref="A6:I6"/>
    <mergeCell ref="B30:D30"/>
    <mergeCell ref="B28:D28"/>
    <mergeCell ref="B17:D17"/>
    <mergeCell ref="A3:I3"/>
    <mergeCell ref="B7:D7"/>
    <mergeCell ref="A8:I8"/>
    <mergeCell ref="A9:I9"/>
    <mergeCell ref="B10:D10"/>
    <mergeCell ref="B11:D11"/>
    <mergeCell ref="B12:C12"/>
    <mergeCell ref="B13:C13"/>
    <mergeCell ref="B14:C14"/>
    <mergeCell ref="B15:D15"/>
    <mergeCell ref="B16:D16"/>
    <mergeCell ref="A37:D37"/>
    <mergeCell ref="A2:G2"/>
    <mergeCell ref="A36:D36"/>
    <mergeCell ref="C26:D26"/>
    <mergeCell ref="B27:D27"/>
    <mergeCell ref="A31:D31"/>
    <mergeCell ref="B33:D33"/>
    <mergeCell ref="C34:D34"/>
    <mergeCell ref="B35:C35"/>
    <mergeCell ref="B32:D32"/>
    <mergeCell ref="B18:D18"/>
    <mergeCell ref="B19:C19"/>
    <mergeCell ref="B20:D20"/>
    <mergeCell ref="C21:D21"/>
    <mergeCell ref="B22:C22"/>
    <mergeCell ref="B29:D29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workbookViewId="0">
      <selection activeCell="A2" sqref="A2:I2"/>
    </sheetView>
  </sheetViews>
  <sheetFormatPr defaultColWidth="9.109375" defaultRowHeight="13.8" x14ac:dyDescent="0.25"/>
  <cols>
    <col min="1" max="1" width="9.109375" style="2"/>
    <col min="2" max="2" width="13.33203125" style="2" bestFit="1" customWidth="1"/>
    <col min="3" max="3" width="21.88671875" style="2" customWidth="1"/>
    <col min="4" max="5" width="16.109375" style="2" bestFit="1" customWidth="1"/>
    <col min="6" max="6" width="6.88671875" style="2" bestFit="1" customWidth="1"/>
    <col min="7" max="8" width="13.5546875" style="2" bestFit="1" customWidth="1"/>
    <col min="9" max="12" width="9.109375" style="2"/>
    <col min="13" max="13" width="9.88671875" style="2" bestFit="1" customWidth="1"/>
    <col min="14" max="16384" width="9.109375" style="2"/>
  </cols>
  <sheetData>
    <row r="1" spans="1:9" ht="14.4" x14ac:dyDescent="0.3">
      <c r="A1" s="154" t="s">
        <v>137</v>
      </c>
      <c r="B1" s="153"/>
      <c r="C1" s="153"/>
    </row>
    <row r="2" spans="1:9" x14ac:dyDescent="0.25">
      <c r="A2" s="133" t="s">
        <v>130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25">
      <c r="A3" s="30"/>
    </row>
    <row r="4" spans="1:9" ht="15" customHeight="1" x14ac:dyDescent="0.25">
      <c r="A4" s="124" t="s">
        <v>119</v>
      </c>
      <c r="B4" s="125"/>
      <c r="C4" s="125"/>
      <c r="D4" s="125"/>
      <c r="E4" s="125"/>
      <c r="F4" s="125"/>
      <c r="G4" s="125"/>
      <c r="H4" s="125"/>
    </row>
    <row r="5" spans="1:9" x14ac:dyDescent="0.25">
      <c r="A5" s="29"/>
      <c r="B5" s="29"/>
      <c r="C5" s="29"/>
      <c r="D5" s="29"/>
      <c r="E5" s="29"/>
      <c r="F5" s="29"/>
      <c r="G5" s="29"/>
      <c r="H5" s="29"/>
    </row>
    <row r="6" spans="1:9" x14ac:dyDescent="0.25">
      <c r="A6" s="29"/>
      <c r="B6" s="29"/>
      <c r="C6" s="29"/>
      <c r="D6" s="29"/>
      <c r="E6" s="29"/>
      <c r="F6" s="29"/>
      <c r="G6" s="29"/>
      <c r="H6" s="29"/>
    </row>
    <row r="7" spans="1:9" ht="14.4" thickBot="1" x14ac:dyDescent="0.3">
      <c r="A7" s="29"/>
      <c r="B7" s="29"/>
      <c r="C7" s="29"/>
      <c r="D7" s="29"/>
      <c r="E7" s="29"/>
      <c r="F7" s="29"/>
      <c r="G7" s="29"/>
      <c r="H7" s="31" t="s">
        <v>0</v>
      </c>
    </row>
    <row r="8" spans="1:9" x14ac:dyDescent="0.25">
      <c r="A8" s="32" t="s">
        <v>1</v>
      </c>
      <c r="B8" s="33" t="s">
        <v>2</v>
      </c>
      <c r="C8" s="34"/>
      <c r="D8" s="35" t="s">
        <v>3</v>
      </c>
      <c r="E8" s="35" t="s">
        <v>4</v>
      </c>
      <c r="F8" s="35" t="s">
        <v>5</v>
      </c>
      <c r="G8" s="35" t="s">
        <v>6</v>
      </c>
      <c r="H8" s="36" t="s">
        <v>7</v>
      </c>
    </row>
    <row r="9" spans="1:9" x14ac:dyDescent="0.25">
      <c r="A9" s="134" t="s">
        <v>43</v>
      </c>
      <c r="B9" s="127"/>
      <c r="C9" s="127"/>
      <c r="D9" s="127"/>
      <c r="E9" s="127"/>
      <c r="F9" s="127"/>
      <c r="G9" s="127"/>
      <c r="H9" s="135"/>
    </row>
    <row r="10" spans="1:9" x14ac:dyDescent="0.25">
      <c r="A10" s="134" t="s">
        <v>44</v>
      </c>
      <c r="B10" s="127"/>
      <c r="C10" s="127"/>
      <c r="D10" s="127"/>
      <c r="E10" s="127"/>
      <c r="F10" s="127"/>
      <c r="G10" s="127"/>
      <c r="H10" s="135"/>
    </row>
    <row r="11" spans="1:9" x14ac:dyDescent="0.25">
      <c r="A11" s="37" t="s">
        <v>45</v>
      </c>
      <c r="B11" s="127" t="s">
        <v>46</v>
      </c>
      <c r="C11" s="127"/>
      <c r="D11" s="38">
        <v>7760119</v>
      </c>
      <c r="E11" s="38">
        <v>7760119</v>
      </c>
      <c r="F11" s="18"/>
      <c r="G11" s="18"/>
      <c r="H11" s="39"/>
    </row>
    <row r="12" spans="1:9" x14ac:dyDescent="0.25">
      <c r="A12" s="37" t="s">
        <v>47</v>
      </c>
      <c r="B12" s="127" t="s">
        <v>48</v>
      </c>
      <c r="C12" s="127"/>
      <c r="D12" s="38">
        <v>1364773</v>
      </c>
      <c r="E12" s="38">
        <v>1364773</v>
      </c>
      <c r="F12" s="18"/>
      <c r="G12" s="18"/>
      <c r="H12" s="39"/>
    </row>
    <row r="13" spans="1:9" x14ac:dyDescent="0.25">
      <c r="A13" s="37" t="s">
        <v>49</v>
      </c>
      <c r="B13" s="127" t="s">
        <v>50</v>
      </c>
      <c r="C13" s="127"/>
      <c r="D13" s="38">
        <v>8033322</v>
      </c>
      <c r="E13" s="38">
        <v>8033322</v>
      </c>
      <c r="F13" s="18"/>
      <c r="G13" s="18"/>
      <c r="H13" s="39"/>
    </row>
    <row r="14" spans="1:9" x14ac:dyDescent="0.25">
      <c r="A14" s="37" t="s">
        <v>51</v>
      </c>
      <c r="B14" s="127" t="s">
        <v>52</v>
      </c>
      <c r="C14" s="127"/>
      <c r="D14" s="38">
        <v>1569494</v>
      </c>
      <c r="E14" s="38">
        <v>1569494</v>
      </c>
      <c r="F14" s="18"/>
      <c r="G14" s="18"/>
      <c r="H14" s="39"/>
    </row>
    <row r="15" spans="1:9" x14ac:dyDescent="0.25">
      <c r="A15" s="37" t="s">
        <v>53</v>
      </c>
      <c r="B15" s="127" t="s">
        <v>54</v>
      </c>
      <c r="C15" s="127"/>
      <c r="D15" s="38">
        <v>23318072</v>
      </c>
      <c r="E15" s="38">
        <v>23318072</v>
      </c>
      <c r="F15" s="18"/>
      <c r="G15" s="18"/>
      <c r="H15" s="39"/>
    </row>
    <row r="16" spans="1:9" x14ac:dyDescent="0.25">
      <c r="A16" s="20"/>
      <c r="B16" s="18"/>
      <c r="C16" s="18"/>
      <c r="D16" s="38"/>
      <c r="E16" s="38"/>
      <c r="F16" s="18"/>
      <c r="G16" s="18"/>
      <c r="H16" s="19"/>
    </row>
    <row r="17" spans="1:13" x14ac:dyDescent="0.25">
      <c r="A17" s="20"/>
      <c r="B17" s="128" t="s">
        <v>55</v>
      </c>
      <c r="C17" s="128"/>
      <c r="D17" s="38">
        <v>2194550</v>
      </c>
      <c r="E17" s="38">
        <v>2194550</v>
      </c>
      <c r="F17" s="18"/>
      <c r="G17" s="18"/>
      <c r="H17" s="39">
        <v>2194550</v>
      </c>
    </row>
    <row r="18" spans="1:13" x14ac:dyDescent="0.25">
      <c r="A18" s="20"/>
      <c r="B18" s="128" t="s">
        <v>56</v>
      </c>
      <c r="C18" s="128"/>
      <c r="D18" s="38">
        <v>1301612</v>
      </c>
      <c r="E18" s="38">
        <v>1301612</v>
      </c>
      <c r="F18" s="18"/>
      <c r="G18" s="18"/>
      <c r="H18" s="39">
        <v>1301612</v>
      </c>
    </row>
    <row r="19" spans="1:13" x14ac:dyDescent="0.25">
      <c r="A19" s="20"/>
      <c r="B19" s="128" t="s">
        <v>57</v>
      </c>
      <c r="C19" s="128"/>
      <c r="D19" s="38">
        <v>19821910</v>
      </c>
      <c r="E19" s="38">
        <v>19821910</v>
      </c>
      <c r="F19" s="18"/>
      <c r="G19" s="18"/>
      <c r="H19" s="39">
        <v>19821910</v>
      </c>
    </row>
    <row r="20" spans="1:13" x14ac:dyDescent="0.25">
      <c r="A20" s="20"/>
      <c r="B20" s="18"/>
      <c r="C20" s="18" t="s">
        <v>58</v>
      </c>
      <c r="D20" s="38">
        <v>19821910</v>
      </c>
      <c r="E20" s="18"/>
      <c r="F20" s="18"/>
      <c r="G20" s="18"/>
      <c r="H20" s="19"/>
    </row>
    <row r="21" spans="1:13" x14ac:dyDescent="0.25">
      <c r="A21" s="20"/>
      <c r="B21" s="18"/>
      <c r="C21" s="18" t="s">
        <v>59</v>
      </c>
      <c r="D21" s="38">
        <v>19821910</v>
      </c>
      <c r="E21" s="18"/>
      <c r="F21" s="18"/>
      <c r="G21" s="18"/>
      <c r="H21" s="19"/>
    </row>
    <row r="22" spans="1:13" x14ac:dyDescent="0.25">
      <c r="A22" s="37" t="s">
        <v>60</v>
      </c>
      <c r="B22" s="127" t="s">
        <v>61</v>
      </c>
      <c r="C22" s="127"/>
      <c r="D22" s="38">
        <v>31109921</v>
      </c>
      <c r="E22" s="38"/>
      <c r="F22" s="38"/>
      <c r="G22" s="38">
        <v>31109921</v>
      </c>
      <c r="H22" s="39">
        <v>31109921</v>
      </c>
    </row>
    <row r="23" spans="1:13" x14ac:dyDescent="0.25">
      <c r="A23" s="37" t="s">
        <v>62</v>
      </c>
      <c r="B23" s="40" t="s">
        <v>63</v>
      </c>
      <c r="C23" s="18"/>
      <c r="D23" s="38">
        <v>17662395</v>
      </c>
      <c r="E23" s="38"/>
      <c r="F23" s="38"/>
      <c r="G23" s="38">
        <v>17662395</v>
      </c>
      <c r="H23" s="39">
        <v>17662395</v>
      </c>
    </row>
    <row r="24" spans="1:13" x14ac:dyDescent="0.25">
      <c r="A24" s="37" t="s">
        <v>64</v>
      </c>
      <c r="B24" s="127" t="s">
        <v>65</v>
      </c>
      <c r="C24" s="127"/>
      <c r="D24" s="38">
        <v>11827315</v>
      </c>
      <c r="E24" s="38"/>
      <c r="F24" s="38"/>
      <c r="G24" s="38">
        <v>11827315</v>
      </c>
      <c r="H24" s="39">
        <v>11827315</v>
      </c>
    </row>
    <row r="25" spans="1:13" x14ac:dyDescent="0.25">
      <c r="A25" s="20"/>
      <c r="B25" s="128" t="s">
        <v>66</v>
      </c>
      <c r="C25" s="128"/>
      <c r="D25" s="38"/>
      <c r="E25" s="38"/>
      <c r="F25" s="38"/>
      <c r="G25" s="38"/>
      <c r="H25" s="39"/>
      <c r="M25" s="27"/>
    </row>
    <row r="26" spans="1:13" x14ac:dyDescent="0.25">
      <c r="A26" s="129" t="s">
        <v>67</v>
      </c>
      <c r="B26" s="130"/>
      <c r="C26" s="130"/>
      <c r="D26" s="41">
        <f>D11+D12+D13+D14+D15+D22+D23+D24</f>
        <v>102645411</v>
      </c>
      <c r="E26" s="41"/>
      <c r="F26" s="42"/>
      <c r="G26" s="41"/>
      <c r="H26" s="43"/>
      <c r="L26" s="27"/>
    </row>
    <row r="27" spans="1:13" x14ac:dyDescent="0.25">
      <c r="A27" s="37" t="s">
        <v>68</v>
      </c>
      <c r="B27" s="127" t="s">
        <v>69</v>
      </c>
      <c r="C27" s="127"/>
      <c r="D27" s="86">
        <v>668664</v>
      </c>
      <c r="E27" s="77"/>
      <c r="F27" s="26"/>
      <c r="G27" s="26"/>
      <c r="H27" s="86">
        <v>668664</v>
      </c>
    </row>
    <row r="28" spans="1:13" x14ac:dyDescent="0.25">
      <c r="A28" s="20"/>
      <c r="B28" s="128" t="s">
        <v>70</v>
      </c>
      <c r="C28" s="128"/>
      <c r="D28" s="26"/>
      <c r="E28" s="26"/>
      <c r="F28" s="26"/>
      <c r="G28" s="26"/>
      <c r="H28" s="46"/>
      <c r="I28" s="24"/>
    </row>
    <row r="29" spans="1:13" x14ac:dyDescent="0.25">
      <c r="A29" s="20"/>
      <c r="B29" s="128" t="s">
        <v>71</v>
      </c>
      <c r="C29" s="128"/>
      <c r="D29" s="86">
        <v>668664</v>
      </c>
      <c r="E29" s="26"/>
      <c r="F29" s="26"/>
      <c r="G29" s="26"/>
      <c r="H29" s="86">
        <v>668664</v>
      </c>
      <c r="I29" s="24"/>
    </row>
    <row r="30" spans="1:13" x14ac:dyDescent="0.25">
      <c r="A30" s="129" t="s">
        <v>72</v>
      </c>
      <c r="B30" s="130"/>
      <c r="C30" s="130"/>
      <c r="D30" s="26"/>
      <c r="E30" s="41"/>
      <c r="F30" s="26"/>
      <c r="G30" s="26"/>
      <c r="H30" s="43"/>
      <c r="I30" s="24"/>
    </row>
    <row r="31" spans="1:13" x14ac:dyDescent="0.25">
      <c r="A31" s="131" t="s">
        <v>73</v>
      </c>
      <c r="B31" s="132"/>
      <c r="C31" s="132"/>
      <c r="D31" s="93">
        <f>D26+D27</f>
        <v>103314075</v>
      </c>
      <c r="E31" s="44">
        <f>SUM(E11:E15)</f>
        <v>42045780</v>
      </c>
      <c r="F31" s="47"/>
      <c r="G31" s="44">
        <f>SUM(G22:G24)</f>
        <v>60599631</v>
      </c>
      <c r="H31" s="45">
        <f>E31+G31+H29</f>
        <v>103314075</v>
      </c>
    </row>
    <row r="32" spans="1:13" ht="14.4" thickBot="1" x14ac:dyDescent="0.3">
      <c r="A32" s="21"/>
      <c r="B32" s="22"/>
      <c r="C32" s="22"/>
      <c r="D32" s="22"/>
      <c r="E32" s="22"/>
      <c r="F32" s="22"/>
      <c r="G32" s="22"/>
      <c r="H32" s="23"/>
    </row>
    <row r="33" spans="1:1" x14ac:dyDescent="0.25">
      <c r="A33" s="30"/>
    </row>
    <row r="34" spans="1:1" x14ac:dyDescent="0.25">
      <c r="A34" s="30"/>
    </row>
  </sheetData>
  <mergeCells count="22">
    <mergeCell ref="A1:C1"/>
    <mergeCell ref="A9:H9"/>
    <mergeCell ref="A10:H10"/>
    <mergeCell ref="B11:C11"/>
    <mergeCell ref="B12:C12"/>
    <mergeCell ref="B13:C13"/>
    <mergeCell ref="B29:C29"/>
    <mergeCell ref="A30:C30"/>
    <mergeCell ref="A31:C31"/>
    <mergeCell ref="A2:I2"/>
    <mergeCell ref="B22:C22"/>
    <mergeCell ref="B24:C24"/>
    <mergeCell ref="B25:C25"/>
    <mergeCell ref="A26:C26"/>
    <mergeCell ref="B27:C27"/>
    <mergeCell ref="B28:C28"/>
    <mergeCell ref="B14:C14"/>
    <mergeCell ref="B15:C15"/>
    <mergeCell ref="B17:C17"/>
    <mergeCell ref="B18:C18"/>
    <mergeCell ref="B19:C19"/>
    <mergeCell ref="A4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1"/>
  <sheetViews>
    <sheetView workbookViewId="0">
      <selection activeCell="A2" sqref="A2:G2"/>
    </sheetView>
  </sheetViews>
  <sheetFormatPr defaultColWidth="9.109375" defaultRowHeight="13.8" x14ac:dyDescent="0.25"/>
  <cols>
    <col min="1" max="1" width="37.88671875" style="2" customWidth="1"/>
    <col min="2" max="2" width="15.44140625" style="2" bestFit="1" customWidth="1"/>
    <col min="3" max="3" width="9.109375" style="2"/>
    <col min="4" max="4" width="15.44140625" style="2" bestFit="1" customWidth="1"/>
    <col min="5" max="5" width="12.6640625" style="2" bestFit="1" customWidth="1"/>
    <col min="6" max="6" width="8.109375" style="2" bestFit="1" customWidth="1"/>
    <col min="7" max="7" width="12.6640625" style="2" bestFit="1" customWidth="1"/>
    <col min="8" max="16384" width="9.109375" style="2"/>
  </cols>
  <sheetData>
    <row r="1" spans="1:8" ht="14.4" thickBot="1" x14ac:dyDescent="0.3">
      <c r="A1" s="2" t="s">
        <v>138</v>
      </c>
    </row>
    <row r="2" spans="1:8" x14ac:dyDescent="0.25">
      <c r="A2" s="136" t="s">
        <v>129</v>
      </c>
      <c r="B2" s="137"/>
      <c r="C2" s="137"/>
      <c r="D2" s="137"/>
      <c r="E2" s="137"/>
      <c r="F2" s="137"/>
      <c r="G2" s="138"/>
    </row>
    <row r="3" spans="1:8" x14ac:dyDescent="0.25">
      <c r="A3" s="11"/>
      <c r="B3" s="3"/>
      <c r="C3" s="3"/>
      <c r="D3" s="3"/>
      <c r="E3" s="3"/>
      <c r="F3" s="3"/>
      <c r="G3" s="4"/>
    </row>
    <row r="4" spans="1:8" x14ac:dyDescent="0.25">
      <c r="A4" s="11"/>
      <c r="B4" s="3"/>
      <c r="C4" s="3"/>
      <c r="D4" s="3"/>
      <c r="E4" s="3"/>
      <c r="F4" s="3"/>
      <c r="G4" s="4"/>
    </row>
    <row r="5" spans="1:8" ht="14.25" customHeight="1" x14ac:dyDescent="0.25">
      <c r="A5" s="124" t="s">
        <v>120</v>
      </c>
      <c r="B5" s="125"/>
      <c r="C5" s="125"/>
      <c r="D5" s="125"/>
      <c r="E5" s="125"/>
      <c r="F5" s="139"/>
      <c r="G5" s="80"/>
    </row>
    <row r="6" spans="1:8" x14ac:dyDescent="0.25">
      <c r="A6" s="20"/>
      <c r="B6" s="18"/>
      <c r="C6" s="18"/>
      <c r="D6" s="18"/>
      <c r="E6" s="18"/>
      <c r="F6" s="18"/>
      <c r="G6" s="48" t="s">
        <v>0</v>
      </c>
    </row>
    <row r="7" spans="1:8" x14ac:dyDescent="0.25">
      <c r="A7" s="131" t="s">
        <v>2</v>
      </c>
      <c r="B7" s="132" t="s">
        <v>74</v>
      </c>
      <c r="C7" s="132"/>
      <c r="D7" s="132"/>
      <c r="E7" s="132" t="s">
        <v>75</v>
      </c>
      <c r="F7" s="132"/>
      <c r="G7" s="140"/>
    </row>
    <row r="8" spans="1:8" ht="27.6" x14ac:dyDescent="0.25">
      <c r="A8" s="131"/>
      <c r="B8" s="49" t="s">
        <v>76</v>
      </c>
      <c r="C8" s="50" t="s">
        <v>77</v>
      </c>
      <c r="D8" s="50" t="s">
        <v>78</v>
      </c>
      <c r="E8" s="49" t="s">
        <v>76</v>
      </c>
      <c r="F8" s="50" t="s">
        <v>77</v>
      </c>
      <c r="G8" s="51" t="s">
        <v>78</v>
      </c>
    </row>
    <row r="9" spans="1:8" x14ac:dyDescent="0.25">
      <c r="A9" s="20" t="s">
        <v>79</v>
      </c>
      <c r="B9" s="73">
        <v>20828070</v>
      </c>
      <c r="C9" s="26"/>
      <c r="D9" s="73">
        <v>20828070</v>
      </c>
      <c r="E9" s="26"/>
      <c r="F9" s="26"/>
      <c r="G9" s="53">
        <v>0</v>
      </c>
    </row>
    <row r="10" spans="1:8" x14ac:dyDescent="0.25">
      <c r="A10" s="20" t="s">
        <v>22</v>
      </c>
      <c r="B10" s="73">
        <v>7114796</v>
      </c>
      <c r="C10" s="52"/>
      <c r="D10" s="73">
        <v>7114796</v>
      </c>
      <c r="E10" s="52"/>
      <c r="F10" s="52"/>
      <c r="G10" s="54">
        <v>0</v>
      </c>
    </row>
    <row r="11" spans="1:8" x14ac:dyDescent="0.25">
      <c r="A11" s="20" t="s">
        <v>33</v>
      </c>
      <c r="B11" s="73">
        <v>4605472</v>
      </c>
      <c r="C11" s="52"/>
      <c r="D11" s="73">
        <v>4605472</v>
      </c>
      <c r="E11" s="52"/>
      <c r="F11" s="52"/>
      <c r="G11" s="54">
        <v>0</v>
      </c>
    </row>
    <row r="12" spans="1:8" x14ac:dyDescent="0.25">
      <c r="A12" s="20" t="s">
        <v>80</v>
      </c>
      <c r="B12" s="73">
        <v>35211878</v>
      </c>
      <c r="C12" s="26"/>
      <c r="D12" s="73">
        <v>35211878</v>
      </c>
      <c r="E12" s="26"/>
      <c r="F12" s="26"/>
      <c r="G12" s="46"/>
    </row>
    <row r="13" spans="1:8" x14ac:dyDescent="0.25">
      <c r="A13" s="20" t="s">
        <v>81</v>
      </c>
      <c r="B13" s="73">
        <v>34742186</v>
      </c>
      <c r="C13" s="18"/>
      <c r="D13" s="73">
        <v>34742186</v>
      </c>
      <c r="E13" s="26"/>
      <c r="F13" s="26"/>
      <c r="G13" s="53">
        <v>0</v>
      </c>
      <c r="H13" s="24"/>
    </row>
    <row r="14" spans="1:8" x14ac:dyDescent="0.25">
      <c r="A14" s="20" t="s">
        <v>112</v>
      </c>
      <c r="B14" s="73">
        <v>600000</v>
      </c>
      <c r="C14" s="18"/>
      <c r="D14" s="73">
        <v>600000</v>
      </c>
      <c r="E14" s="26"/>
      <c r="F14" s="26"/>
      <c r="G14" s="53"/>
      <c r="H14" s="24"/>
    </row>
    <row r="15" spans="1:8" x14ac:dyDescent="0.25">
      <c r="A15" s="20" t="s">
        <v>108</v>
      </c>
      <c r="B15" s="73">
        <v>91673</v>
      </c>
      <c r="C15" s="18"/>
      <c r="D15" s="73">
        <v>91673</v>
      </c>
      <c r="E15" s="26"/>
      <c r="F15" s="26"/>
      <c r="G15" s="53"/>
      <c r="H15" s="24"/>
    </row>
    <row r="16" spans="1:8" x14ac:dyDescent="0.25">
      <c r="A16" s="20" t="s">
        <v>110</v>
      </c>
      <c r="B16" s="73">
        <v>120000</v>
      </c>
      <c r="C16" s="18"/>
      <c r="D16" s="73">
        <v>120000</v>
      </c>
      <c r="E16" s="26"/>
      <c r="F16" s="26"/>
      <c r="G16" s="53"/>
      <c r="H16" s="24"/>
    </row>
    <row r="17" spans="1:8" x14ac:dyDescent="0.25">
      <c r="A17" s="20" t="s">
        <v>46</v>
      </c>
      <c r="B17" s="26"/>
      <c r="C17" s="26"/>
      <c r="D17" s="55">
        <v>0</v>
      </c>
      <c r="E17" s="38">
        <v>7760119</v>
      </c>
      <c r="F17" s="26"/>
      <c r="G17" s="38">
        <v>7760119</v>
      </c>
    </row>
    <row r="18" spans="1:8" x14ac:dyDescent="0.25">
      <c r="A18" s="20" t="s">
        <v>82</v>
      </c>
      <c r="B18" s="26"/>
      <c r="C18" s="26"/>
      <c r="D18" s="55">
        <v>0</v>
      </c>
      <c r="E18" s="38">
        <v>1364773</v>
      </c>
      <c r="F18" s="26"/>
      <c r="G18" s="38">
        <v>1364773</v>
      </c>
    </row>
    <row r="19" spans="1:8" x14ac:dyDescent="0.25">
      <c r="A19" s="20" t="s">
        <v>50</v>
      </c>
      <c r="B19" s="26"/>
      <c r="C19" s="26"/>
      <c r="D19" s="55">
        <v>0</v>
      </c>
      <c r="E19" s="38">
        <v>8033322</v>
      </c>
      <c r="F19" s="26"/>
      <c r="G19" s="38">
        <v>8033322</v>
      </c>
    </row>
    <row r="20" spans="1:8" x14ac:dyDescent="0.25">
      <c r="A20" s="20" t="s">
        <v>83</v>
      </c>
      <c r="B20" s="26"/>
      <c r="C20" s="26"/>
      <c r="D20" s="55">
        <v>0</v>
      </c>
      <c r="E20" s="38">
        <v>1569494</v>
      </c>
      <c r="F20" s="26"/>
      <c r="G20" s="38">
        <v>1569494</v>
      </c>
    </row>
    <row r="21" spans="1:8" x14ac:dyDescent="0.25">
      <c r="A21" s="20" t="s">
        <v>84</v>
      </c>
      <c r="B21" s="52"/>
      <c r="C21" s="26"/>
      <c r="D21" s="52"/>
      <c r="E21" s="38">
        <v>2194550</v>
      </c>
      <c r="F21" s="26"/>
      <c r="G21" s="38">
        <v>2194550</v>
      </c>
    </row>
    <row r="22" spans="1:8" x14ac:dyDescent="0.25">
      <c r="A22" s="20" t="s">
        <v>85</v>
      </c>
      <c r="B22" s="52"/>
      <c r="C22" s="26"/>
      <c r="D22" s="52"/>
      <c r="E22" s="38">
        <v>1301612</v>
      </c>
      <c r="F22" s="26"/>
      <c r="G22" s="38">
        <v>1301612</v>
      </c>
    </row>
    <row r="23" spans="1:8" x14ac:dyDescent="0.25">
      <c r="A23" s="20" t="s">
        <v>63</v>
      </c>
      <c r="B23" s="26"/>
      <c r="C23" s="26"/>
      <c r="D23" s="26"/>
      <c r="E23" s="38">
        <v>17662395</v>
      </c>
      <c r="F23" s="26"/>
      <c r="G23" s="38">
        <v>17662395</v>
      </c>
    </row>
    <row r="24" spans="1:8" x14ac:dyDescent="0.25">
      <c r="A24" s="20" t="s">
        <v>61</v>
      </c>
      <c r="B24" s="26"/>
      <c r="C24" s="26"/>
      <c r="D24" s="55">
        <v>0</v>
      </c>
      <c r="E24" s="38">
        <v>31109921</v>
      </c>
      <c r="F24" s="26"/>
      <c r="G24" s="38">
        <v>31109921</v>
      </c>
    </row>
    <row r="25" spans="1:8" x14ac:dyDescent="0.25">
      <c r="A25" s="20" t="s">
        <v>69</v>
      </c>
      <c r="B25" s="26"/>
      <c r="C25" s="26"/>
      <c r="D25" s="55">
        <v>0</v>
      </c>
      <c r="E25" s="86">
        <v>668664</v>
      </c>
      <c r="F25" s="26"/>
      <c r="G25" s="86">
        <v>668664</v>
      </c>
      <c r="H25" s="24"/>
    </row>
    <row r="26" spans="1:8" x14ac:dyDescent="0.25">
      <c r="A26" s="20" t="s">
        <v>86</v>
      </c>
      <c r="B26" s="26"/>
      <c r="C26" s="26"/>
      <c r="D26" s="55">
        <v>0</v>
      </c>
      <c r="E26" s="38">
        <v>19821910</v>
      </c>
      <c r="F26" s="26"/>
      <c r="G26" s="38">
        <v>19821910</v>
      </c>
      <c r="H26" s="24"/>
    </row>
    <row r="27" spans="1:8" x14ac:dyDescent="0.25">
      <c r="A27" s="127" t="s">
        <v>65</v>
      </c>
      <c r="B27" s="127"/>
      <c r="D27" s="95"/>
      <c r="E27" s="38">
        <v>11827315</v>
      </c>
      <c r="F27" s="94"/>
      <c r="G27" s="38">
        <v>11827315</v>
      </c>
      <c r="H27" s="24"/>
    </row>
    <row r="28" spans="1:8" ht="14.4" thickBot="1" x14ac:dyDescent="0.3">
      <c r="A28" s="56" t="s">
        <v>7</v>
      </c>
      <c r="B28" s="57">
        <f>SUM(A9:B27)</f>
        <v>103314075</v>
      </c>
      <c r="C28" s="58"/>
      <c r="D28" s="57">
        <f>SUM(D9:D16)</f>
        <v>103314075</v>
      </c>
      <c r="E28" s="57">
        <f>SUM(E17:E27)</f>
        <v>103314075</v>
      </c>
      <c r="F28" s="58"/>
      <c r="G28" s="59">
        <f>SUM(G17:G27)</f>
        <v>103314075</v>
      </c>
      <c r="H28" s="24"/>
    </row>
    <row r="29" spans="1:8" x14ac:dyDescent="0.25">
      <c r="A29" s="25"/>
      <c r="B29" s="25"/>
      <c r="C29" s="25"/>
      <c r="D29" s="25"/>
      <c r="E29" s="25"/>
      <c r="F29" s="25"/>
      <c r="G29" s="25"/>
      <c r="H29" s="24"/>
    </row>
    <row r="30" spans="1:8" x14ac:dyDescent="0.25">
      <c r="A30" s="30"/>
    </row>
    <row r="31" spans="1:8" x14ac:dyDescent="0.25">
      <c r="B31" s="27"/>
    </row>
  </sheetData>
  <mergeCells count="6">
    <mergeCell ref="A2:G2"/>
    <mergeCell ref="A27:B27"/>
    <mergeCell ref="A5:F5"/>
    <mergeCell ref="A7:A8"/>
    <mergeCell ref="B7:D7"/>
    <mergeCell ref="E7:G7"/>
  </mergeCells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0"/>
  <sheetViews>
    <sheetView topLeftCell="C1" workbookViewId="0">
      <selection activeCell="C2" sqref="C2:D2"/>
    </sheetView>
  </sheetViews>
  <sheetFormatPr defaultColWidth="9.109375" defaultRowHeight="13.8" x14ac:dyDescent="0.25"/>
  <cols>
    <col min="1" max="1" width="66.33203125" style="2" bestFit="1" customWidth="1"/>
    <col min="2" max="2" width="12.6640625" style="2" bestFit="1" customWidth="1"/>
    <col min="3" max="3" width="62.33203125" style="2" customWidth="1"/>
    <col min="4" max="4" width="13.6640625" style="84" bestFit="1" customWidth="1"/>
    <col min="5" max="5" width="14.109375" style="2" bestFit="1" customWidth="1"/>
    <col min="6" max="6" width="15.33203125" style="2" bestFit="1" customWidth="1"/>
    <col min="7" max="16384" width="9.109375" style="2"/>
  </cols>
  <sheetData>
    <row r="1" spans="1:6" ht="14.4" thickBot="1" x14ac:dyDescent="0.3">
      <c r="C1" s="2" t="s">
        <v>139</v>
      </c>
    </row>
    <row r="2" spans="1:6" x14ac:dyDescent="0.25">
      <c r="A2" s="65" t="s">
        <v>122</v>
      </c>
      <c r="B2" s="1"/>
      <c r="C2" s="142" t="s">
        <v>133</v>
      </c>
      <c r="D2" s="142"/>
    </row>
    <row r="3" spans="1:6" ht="26.4" x14ac:dyDescent="0.25">
      <c r="A3" s="131" t="s">
        <v>87</v>
      </c>
      <c r="B3" s="140"/>
      <c r="C3" s="112" t="s">
        <v>135</v>
      </c>
      <c r="D3" s="113"/>
    </row>
    <row r="4" spans="1:6" x14ac:dyDescent="0.25">
      <c r="A4" s="79" t="s">
        <v>121</v>
      </c>
      <c r="B4" s="19"/>
    </row>
    <row r="5" spans="1:6" x14ac:dyDescent="0.25">
      <c r="A5" s="20"/>
      <c r="B5" s="19"/>
    </row>
    <row r="6" spans="1:6" x14ac:dyDescent="0.25">
      <c r="A6" s="20"/>
      <c r="B6" s="48" t="s">
        <v>0</v>
      </c>
    </row>
    <row r="7" spans="1:6" x14ac:dyDescent="0.25">
      <c r="A7" s="37" t="s">
        <v>88</v>
      </c>
      <c r="B7" s="66" t="s">
        <v>89</v>
      </c>
    </row>
    <row r="8" spans="1:6" x14ac:dyDescent="0.25">
      <c r="A8" s="20" t="s">
        <v>90</v>
      </c>
      <c r="B8" s="67">
        <v>13237015</v>
      </c>
      <c r="C8" s="96" t="s">
        <v>88</v>
      </c>
      <c r="D8" s="103" t="s">
        <v>89</v>
      </c>
    </row>
    <row r="9" spans="1:6" ht="14.4" x14ac:dyDescent="0.3">
      <c r="A9" s="68" t="s">
        <v>91</v>
      </c>
      <c r="B9" s="67">
        <v>2814169</v>
      </c>
      <c r="C9" s="97" t="s">
        <v>123</v>
      </c>
      <c r="D9" s="103">
        <v>24189626</v>
      </c>
      <c r="E9" s="102"/>
    </row>
    <row r="10" spans="1:6" ht="14.4" x14ac:dyDescent="0.3">
      <c r="A10" s="20" t="s">
        <v>92</v>
      </c>
      <c r="B10" s="67">
        <v>31149149</v>
      </c>
      <c r="C10" s="98" t="s">
        <v>91</v>
      </c>
      <c r="D10" s="104">
        <v>7010039</v>
      </c>
      <c r="E10" s="106"/>
    </row>
    <row r="11" spans="1:6" ht="14.4" x14ac:dyDescent="0.3">
      <c r="A11" s="68" t="s">
        <v>91</v>
      </c>
      <c r="B11" s="67">
        <v>6622260</v>
      </c>
      <c r="C11" s="107" t="s">
        <v>124</v>
      </c>
      <c r="D11" s="103">
        <v>2500000</v>
      </c>
    </row>
    <row r="12" spans="1:6" ht="14.4" x14ac:dyDescent="0.3">
      <c r="A12" s="20" t="s">
        <v>93</v>
      </c>
      <c r="B12" s="67">
        <v>2636268</v>
      </c>
      <c r="C12" s="107" t="s">
        <v>125</v>
      </c>
      <c r="D12" s="103">
        <v>1910575</v>
      </c>
    </row>
    <row r="13" spans="1:6" ht="14.4" x14ac:dyDescent="0.3">
      <c r="A13" s="68" t="s">
        <v>91</v>
      </c>
      <c r="B13" s="67">
        <v>560467</v>
      </c>
      <c r="C13" s="108" t="s">
        <v>91</v>
      </c>
      <c r="D13" s="104">
        <v>406185</v>
      </c>
    </row>
    <row r="14" spans="1:6" ht="14.4" x14ac:dyDescent="0.3">
      <c r="A14" s="20" t="s">
        <v>94</v>
      </c>
      <c r="B14" s="67">
        <v>1785267</v>
      </c>
      <c r="C14" s="99" t="s">
        <v>126</v>
      </c>
      <c r="D14" s="103">
        <v>393032</v>
      </c>
    </row>
    <row r="15" spans="1:6" ht="14.4" x14ac:dyDescent="0.3">
      <c r="A15" s="68" t="s">
        <v>91</v>
      </c>
      <c r="B15" s="67">
        <v>379545</v>
      </c>
      <c r="C15" s="98" t="s">
        <v>91</v>
      </c>
      <c r="D15" s="104">
        <v>83558</v>
      </c>
      <c r="F15" s="106"/>
    </row>
    <row r="16" spans="1:6" ht="14.4" x14ac:dyDescent="0.3">
      <c r="A16" s="68"/>
      <c r="B16" s="67"/>
      <c r="C16" s="99" t="s">
        <v>127</v>
      </c>
      <c r="D16" s="103">
        <v>1173063</v>
      </c>
    </row>
    <row r="17" spans="1:4" ht="14.4" x14ac:dyDescent="0.3">
      <c r="A17" s="68"/>
      <c r="B17" s="67"/>
      <c r="C17" s="98" t="s">
        <v>91</v>
      </c>
      <c r="D17" s="104">
        <v>316727</v>
      </c>
    </row>
    <row r="18" spans="1:4" ht="14.4" x14ac:dyDescent="0.3">
      <c r="A18" s="68"/>
      <c r="B18" s="67"/>
      <c r="C18" s="99" t="s">
        <v>128</v>
      </c>
      <c r="D18" s="103">
        <v>943625</v>
      </c>
    </row>
    <row r="19" spans="1:4" ht="14.4" x14ac:dyDescent="0.3">
      <c r="A19" s="68"/>
      <c r="B19" s="67"/>
      <c r="C19" s="98" t="s">
        <v>91</v>
      </c>
      <c r="D19" s="104">
        <v>254779</v>
      </c>
    </row>
    <row r="20" spans="1:4" ht="14.4" thickBot="1" x14ac:dyDescent="0.3">
      <c r="A20" s="20" t="s">
        <v>95</v>
      </c>
      <c r="B20" s="67">
        <v>1252645</v>
      </c>
      <c r="C20" s="100" t="s">
        <v>96</v>
      </c>
      <c r="D20" s="105">
        <v>31109921</v>
      </c>
    </row>
    <row r="21" spans="1:4" x14ac:dyDescent="0.25">
      <c r="A21" s="68" t="s">
        <v>91</v>
      </c>
      <c r="B21" s="67">
        <v>266310</v>
      </c>
    </row>
    <row r="22" spans="1:4" x14ac:dyDescent="0.25">
      <c r="A22" s="20" t="s">
        <v>113</v>
      </c>
      <c r="B22" s="67">
        <v>727067</v>
      </c>
    </row>
    <row r="23" spans="1:4" x14ac:dyDescent="0.25">
      <c r="A23" s="68" t="s">
        <v>91</v>
      </c>
      <c r="B23" s="67">
        <v>154573</v>
      </c>
    </row>
    <row r="24" spans="1:4" ht="15" thickBot="1" x14ac:dyDescent="0.35">
      <c r="A24" s="69" t="s">
        <v>96</v>
      </c>
      <c r="B24" s="70">
        <v>50787411</v>
      </c>
      <c r="C24" s="101"/>
      <c r="D24" s="85"/>
    </row>
    <row r="25" spans="1:4" ht="14.4" x14ac:dyDescent="0.3">
      <c r="A25" s="29"/>
      <c r="B25" s="29"/>
      <c r="C25" s="101"/>
      <c r="D25" s="85"/>
    </row>
    <row r="26" spans="1:4" ht="14.4" x14ac:dyDescent="0.3">
      <c r="A26" s="141"/>
      <c r="B26" s="141"/>
      <c r="C26" s="101"/>
      <c r="D26" s="85"/>
    </row>
    <row r="27" spans="1:4" ht="14.4" x14ac:dyDescent="0.3">
      <c r="A27" s="141"/>
      <c r="B27" s="141"/>
      <c r="C27" s="101"/>
      <c r="D27" s="85"/>
    </row>
    <row r="28" spans="1:4" x14ac:dyDescent="0.25">
      <c r="A28" s="141"/>
      <c r="B28" s="141"/>
    </row>
    <row r="29" spans="1:4" x14ac:dyDescent="0.25">
      <c r="A29" s="141"/>
      <c r="B29" s="141"/>
    </row>
    <row r="30" spans="1:4" x14ac:dyDescent="0.25">
      <c r="A30" s="141"/>
      <c r="B30" s="141"/>
    </row>
  </sheetData>
  <mergeCells count="4">
    <mergeCell ref="A3:B3"/>
    <mergeCell ref="A26:A30"/>
    <mergeCell ref="B26:B30"/>
    <mergeCell ref="C2:D2"/>
  </mergeCells>
  <pageMargins left="0.7" right="0.7" top="0.75" bottom="0.75" header="0.3" footer="0.3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7"/>
  <sheetViews>
    <sheetView tabSelected="1" workbookViewId="0">
      <selection activeCell="C6" sqref="C6:E12"/>
    </sheetView>
  </sheetViews>
  <sheetFormatPr defaultColWidth="9.109375" defaultRowHeight="13.8" x14ac:dyDescent="0.25"/>
  <cols>
    <col min="1" max="1" width="59.44140625" style="2" bestFit="1" customWidth="1"/>
    <col min="2" max="2" width="14.109375" style="2" bestFit="1" customWidth="1"/>
    <col min="3" max="3" width="28.5546875" style="2" customWidth="1"/>
    <col min="4" max="4" width="19.5546875" style="2" customWidth="1"/>
    <col min="5" max="16384" width="9.109375" style="2"/>
  </cols>
  <sheetData>
    <row r="1" spans="1:6" ht="14.4" thickBot="1" x14ac:dyDescent="0.3">
      <c r="A1" s="2" t="s">
        <v>140</v>
      </c>
    </row>
    <row r="2" spans="1:6" x14ac:dyDescent="0.25">
      <c r="A2" s="145" t="s">
        <v>134</v>
      </c>
      <c r="B2" s="146"/>
      <c r="C2" s="147"/>
      <c r="D2" s="147"/>
      <c r="E2" s="147"/>
      <c r="F2" s="148"/>
    </row>
    <row r="3" spans="1:6" x14ac:dyDescent="0.25">
      <c r="A3" s="149"/>
      <c r="B3" s="150"/>
      <c r="C3" s="150"/>
      <c r="D3" s="150"/>
      <c r="E3" s="150"/>
      <c r="F3" s="151"/>
    </row>
    <row r="4" spans="1:6" ht="31.5" customHeight="1" x14ac:dyDescent="0.25">
      <c r="A4" s="124" t="s">
        <v>132</v>
      </c>
      <c r="B4" s="125"/>
      <c r="C4" s="125"/>
      <c r="D4" s="125"/>
      <c r="E4" s="125"/>
      <c r="F4" s="139"/>
    </row>
    <row r="5" spans="1:6" ht="15.75" customHeight="1" x14ac:dyDescent="0.25">
      <c r="A5" s="143"/>
      <c r="B5" s="114"/>
      <c r="C5" s="114"/>
      <c r="D5" s="114"/>
      <c r="E5" s="114"/>
      <c r="F5" s="144"/>
    </row>
    <row r="6" spans="1:6" x14ac:dyDescent="0.25">
      <c r="A6" s="5"/>
      <c r="B6" s="6"/>
      <c r="C6" s="6"/>
      <c r="D6" s="6"/>
      <c r="E6" s="6"/>
      <c r="F6" s="7"/>
    </row>
    <row r="7" spans="1:6" x14ac:dyDescent="0.25">
      <c r="A7" s="5"/>
      <c r="B7" s="6"/>
      <c r="C7" s="3"/>
      <c r="D7" s="3"/>
      <c r="E7" s="6"/>
      <c r="F7" s="7"/>
    </row>
    <row r="8" spans="1:6" x14ac:dyDescent="0.25">
      <c r="A8" s="5"/>
      <c r="B8" s="12" t="s">
        <v>0</v>
      </c>
      <c r="C8" s="3"/>
      <c r="D8" s="3"/>
      <c r="E8" s="6"/>
      <c r="F8" s="7"/>
    </row>
    <row r="9" spans="1:6" x14ac:dyDescent="0.25">
      <c r="A9" s="13" t="s">
        <v>97</v>
      </c>
      <c r="B9" s="14" t="s">
        <v>98</v>
      </c>
      <c r="C9" s="3"/>
      <c r="D9" s="3"/>
      <c r="E9" s="6"/>
      <c r="F9" s="7"/>
    </row>
    <row r="10" spans="1:6" x14ac:dyDescent="0.25">
      <c r="A10" s="15" t="s">
        <v>99</v>
      </c>
      <c r="B10" s="12" t="s">
        <v>100</v>
      </c>
      <c r="C10" s="3"/>
      <c r="D10" s="3"/>
      <c r="E10" s="6"/>
      <c r="F10" s="7"/>
    </row>
    <row r="11" spans="1:6" x14ac:dyDescent="0.25">
      <c r="A11" s="16" t="s">
        <v>101</v>
      </c>
      <c r="B11" s="87">
        <v>2041600</v>
      </c>
      <c r="C11" s="3"/>
      <c r="D11" s="3"/>
      <c r="E11" s="6"/>
      <c r="F11" s="7"/>
    </row>
    <row r="12" spans="1:6" x14ac:dyDescent="0.25">
      <c r="A12" s="17" t="s">
        <v>102</v>
      </c>
      <c r="B12" s="109">
        <v>122100</v>
      </c>
      <c r="C12" s="3"/>
      <c r="D12" s="3"/>
      <c r="E12" s="6"/>
      <c r="F12" s="7"/>
    </row>
    <row r="13" spans="1:6" x14ac:dyDescent="0.25">
      <c r="A13" s="16" t="s">
        <v>103</v>
      </c>
      <c r="B13" s="87" t="s">
        <v>114</v>
      </c>
      <c r="C13" s="3"/>
      <c r="D13" s="3"/>
      <c r="E13" s="6"/>
      <c r="F13" s="7"/>
    </row>
    <row r="14" spans="1:6" x14ac:dyDescent="0.25">
      <c r="A14" s="15" t="s">
        <v>104</v>
      </c>
      <c r="B14" s="87" t="s">
        <v>115</v>
      </c>
      <c r="C14" s="3"/>
      <c r="D14" s="3"/>
      <c r="E14" s="6"/>
      <c r="F14" s="7"/>
    </row>
    <row r="15" spans="1:6" x14ac:dyDescent="0.25">
      <c r="A15" s="17" t="s">
        <v>105</v>
      </c>
      <c r="B15" s="110"/>
      <c r="C15" s="3"/>
      <c r="D15" s="3"/>
      <c r="E15" s="6"/>
      <c r="F15" s="7"/>
    </row>
    <row r="16" spans="1:6" x14ac:dyDescent="0.25">
      <c r="A16" s="17" t="s">
        <v>106</v>
      </c>
      <c r="B16" s="109">
        <v>207000</v>
      </c>
      <c r="C16" s="3"/>
      <c r="D16" s="3"/>
      <c r="E16" s="3"/>
      <c r="F16" s="4"/>
    </row>
    <row r="17" spans="1:6" ht="14.4" thickBot="1" x14ac:dyDescent="0.3">
      <c r="A17" s="8"/>
      <c r="B17" s="111"/>
      <c r="C17" s="9"/>
      <c r="D17" s="9"/>
      <c r="E17" s="9"/>
      <c r="F17" s="10"/>
    </row>
  </sheetData>
  <mergeCells count="3">
    <mergeCell ref="A5:F5"/>
    <mergeCell ref="A4:F4"/>
    <mergeCell ref="A2:F3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1.sz. melléklet</vt:lpstr>
      <vt:lpstr>2.sz. melléklet</vt:lpstr>
      <vt:lpstr>3.sz. melléklet</vt:lpstr>
      <vt:lpstr>4.sz. melléklet</vt:lpstr>
      <vt:lpstr>5. sz.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2020-07-26T10:07:47Z</cp:lastPrinted>
  <dcterms:created xsi:type="dcterms:W3CDTF">2019-04-30T09:17:20Z</dcterms:created>
  <dcterms:modified xsi:type="dcterms:W3CDTF">2020-07-26T10:07:51Z</dcterms:modified>
</cp:coreProperties>
</file>