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Q66" i="23" l="1"/>
  <c r="Q49" i="23"/>
  <c r="Q50" i="23"/>
  <c r="Q52" i="23"/>
  <c r="Q53" i="23"/>
  <c r="Q54" i="23"/>
  <c r="Q55" i="23"/>
  <c r="Q56" i="23"/>
  <c r="Q57" i="23"/>
  <c r="Q58" i="23"/>
  <c r="Q59" i="23"/>
  <c r="Q60" i="23"/>
  <c r="Q48" i="23"/>
  <c r="Q21" i="23"/>
  <c r="Q22" i="23"/>
  <c r="Q20" i="23"/>
  <c r="Q19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6" i="23"/>
  <c r="P19" i="23" l="1"/>
  <c r="P23" i="23"/>
  <c r="P24" i="23"/>
  <c r="P29" i="23"/>
  <c r="P32" i="23"/>
  <c r="P38" i="23"/>
  <c r="P40" i="23"/>
  <c r="P47" i="23"/>
  <c r="P51" i="23"/>
  <c r="P62" i="23" s="1"/>
  <c r="P61" i="23"/>
  <c r="P65" i="23"/>
  <c r="P71" i="23"/>
  <c r="P75" i="23"/>
  <c r="P88" i="23" s="1"/>
  <c r="P87" i="23"/>
  <c r="P104" i="23"/>
  <c r="P106" i="23"/>
  <c r="P114" i="23"/>
  <c r="P119" i="23"/>
  <c r="P128" i="23"/>
  <c r="P72" i="23" l="1"/>
  <c r="P129" i="23" s="1"/>
  <c r="P131" i="23" s="1"/>
  <c r="G45" i="23"/>
  <c r="Q85" i="23"/>
  <c r="F104" i="23"/>
  <c r="M104" i="23"/>
  <c r="M106" i="23" s="1"/>
  <c r="D104" i="23"/>
  <c r="E104" i="23"/>
  <c r="G104" i="23"/>
  <c r="H104" i="23"/>
  <c r="I104" i="23"/>
  <c r="J104" i="23"/>
  <c r="K104" i="23"/>
  <c r="K106" i="23" s="1"/>
  <c r="L104" i="23"/>
  <c r="N104" i="23"/>
  <c r="O104" i="23"/>
  <c r="Q94" i="23"/>
  <c r="Q89" i="23"/>
  <c r="Q90" i="23"/>
  <c r="Q91" i="23"/>
  <c r="Q92" i="23"/>
  <c r="Q93" i="23"/>
  <c r="Q95" i="23"/>
  <c r="Q96" i="23"/>
  <c r="Q97" i="23"/>
  <c r="Q98" i="23"/>
  <c r="Q105" i="23"/>
  <c r="M51" i="23"/>
  <c r="N51" i="23"/>
  <c r="O51" i="23"/>
  <c r="F61" i="23"/>
  <c r="K61" i="23"/>
  <c r="D61" i="23"/>
  <c r="Q61" i="23" s="1"/>
  <c r="E61" i="23"/>
  <c r="G61" i="23"/>
  <c r="H61" i="23"/>
  <c r="I61" i="23"/>
  <c r="J61" i="23"/>
  <c r="L61" i="23"/>
  <c r="M61" i="23"/>
  <c r="N61" i="23"/>
  <c r="O61" i="23"/>
  <c r="O62" i="23" s="1"/>
  <c r="Q67" i="23"/>
  <c r="Q68" i="23"/>
  <c r="Q69" i="23"/>
  <c r="Q70" i="23"/>
  <c r="Q37" i="23"/>
  <c r="Q33" i="23"/>
  <c r="Q34" i="23"/>
  <c r="Q35" i="23"/>
  <c r="Q36" i="23"/>
  <c r="Q30" i="23"/>
  <c r="Q32" i="23" s="1"/>
  <c r="Q31" i="23"/>
  <c r="Q39" i="23"/>
  <c r="Q46" i="23"/>
  <c r="Q41" i="23"/>
  <c r="Q42" i="23"/>
  <c r="Q43" i="23"/>
  <c r="Q44" i="23"/>
  <c r="Q63" i="23"/>
  <c r="Q65" i="23" s="1"/>
  <c r="Q64" i="23"/>
  <c r="Q82" i="23"/>
  <c r="Q81" i="23"/>
  <c r="Q83" i="23"/>
  <c r="Q84" i="23"/>
  <c r="Q86" i="23"/>
  <c r="Q73" i="23"/>
  <c r="Q74" i="23"/>
  <c r="Q75" i="23" s="1"/>
  <c r="Q76" i="23"/>
  <c r="Q77" i="23"/>
  <c r="Q78" i="23"/>
  <c r="Q79" i="23"/>
  <c r="Q80" i="23"/>
  <c r="Q28" i="23"/>
  <c r="Q26" i="23"/>
  <c r="Q25" i="23"/>
  <c r="Q27" i="23"/>
  <c r="Q110" i="23"/>
  <c r="Q113" i="23"/>
  <c r="Q107" i="23"/>
  <c r="Q108" i="23"/>
  <c r="Q109" i="23"/>
  <c r="Q111" i="23"/>
  <c r="Q112" i="23"/>
  <c r="Q115" i="23"/>
  <c r="Q116" i="23"/>
  <c r="Q117" i="23"/>
  <c r="Q118" i="23"/>
  <c r="Q120" i="23"/>
  <c r="Q121" i="23"/>
  <c r="Q122" i="23"/>
  <c r="Q123" i="23"/>
  <c r="Q124" i="23"/>
  <c r="Q125" i="23"/>
  <c r="Q126" i="23"/>
  <c r="Q127" i="23"/>
  <c r="Q128" i="23"/>
  <c r="Q130" i="23"/>
  <c r="Q99" i="23"/>
  <c r="Q100" i="23"/>
  <c r="Q101" i="23"/>
  <c r="Q102" i="23"/>
  <c r="Q103" i="23"/>
  <c r="H32" i="23"/>
  <c r="I32" i="23"/>
  <c r="J32" i="23"/>
  <c r="K32" i="23"/>
  <c r="L32" i="23"/>
  <c r="M32" i="23"/>
  <c r="N32" i="23"/>
  <c r="O32" i="23"/>
  <c r="D71" i="23"/>
  <c r="E51" i="23"/>
  <c r="E62" i="23" s="1"/>
  <c r="E71" i="23"/>
  <c r="F71" i="23"/>
  <c r="F38" i="23"/>
  <c r="G71" i="23"/>
  <c r="H71" i="23"/>
  <c r="I71" i="23"/>
  <c r="J71" i="23"/>
  <c r="K71" i="23"/>
  <c r="L71" i="23"/>
  <c r="M71" i="23"/>
  <c r="N71" i="23"/>
  <c r="O71" i="23"/>
  <c r="D23" i="23"/>
  <c r="D19" i="23"/>
  <c r="D24" i="23" s="1"/>
  <c r="D29" i="23"/>
  <c r="D32" i="23"/>
  <c r="D38" i="23"/>
  <c r="D45" i="23"/>
  <c r="D47" i="23" s="1"/>
  <c r="D51" i="23"/>
  <c r="D62" i="23"/>
  <c r="D65" i="23"/>
  <c r="D75" i="23"/>
  <c r="D88" i="23" s="1"/>
  <c r="D87" i="23"/>
  <c r="D106" i="23"/>
  <c r="D114" i="23"/>
  <c r="D119" i="23"/>
  <c r="D128" i="23"/>
  <c r="E23" i="23"/>
  <c r="E19" i="23"/>
  <c r="E29" i="23"/>
  <c r="E32" i="23"/>
  <c r="E38" i="23"/>
  <c r="E45" i="23"/>
  <c r="E47" i="23" s="1"/>
  <c r="E65" i="23"/>
  <c r="E75" i="23"/>
  <c r="E87" i="23"/>
  <c r="E106" i="23"/>
  <c r="E114" i="23"/>
  <c r="E119" i="23"/>
  <c r="E128" i="23"/>
  <c r="F32" i="23"/>
  <c r="F40" i="23" s="1"/>
  <c r="F45" i="23"/>
  <c r="F47" i="23" s="1"/>
  <c r="F51" i="23"/>
  <c r="F62" i="23" s="1"/>
  <c r="F65" i="23"/>
  <c r="F23" i="23"/>
  <c r="F24" i="23" s="1"/>
  <c r="F19" i="23"/>
  <c r="F29" i="23"/>
  <c r="F75" i="23"/>
  <c r="F87" i="23"/>
  <c r="F106" i="23"/>
  <c r="F114" i="23"/>
  <c r="F119" i="23"/>
  <c r="F128" i="23"/>
  <c r="G23" i="23"/>
  <c r="G19" i="23"/>
  <c r="G29" i="23"/>
  <c r="G32" i="23"/>
  <c r="G38" i="23"/>
  <c r="G47" i="23"/>
  <c r="G51" i="23"/>
  <c r="G65" i="23"/>
  <c r="G75" i="23"/>
  <c r="G88" i="23" s="1"/>
  <c r="G87" i="23"/>
  <c r="G106" i="23"/>
  <c r="G114" i="23"/>
  <c r="G119" i="23"/>
  <c r="G128" i="23"/>
  <c r="H23" i="23"/>
  <c r="H19" i="23"/>
  <c r="H29" i="23"/>
  <c r="H38" i="23"/>
  <c r="H40" i="23" s="1"/>
  <c r="H47" i="23"/>
  <c r="H51" i="23"/>
  <c r="H65" i="23"/>
  <c r="H75" i="23"/>
  <c r="H88" i="23" s="1"/>
  <c r="H87" i="23"/>
  <c r="H106" i="23"/>
  <c r="H114" i="23"/>
  <c r="H119" i="23"/>
  <c r="H128" i="23"/>
  <c r="I23" i="23"/>
  <c r="I24" i="23" s="1"/>
  <c r="I19" i="23"/>
  <c r="I29" i="23"/>
  <c r="I38" i="23"/>
  <c r="I47" i="23"/>
  <c r="I51" i="23"/>
  <c r="I62" i="23" s="1"/>
  <c r="I65" i="23"/>
  <c r="I75" i="23"/>
  <c r="I88" i="23" s="1"/>
  <c r="I87" i="23"/>
  <c r="I106" i="23"/>
  <c r="I114" i="23"/>
  <c r="I119" i="23"/>
  <c r="I128" i="23"/>
  <c r="J23" i="23"/>
  <c r="J24" i="23" s="1"/>
  <c r="J19" i="23"/>
  <c r="J29" i="23"/>
  <c r="J38" i="23"/>
  <c r="J40" i="23" s="1"/>
  <c r="J47" i="23"/>
  <c r="J51" i="23"/>
  <c r="J62" i="23"/>
  <c r="J65" i="23"/>
  <c r="J75" i="23"/>
  <c r="J88" i="23" s="1"/>
  <c r="J87" i="23"/>
  <c r="J106" i="23"/>
  <c r="J114" i="23"/>
  <c r="J119" i="23"/>
  <c r="J128" i="23"/>
  <c r="K23" i="23"/>
  <c r="K24" i="23" s="1"/>
  <c r="K19" i="23"/>
  <c r="K29" i="23"/>
  <c r="K38" i="23"/>
  <c r="K47" i="23"/>
  <c r="K51" i="23"/>
  <c r="K62" i="23" s="1"/>
  <c r="K65" i="23"/>
  <c r="K75" i="23"/>
  <c r="K88" i="23" s="1"/>
  <c r="K87" i="23"/>
  <c r="K114" i="23"/>
  <c r="K119" i="23"/>
  <c r="K128" i="23"/>
  <c r="L23" i="23"/>
  <c r="L19" i="23"/>
  <c r="L29" i="23"/>
  <c r="L38" i="23"/>
  <c r="L40" i="23" s="1"/>
  <c r="L47" i="23"/>
  <c r="L51" i="23"/>
  <c r="L65" i="23"/>
  <c r="L75" i="23"/>
  <c r="L88" i="23" s="1"/>
  <c r="L87" i="23"/>
  <c r="L106" i="23"/>
  <c r="L114" i="23"/>
  <c r="L119" i="23"/>
  <c r="L128" i="23"/>
  <c r="M23" i="23"/>
  <c r="M19" i="23"/>
  <c r="M29" i="23"/>
  <c r="M38" i="23"/>
  <c r="M40" i="23" s="1"/>
  <c r="M47" i="23"/>
  <c r="M62" i="23"/>
  <c r="M65" i="23"/>
  <c r="M75" i="23"/>
  <c r="M87" i="23"/>
  <c r="M114" i="23"/>
  <c r="M119" i="23"/>
  <c r="M128" i="23"/>
  <c r="N23" i="23"/>
  <c r="N19" i="23"/>
  <c r="N29" i="23"/>
  <c r="N38" i="23"/>
  <c r="N40" i="23" s="1"/>
  <c r="N47" i="23"/>
  <c r="N62" i="23"/>
  <c r="N65" i="23"/>
  <c r="N75" i="23"/>
  <c r="N87" i="23"/>
  <c r="N88" i="23"/>
  <c r="N106" i="23"/>
  <c r="N114" i="23"/>
  <c r="N119" i="23"/>
  <c r="N128" i="23"/>
  <c r="O23" i="23"/>
  <c r="O19" i="23"/>
  <c r="O29" i="23"/>
  <c r="O38" i="23"/>
  <c r="O47" i="23"/>
  <c r="O65" i="23"/>
  <c r="O75" i="23"/>
  <c r="O87" i="23"/>
  <c r="O106" i="23"/>
  <c r="O114" i="23"/>
  <c r="O119" i="23"/>
  <c r="O128" i="23"/>
  <c r="AG45" i="22"/>
  <c r="AG32" i="22"/>
  <c r="AG30" i="22"/>
  <c r="AG72" i="22"/>
  <c r="AG73" i="22"/>
  <c r="AG74" i="22"/>
  <c r="AG75" i="22"/>
  <c r="AG76" i="22"/>
  <c r="AG77" i="22"/>
  <c r="AG78" i="22"/>
  <c r="AG79" i="22"/>
  <c r="AG80" i="22"/>
  <c r="AG81" i="22"/>
  <c r="AG82" i="22"/>
  <c r="AG83" i="22"/>
  <c r="AG84" i="22"/>
  <c r="AG85" i="22"/>
  <c r="AG86" i="22"/>
  <c r="AG87" i="22"/>
  <c r="AG88" i="22"/>
  <c r="AG89" i="22"/>
  <c r="AG90" i="22"/>
  <c r="AG91" i="22"/>
  <c r="AG92" i="22"/>
  <c r="AG93" i="22"/>
  <c r="AG94" i="22"/>
  <c r="AG95" i="22"/>
  <c r="AG96" i="22"/>
  <c r="AG97" i="22"/>
  <c r="AG98" i="22"/>
  <c r="AG99" i="22"/>
  <c r="AG67" i="22"/>
  <c r="AG68" i="22"/>
  <c r="AG69" i="22"/>
  <c r="AG70" i="22"/>
  <c r="AG71" i="22"/>
  <c r="AG66" i="22"/>
  <c r="AG64" i="22"/>
  <c r="AG65" i="22"/>
  <c r="AG63" i="22"/>
  <c r="AG58" i="22"/>
  <c r="AG59" i="22"/>
  <c r="AG60" i="22"/>
  <c r="AG61" i="22"/>
  <c r="AG62" i="22"/>
  <c r="AG57" i="22"/>
  <c r="AG56" i="22"/>
  <c r="AG50" i="22"/>
  <c r="AG51" i="22"/>
  <c r="AG52" i="22"/>
  <c r="AG53" i="22"/>
  <c r="AG54" i="22"/>
  <c r="AG49" i="22"/>
  <c r="AG48" i="22"/>
  <c r="AG47" i="22"/>
  <c r="AG46" i="22"/>
  <c r="AG43" i="22"/>
  <c r="AG42" i="22"/>
  <c r="AG41" i="22"/>
  <c r="AG40" i="22"/>
  <c r="AG39" i="22"/>
  <c r="AG36" i="22"/>
  <c r="AG35" i="22"/>
  <c r="AG33" i="22"/>
  <c r="AG31" i="22"/>
  <c r="AG27" i="22"/>
  <c r="AG13" i="22"/>
  <c r="AG14" i="22"/>
  <c r="AG15" i="22"/>
  <c r="AG16" i="22"/>
  <c r="AG17" i="22"/>
  <c r="AG18" i="22"/>
  <c r="AG19" i="22"/>
  <c r="AG20" i="22"/>
  <c r="AG21" i="22"/>
  <c r="AG22" i="22"/>
  <c r="AG23" i="22"/>
  <c r="AG25" i="22"/>
  <c r="AG26" i="22"/>
  <c r="AG12" i="22"/>
  <c r="AG44" i="22"/>
  <c r="AG38" i="22"/>
  <c r="AG37" i="22"/>
  <c r="AG11" i="22"/>
  <c r="AG28" i="22"/>
  <c r="AG29" i="22" s="1"/>
  <c r="AG24" i="22"/>
  <c r="AG34" i="22"/>
  <c r="AG55" i="22"/>
  <c r="AG100" i="22"/>
  <c r="Q45" i="23" l="1"/>
  <c r="Q47" i="23" s="1"/>
  <c r="G62" i="23"/>
  <c r="Q51" i="23"/>
  <c r="Q62" i="23" s="1"/>
  <c r="M72" i="23"/>
  <c r="H24" i="23"/>
  <c r="H62" i="23"/>
  <c r="E88" i="23"/>
  <c r="E40" i="23"/>
  <c r="O40" i="23"/>
  <c r="O72" i="23" s="1"/>
  <c r="K40" i="23"/>
  <c r="D40" i="23"/>
  <c r="G40" i="23"/>
  <c r="G72" i="23" s="1"/>
  <c r="G129" i="23" s="1"/>
  <c r="G131" i="23" s="1"/>
  <c r="L62" i="23"/>
  <c r="L72" i="23" s="1"/>
  <c r="Q71" i="23"/>
  <c r="Q104" i="23"/>
  <c r="Q106" i="23" s="1"/>
  <c r="O88" i="23"/>
  <c r="N24" i="23"/>
  <c r="M24" i="23"/>
  <c r="L24" i="23"/>
  <c r="J72" i="23"/>
  <c r="J129" i="23" s="1"/>
  <c r="J131" i="23" s="1"/>
  <c r="F88" i="23"/>
  <c r="E24" i="23"/>
  <c r="N72" i="23"/>
  <c r="E72" i="23"/>
  <c r="O24" i="23"/>
  <c r="I40" i="23"/>
  <c r="I72" i="23" s="1"/>
  <c r="G24" i="23"/>
  <c r="Q119" i="23"/>
  <c r="Q114" i="23"/>
  <c r="K72" i="23"/>
  <c r="F72" i="23"/>
  <c r="F129" i="23" s="1"/>
  <c r="F131" i="23" s="1"/>
  <c r="H72" i="23"/>
  <c r="H129" i="23" s="1"/>
  <c r="H131" i="23" s="1"/>
  <c r="Q87" i="23"/>
  <c r="Q88" i="23" s="1"/>
  <c r="M88" i="23"/>
  <c r="M129" i="23" s="1"/>
  <c r="M131" i="23" s="1"/>
  <c r="Q38" i="23"/>
  <c r="Q40" i="23" s="1"/>
  <c r="Q29" i="23"/>
  <c r="Q23" i="23"/>
  <c r="I129" i="23"/>
  <c r="I131" i="23" s="1"/>
  <c r="D72" i="23"/>
  <c r="D129" i="23" s="1"/>
  <c r="K129" i="23"/>
  <c r="K131" i="23" s="1"/>
  <c r="D131" i="23" l="1"/>
  <c r="O129" i="23"/>
  <c r="O131" i="23" s="1"/>
  <c r="E129" i="23"/>
  <c r="E131" i="23" s="1"/>
  <c r="L129" i="23"/>
  <c r="L131" i="23" s="1"/>
  <c r="N129" i="23"/>
  <c r="N131" i="23" s="1"/>
  <c r="Q72" i="23"/>
  <c r="Q24" i="23"/>
  <c r="Q129" i="23" l="1"/>
  <c r="Q131" i="23"/>
</calcChain>
</file>

<file path=xl/sharedStrings.xml><?xml version="1.0" encoding="utf-8"?>
<sst xmlns="http://schemas.openxmlformats.org/spreadsheetml/2006/main" count="700" uniqueCount="542">
  <si>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</si>
  <si>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</si>
  <si>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</si>
  <si>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</si>
  <si>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</si>
  <si>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</si>
  <si>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</si>
  <si>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</si>
  <si>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</si>
  <si>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</si>
  <si>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</si>
  <si>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</si>
  <si>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</si>
  <si>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</si>
  <si>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</si>
  <si>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</si>
  <si>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</si>
  <si>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</si>
  <si>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</si>
  <si>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</si>
  <si>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</si>
  <si>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</si>
  <si>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</si>
  <si>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</si>
  <si>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</si>
  <si>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</si>
  <si>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</si>
  <si>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</si>
  <si>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</si>
  <si>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</si>
  <si>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</si>
  <si>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</si>
  <si>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</si>
  <si>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</si>
  <si>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</si>
  <si>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</si>
  <si>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</si>
  <si>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</si>
  <si>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</si>
  <si>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</si>
  <si>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</si>
  <si>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</si>
  <si>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</si>
  <si>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</si>
  <si>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</si>
  <si>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</si>
  <si>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</si>
  <si>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</si>
  <si>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</si>
  <si>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</si>
  <si>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</si>
  <si>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</si>
  <si>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</si>
  <si>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</si>
  <si>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</si>
  <si>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</si>
  <si>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</si>
  <si>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</si>
  <si>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</si>
  <si>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</si>
  <si>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</si>
  <si>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</si>
  <si>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</si>
  <si>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</si>
  <si>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</si>
  <si>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</si>
  <si>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</si>
  <si>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</si>
  <si>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</si>
  <si>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</si>
  <si>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</si>
  <si>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</si>
  <si>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</si>
  <si>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</si>
  <si>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</si>
  <si>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</si>
  <si>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</si>
  <si>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</si>
  <si>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</si>
  <si>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</si>
  <si>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</si>
  <si>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</si>
  <si>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</si>
  <si>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</si>
  <si>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</si>
  <si>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</si>
  <si>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</si>
  <si>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</si>
  <si>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</si>
  <si>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</si>
  <si>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</si>
  <si>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</si>
  <si>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</si>
  <si>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</si>
  <si>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</si>
  <si>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</si>
  <si>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</si>
  <si>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</si>
  <si>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</si>
  <si>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</si>
  <si>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</si>
  <si>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</si>
  <si>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</si>
  <si>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</si>
  <si>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</si>
  <si>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</si>
  <si>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</si>
  <si>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</si>
  <si>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</si>
  <si>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</si>
  <si>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</si>
  <si>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</si>
  <si>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</si>
  <si>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</si>
  <si>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</si>
  <si>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</si>
  <si>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</si>
  <si>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</si>
  <si>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</si>
  <si>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</si>
  <si>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</si>
  <si>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</si>
  <si>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</si>
  <si>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</si>
  <si>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</si>
  <si>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</si>
  <si>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</si>
  <si>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</si>
  <si>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</si>
  <si>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</si>
  <si>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</si>
  <si>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</si>
  <si>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</si>
  <si>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</si>
  <si>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</si>
  <si>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</si>
  <si>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</si>
  <si>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</si>
  <si>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</si>
  <si>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</si>
  <si>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</si>
  <si>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</si>
  <si>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</si>
  <si>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</si>
  <si>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</si>
  <si>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</si>
  <si>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</si>
  <si>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</si>
  <si>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</si>
  <si>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</si>
  <si>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</si>
  <si>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</si>
  <si>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</si>
  <si>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</si>
  <si>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</si>
  <si>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</si>
  <si>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</si>
  <si>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</si>
  <si>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</si>
  <si>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</si>
  <si>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</si>
  <si>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</si>
  <si>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</si>
  <si>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</si>
  <si>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</si>
  <si>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</si>
  <si>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</si>
  <si>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</si>
  <si>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</si>
  <si>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</si>
  <si>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</si>
  <si>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</si>
  <si>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</si>
  <si>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</si>
  <si>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</si>
  <si>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</si>
  <si>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</si>
  <si>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</si>
  <si>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</si>
  <si>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</si>
  <si>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</si>
  <si>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</si>
  <si>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</si>
  <si>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</si>
  <si>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</si>
  <si>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</si>
  <si>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</si>
  <si>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</si>
  <si>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</si>
  <si>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</si>
  <si>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</si>
  <si>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</si>
  <si>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</si>
  <si>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</si>
  <si>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</si>
  <si>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</si>
  <si>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</si>
  <si>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</si>
  <si>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</si>
  <si>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</si>
  <si>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</si>
  <si>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</si>
  <si>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</si>
  <si>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</si>
  <si>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</si>
  <si>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</si>
  <si>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</si>
  <si>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</si>
  <si>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</si>
  <si>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</si>
  <si>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</si>
  <si>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</si>
  <si>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</si>
  <si>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</si>
  <si>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</si>
  <si>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</si>
  <si>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</si>
  <si>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</si>
  <si>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</si>
  <si>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</si>
  <si>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</si>
  <si>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</si>
  <si>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</si>
  <si>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</si>
  <si>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</si>
  <si>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</si>
  <si>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</si>
  <si>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</si>
  <si>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</si>
  <si>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</si>
  <si>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</si>
  <si>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</si>
  <si>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</si>
  <si>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</si>
  <si>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</si>
  <si>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</si>
  <si>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</si>
  <si>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</si>
  <si>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</si>
  <si>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</si>
  <si>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</si>
  <si>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</si>
  <si>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</si>
  <si>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</si>
  <si>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</si>
  <si>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</si>
  <si>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</si>
  <si>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</si>
  <si>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</si>
  <si>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</si>
  <si>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</si>
  <si>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</si>
  <si>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</si>
  <si>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</si>
  <si>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</si>
  <si>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</si>
  <si>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</si>
  <si>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</si>
  <si>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</si>
  <si>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</si>
  <si>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</si>
  <si>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</si>
  <si>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</si>
  <si>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</si>
  <si>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</si>
  <si>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</si>
  <si>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</si>
  <si>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</si>
  <si>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</si>
  <si>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</si>
  <si>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</si>
  <si>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</si>
  <si>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</si>
  <si>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</si>
  <si>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</si>
  <si>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</si>
  <si>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</si>
  <si>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</si>
  <si>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</si>
  <si>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</si>
  <si>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</si>
  <si>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</si>
  <si>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</si>
  <si>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</si>
  <si>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</si>
  <si>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</si>
  <si>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</si>
  <si>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</si>
  <si>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</si>
  <si>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</si>
  <si>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</si>
  <si>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</si>
  <si>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</si>
  <si>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</si>
  <si>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</si>
  <si>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</si>
  <si>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</si>
  <si>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</si>
  <si>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</si>
  <si>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</si>
  <si>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</si>
  <si>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</si>
  <si>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</si>
  <si>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</si>
  <si>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</si>
  <si>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</si>
  <si>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</si>
  <si>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</si>
  <si>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</si>
  <si>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</si>
  <si>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</si>
  <si>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</si>
  <si>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</si>
  <si>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</si>
  <si>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</si>
  <si>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</si>
  <si>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</si>
  <si>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</si>
  <si>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</si>
  <si>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</si>
  <si>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</si>
  <si>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</si>
  <si>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</si>
  <si>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</si>
  <si>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</si>
  <si>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</si>
  <si>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</si>
  <si>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</si>
  <si>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</si>
  <si>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</si>
  <si>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</si>
  <si>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</si>
  <si>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</si>
  <si>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</si>
  <si>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</si>
  <si>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</si>
  <si>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</si>
  <si>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</si>
  <si>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</si>
  <si>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</si>
  <si>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</si>
  <si>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</si>
  <si>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</si>
  <si>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</si>
  <si>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</si>
  <si>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</si>
  <si>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</si>
  <si>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</si>
  <si>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</si>
  <si>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</si>
  <si>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</si>
  <si>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</si>
  <si>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</si>
  <si>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</si>
  <si>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</si>
  <si>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</si>
  <si>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</si>
  <si>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</si>
  <si>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</si>
  <si>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</si>
  <si>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</si>
  <si>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</si>
  <si>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</si>
  <si>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</si>
  <si>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</si>
  <si>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</si>
  <si>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</si>
  <si>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</si>
  <si>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</si>
  <si>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</si>
  <si>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</si>
  <si>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</si>
  <si>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</si>
  <si>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</si>
  <si>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</si>
  <si>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</si>
  <si>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</si>
  <si>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</si>
  <si>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</si>
  <si>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</si>
  <si>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</si>
  <si>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</si>
  <si>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</si>
  <si>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</si>
  <si>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</si>
  <si>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</si>
  <si>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</si>
  <si>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</si>
  <si>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</si>
  <si>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</si>
  <si>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</si>
  <si>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</si>
  <si>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</si>
  <si>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Községi Önkormányzat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</si>
  <si>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</si>
  <si>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</si>
  <si>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</si>
  <si>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</si>
  <si>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</si>
  <si>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</si>
  <si>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</si>
  <si>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</si>
  <si>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</si>
  <si>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</si>
  <si>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</si>
  <si>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</si>
  <si>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</si>
  <si>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</si>
  <si>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</si>
  <si>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</si>
  <si>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</si>
  <si>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</si>
  <si>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</si>
  <si>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</si>
  <si>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</si>
  <si>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</si>
  <si>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</si>
  <si>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</si>
  <si>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</si>
  <si>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</si>
  <si>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</si>
  <si>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</si>
  <si>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</si>
  <si>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</si>
  <si>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</si>
  <si>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</si>
  <si>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</si>
  <si>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</si>
  <si>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</si>
  <si>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Műk.célú támog. Áh-on kívülre - pü-i vállalkozások</t>
  </si>
  <si>
    <t>K915</t>
  </si>
  <si>
    <t>Központi, irányító szervi támogatás</t>
  </si>
  <si>
    <t>Műk.célú támog. Áh-on kívülre - egyéb szervezetek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</si>
  <si>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</si>
  <si>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</si>
  <si>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</si>
  <si>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</si>
  <si>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</si>
  <si>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</si>
  <si>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</si>
  <si>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</si>
  <si>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</si>
  <si>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</si>
  <si>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</si>
  <si>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</si>
  <si>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</si>
  <si>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</si>
  <si>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</si>
  <si>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</si>
  <si>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</si>
  <si>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</si>
  <si>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</si>
  <si>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</si>
  <si>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</si>
  <si>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</si>
  <si>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</si>
  <si>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</si>
  <si>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</si>
  <si>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</si>
  <si>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</si>
  <si>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</si>
  <si>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</si>
  <si>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</si>
  <si>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</si>
  <si>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</si>
  <si>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</si>
  <si>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</si>
  <si>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</si>
  <si>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</si>
  <si>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</si>
  <si>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Összes kiadás (=124+125)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</si>
  <si>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</si>
  <si>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</si>
  <si>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Szakmai anyagok beszerzése (=25+26)</t>
  </si>
  <si>
    <t>Üzemeltetési anyagok beszerzése (=28+…+32)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</si>
  <si>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</si>
  <si>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</si>
  <si>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</si>
  <si>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</si>
  <si>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</si>
  <si>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</si>
  <si>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</si>
  <si>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</si>
  <si>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</si>
  <si>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Ellátottak pénzbeli juttatásai (=68+71+...+76+82)</t>
  </si>
  <si>
    <t>Egyéb működési célú támogatások államháztartáson kívülre (=94+…+98)</t>
  </si>
  <si>
    <t>Egyéb működési célú kiadások (=u84+…+93+99+100)</t>
  </si>
  <si>
    <t>Beruházások (=102+…+108)</t>
  </si>
  <si>
    <t>Felújítások (=110+...+113)</t>
  </si>
  <si>
    <t>Egyéb felhalmozási célú kiadások (=115+…+122)</t>
  </si>
  <si>
    <t>Költségvetési kiadások (=19+24+67+83+101+109+114+123)</t>
  </si>
  <si>
    <t>Önk.-i</t>
  </si>
  <si>
    <t>Köz-</t>
  </si>
  <si>
    <t>Város és</t>
  </si>
  <si>
    <t>Család és</t>
  </si>
  <si>
    <t>Köztemető</t>
  </si>
  <si>
    <t xml:space="preserve">Temetési </t>
  </si>
  <si>
    <t>Rendkív.</t>
  </si>
  <si>
    <t>Össz:</t>
  </si>
  <si>
    <t>világítás</t>
  </si>
  <si>
    <t>közs.gazd</t>
  </si>
  <si>
    <t>program</t>
  </si>
  <si>
    <t>fenntart.</t>
  </si>
  <si>
    <t>segély</t>
  </si>
  <si>
    <t>gyv.tám</t>
  </si>
  <si>
    <t>0 11130</t>
  </si>
  <si>
    <t>igazg, jog</t>
  </si>
  <si>
    <t>0 64010</t>
  </si>
  <si>
    <t>0 66020</t>
  </si>
  <si>
    <t>0 74031</t>
  </si>
  <si>
    <t>0 13320</t>
  </si>
  <si>
    <t>Árubeszerzés (egyéb készlet)</t>
  </si>
  <si>
    <t>nővéd.</t>
  </si>
  <si>
    <t>K3379</t>
  </si>
  <si>
    <t xml:space="preserve">Egyéb külső személyi juttatások </t>
  </si>
  <si>
    <t>0 66010</t>
  </si>
  <si>
    <t xml:space="preserve">Közútak </t>
  </si>
  <si>
    <t>fennt.</t>
  </si>
  <si>
    <t>0 45160</t>
  </si>
  <si>
    <t>Kulturális</t>
  </si>
  <si>
    <t>feladatok</t>
  </si>
  <si>
    <t>0 82092</t>
  </si>
  <si>
    <t>kezelés</t>
  </si>
  <si>
    <t>Ssz</t>
  </si>
  <si>
    <t>Zöldter.</t>
  </si>
  <si>
    <t>Kiadások kormányzati funkciók szerinti bontásban</t>
  </si>
  <si>
    <t xml:space="preserve">Egyéb </t>
  </si>
  <si>
    <t>szociális</t>
  </si>
  <si>
    <t>Rendkívüli települési támogatás  Szoctv. 45 §</t>
  </si>
  <si>
    <t>Egyéb anyag beszerzése</t>
  </si>
  <si>
    <t>K513</t>
  </si>
  <si>
    <t>Lakhatási támogatás Szoctv. 45 §</t>
  </si>
  <si>
    <t>Temetési segély Szoctv. 46 §</t>
  </si>
  <si>
    <t>Születési támogatás</t>
  </si>
  <si>
    <t>Családi támogatások (=69)</t>
  </si>
  <si>
    <t>Egyéb nem intézményi ellátások (=76+…+81)</t>
  </si>
  <si>
    <t>Rudolftelepi Községi Önkormányzat</t>
  </si>
  <si>
    <t xml:space="preserve">2018. évi költségvetés </t>
  </si>
  <si>
    <t>0 41233</t>
  </si>
  <si>
    <t>Közmunka</t>
  </si>
  <si>
    <t>Lakóing.</t>
  </si>
  <si>
    <t>szoc.c.bérb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</si>
</sst>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5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6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9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6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1" fillId="0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indent="3"/>
    </xf>
    <xf numFmtId="0" fontId="13" fillId="0" borderId="1" xfId="0" applyFont="1" applyFill="1" applyBorder="1" applyAlignment="1">
      <alignment horizontal="left" vertical="center" wrapText="1" indent="3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0" fontId="0" fillId="0" borderId="0" xfId="0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0" fillId="0" borderId="1" xfId="0" applyNumberForma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9" fillId="0" borderId="5" xfId="0" applyFont="1" applyBorder="1"/>
    <xf numFmtId="0" fontId="14" fillId="0" borderId="1" xfId="0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 applyAlignment="1">
      <alignment horizontal="left"/>
    </xf>
    <xf numFmtId="166" fontId="6" fillId="0" borderId="1" xfId="0" applyNumberFormat="1" applyFont="1" applyFill="1" applyBorder="1" applyAlignment="1">
      <alignment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6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6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65" fontId="7" fillId="0" borderId="5" xfId="0" applyNumberFormat="1" applyFont="1" applyFill="1" applyBorder="1" applyAlignment="1">
      <alignment horizontal="center" vertical="center"/>
    </xf>
    <xf numFmtId="0" fontId="8" fillId="0" borderId="7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9" xfId="0" applyFont="1" applyFill="1" applyBorder="1" applyAlignment="1"/>
    <xf numFmtId="3" fontId="2" fillId="0" borderId="3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2" fillId="0" borderId="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6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wrapText="1"/>
    </xf>
    <xf numFmtId="0" fontId="6" fillId="0" borderId="7" xfId="0" applyFont="1" applyFill="1" applyBorder="1" applyAlignment="1"/>
    <xf numFmtId="0" fontId="3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0" borderId="7" xfId="0" applyFont="1" applyBorder="1" applyAlignment="1"/>
    <xf numFmtId="0" fontId="2" fillId="0" borderId="6" xfId="0" applyFont="1" applyFill="1" applyBorder="1" applyAlignment="1">
      <alignment horizontal="right"/>
    </xf>
    <xf numFmtId="0" fontId="3" fillId="0" borderId="6" xfId="0" applyFont="1" applyBorder="1" applyAlignment="1"/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88" zoomScaleNormal="100" zoomScaleSheetLayoutView="100" workbookViewId="0">
      <selection activeCell="C12" sqref="C12:AB12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04" t="s">
        <v>269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6"/>
    </row>
    <row r="2" spans="1:36" ht="25.5" customHeight="1" x14ac:dyDescent="0.2">
      <c r="A2" s="107"/>
      <c r="B2" s="129" t="s">
        <v>0</v>
      </c>
      <c r="C2" s="129"/>
      <c r="D2" s="129"/>
      <c r="E2" s="129"/>
      <c r="F2" s="129"/>
      <c r="G2" s="129"/>
      <c r="H2" s="123"/>
      <c r="I2" s="129" t="s">
        <v>193</v>
      </c>
      <c r="J2" s="129"/>
      <c r="K2" s="129"/>
      <c r="L2" s="129"/>
      <c r="M2" s="129"/>
      <c r="N2" s="129"/>
      <c r="O2" s="123"/>
      <c r="P2" s="123" t="s">
        <v>1</v>
      </c>
      <c r="Q2" s="123"/>
      <c r="R2" s="123"/>
      <c r="S2" s="123"/>
      <c r="T2" s="114" t="s">
        <v>268</v>
      </c>
      <c r="U2" s="115"/>
      <c r="V2" s="115"/>
      <c r="W2" s="115"/>
      <c r="X2" s="114" t="s">
        <v>288</v>
      </c>
      <c r="Y2" s="115"/>
      <c r="Z2" s="115"/>
      <c r="AA2" s="115"/>
      <c r="AB2" s="115"/>
      <c r="AC2" s="115"/>
      <c r="AD2" s="123" t="s">
        <v>2</v>
      </c>
      <c r="AE2" s="115"/>
      <c r="AF2" s="115"/>
      <c r="AG2" s="115"/>
      <c r="AH2" s="115"/>
      <c r="AI2" s="115"/>
      <c r="AJ2" s="108"/>
    </row>
    <row r="3" spans="1:36" ht="19.5" customHeight="1" x14ac:dyDescent="0.2">
      <c r="A3" s="107"/>
      <c r="B3" s="10"/>
      <c r="C3" s="11"/>
      <c r="D3" s="10"/>
      <c r="E3" s="10"/>
      <c r="F3" s="10"/>
      <c r="G3" s="10"/>
      <c r="H3" s="115"/>
      <c r="I3" s="10"/>
      <c r="J3" s="11"/>
      <c r="K3" s="10"/>
      <c r="L3" s="10"/>
      <c r="M3" s="10"/>
      <c r="N3" s="10"/>
      <c r="O3" s="115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08"/>
    </row>
    <row r="4" spans="1:36" ht="19.5" customHeight="1" x14ac:dyDescent="0.2">
      <c r="A4" s="107"/>
      <c r="B4" s="109" t="s">
        <v>267</v>
      </c>
      <c r="C4" s="109"/>
      <c r="D4" s="109"/>
      <c r="E4" s="109"/>
      <c r="F4" s="109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08"/>
    </row>
    <row r="5" spans="1:36" ht="19.5" customHeight="1" x14ac:dyDescent="0.2">
      <c r="A5" s="107"/>
      <c r="B5" s="135" t="s">
        <v>266</v>
      </c>
      <c r="C5" s="135"/>
      <c r="D5" s="109"/>
      <c r="E5" s="123" t="s">
        <v>3</v>
      </c>
      <c r="F5" s="123"/>
      <c r="G5" s="123"/>
      <c r="H5" s="123"/>
      <c r="I5" s="130"/>
      <c r="J5" s="142" t="s">
        <v>265</v>
      </c>
      <c r="K5" s="143"/>
      <c r="L5" s="137"/>
      <c r="M5" s="136" t="s">
        <v>393</v>
      </c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08"/>
    </row>
    <row r="6" spans="1:36" ht="19.5" customHeight="1" x14ac:dyDescent="0.2">
      <c r="A6" s="107"/>
      <c r="B6" s="6">
        <v>0</v>
      </c>
      <c r="C6" s="7">
        <v>1</v>
      </c>
      <c r="D6" s="109"/>
      <c r="E6" s="5"/>
      <c r="F6" s="5"/>
      <c r="G6" s="5"/>
      <c r="H6" s="5"/>
      <c r="I6" s="131"/>
      <c r="J6" s="5"/>
      <c r="K6" s="10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08"/>
    </row>
    <row r="7" spans="1:36" ht="19.5" customHeight="1" x14ac:dyDescent="0.2">
      <c r="A7" s="132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4"/>
    </row>
    <row r="8" spans="1:36" ht="15.95" customHeight="1" x14ac:dyDescent="0.2">
      <c r="A8" s="138" t="s">
        <v>4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</row>
    <row r="9" spans="1:36" ht="35.1" customHeight="1" x14ac:dyDescent="0.2">
      <c r="A9" s="144" t="s">
        <v>271</v>
      </c>
      <c r="B9" s="145"/>
      <c r="C9" s="149" t="s">
        <v>31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4" t="s">
        <v>270</v>
      </c>
      <c r="AD9" s="125"/>
      <c r="AE9" s="125"/>
      <c r="AF9" s="125"/>
      <c r="AG9" s="146" t="s">
        <v>289</v>
      </c>
      <c r="AH9" s="147"/>
      <c r="AI9" s="147"/>
      <c r="AJ9" s="148"/>
    </row>
    <row r="10" spans="1:36" x14ac:dyDescent="0.2">
      <c r="A10" s="140" t="s">
        <v>194</v>
      </c>
      <c r="B10" s="141"/>
      <c r="C10" s="126" t="s">
        <v>195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6" t="s">
        <v>196</v>
      </c>
      <c r="AD10" s="127"/>
      <c r="AE10" s="127"/>
      <c r="AF10" s="128"/>
      <c r="AG10" s="126" t="s">
        <v>192</v>
      </c>
      <c r="AH10" s="127"/>
      <c r="AI10" s="127"/>
      <c r="AJ10" s="128"/>
    </row>
    <row r="11" spans="1:36" ht="19.5" customHeight="1" x14ac:dyDescent="0.2">
      <c r="A11" s="68" t="s">
        <v>5</v>
      </c>
      <c r="B11" s="69"/>
      <c r="C11" s="75" t="s">
        <v>25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7" t="s">
        <v>56</v>
      </c>
      <c r="AD11" s="78"/>
      <c r="AE11" s="78"/>
      <c r="AF11" s="79"/>
      <c r="AG11" s="72" t="e">
        <f>SUM(Munka1!#REF!)</f>
        <v>#REF!</v>
      </c>
      <c r="AH11" s="73"/>
      <c r="AI11" s="73"/>
      <c r="AJ11" s="74"/>
    </row>
    <row r="12" spans="1:36" ht="19.5" customHeight="1" x14ac:dyDescent="0.2">
      <c r="A12" s="68" t="s">
        <v>6</v>
      </c>
      <c r="B12" s="69"/>
      <c r="C12" s="75" t="s">
        <v>52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67" t="s">
        <v>55</v>
      </c>
      <c r="AD12" s="67"/>
      <c r="AE12" s="67"/>
      <c r="AF12" s="67"/>
      <c r="AG12" s="72" t="e">
        <f>SUM(Munka1!#REF!)</f>
        <v>#REF!</v>
      </c>
      <c r="AH12" s="73"/>
      <c r="AI12" s="73"/>
      <c r="AJ12" s="74"/>
    </row>
    <row r="13" spans="1:36" ht="19.5" customHeight="1" x14ac:dyDescent="0.2">
      <c r="A13" s="68" t="s">
        <v>7</v>
      </c>
      <c r="B13" s="69"/>
      <c r="C13" s="75" t="s">
        <v>51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67" t="s">
        <v>54</v>
      </c>
      <c r="AD13" s="67"/>
      <c r="AE13" s="67"/>
      <c r="AF13" s="67"/>
      <c r="AG13" s="72" t="e">
        <f>SUM(Munka1!#REF!)</f>
        <v>#REF!</v>
      </c>
      <c r="AH13" s="73"/>
      <c r="AI13" s="73"/>
      <c r="AJ13" s="74"/>
    </row>
    <row r="14" spans="1:36" ht="19.5" customHeight="1" x14ac:dyDescent="0.2">
      <c r="A14" s="68" t="s">
        <v>8</v>
      </c>
      <c r="B14" s="69"/>
      <c r="C14" s="70" t="s">
        <v>24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67" t="s">
        <v>53</v>
      </c>
      <c r="AD14" s="67"/>
      <c r="AE14" s="67"/>
      <c r="AF14" s="67"/>
      <c r="AG14" s="72" t="e">
        <f>SUM(Munka1!#REF!)</f>
        <v>#REF!</v>
      </c>
      <c r="AH14" s="73"/>
      <c r="AI14" s="73"/>
      <c r="AJ14" s="74"/>
    </row>
    <row r="15" spans="1:36" ht="19.5" customHeight="1" x14ac:dyDescent="0.2">
      <c r="A15" s="68" t="s">
        <v>9</v>
      </c>
      <c r="B15" s="69"/>
      <c r="C15" s="70" t="s">
        <v>21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67" t="s">
        <v>50</v>
      </c>
      <c r="AD15" s="67"/>
      <c r="AE15" s="67"/>
      <c r="AF15" s="67"/>
      <c r="AG15" s="72" t="e">
        <f>SUM(Munka1!#REF!)</f>
        <v>#REF!</v>
      </c>
      <c r="AH15" s="73"/>
      <c r="AI15" s="73"/>
      <c r="AJ15" s="74"/>
    </row>
    <row r="16" spans="1:36" ht="19.5" customHeight="1" x14ac:dyDescent="0.2">
      <c r="A16" s="68" t="s">
        <v>10</v>
      </c>
      <c r="B16" s="69"/>
      <c r="C16" s="70" t="s">
        <v>22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67" t="s">
        <v>49</v>
      </c>
      <c r="AD16" s="67"/>
      <c r="AE16" s="67"/>
      <c r="AF16" s="67"/>
      <c r="AG16" s="72" t="e">
        <f>SUM(Munka1!#REF!)</f>
        <v>#REF!</v>
      </c>
      <c r="AH16" s="73"/>
      <c r="AI16" s="73"/>
      <c r="AJ16" s="74"/>
    </row>
    <row r="17" spans="1:36" ht="19.5" customHeight="1" x14ac:dyDescent="0.2">
      <c r="A17" s="68" t="s">
        <v>11</v>
      </c>
      <c r="B17" s="69"/>
      <c r="C17" s="70" t="s">
        <v>26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67" t="s">
        <v>48</v>
      </c>
      <c r="AD17" s="67"/>
      <c r="AE17" s="67"/>
      <c r="AF17" s="67"/>
      <c r="AG17" s="72" t="e">
        <f>SUM(Munka1!#REF!)</f>
        <v>#REF!</v>
      </c>
      <c r="AH17" s="73"/>
      <c r="AI17" s="73"/>
      <c r="AJ17" s="74"/>
    </row>
    <row r="18" spans="1:36" ht="19.5" customHeight="1" x14ac:dyDescent="0.2">
      <c r="A18" s="68" t="s">
        <v>12</v>
      </c>
      <c r="B18" s="69"/>
      <c r="C18" s="70" t="s">
        <v>46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120" t="s">
        <v>47</v>
      </c>
      <c r="AD18" s="121"/>
      <c r="AE18" s="121"/>
      <c r="AF18" s="122"/>
      <c r="AG18" s="72" t="e">
        <f>SUM(Munka1!#REF!)</f>
        <v>#REF!</v>
      </c>
      <c r="AH18" s="73"/>
      <c r="AI18" s="73"/>
      <c r="AJ18" s="74"/>
    </row>
    <row r="19" spans="1:36" ht="19.5" customHeight="1" x14ac:dyDescent="0.2">
      <c r="A19" s="68" t="s">
        <v>13</v>
      </c>
      <c r="B19" s="69"/>
      <c r="C19" s="118" t="s">
        <v>23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67" t="s">
        <v>45</v>
      </c>
      <c r="AD19" s="67"/>
      <c r="AE19" s="67"/>
      <c r="AF19" s="67"/>
      <c r="AG19" s="72" t="e">
        <f>SUM(Munka1!#REF!)</f>
        <v>#REF!</v>
      </c>
      <c r="AH19" s="73"/>
      <c r="AI19" s="73"/>
      <c r="AJ19" s="74"/>
    </row>
    <row r="20" spans="1:36" ht="19.5" customHeight="1" x14ac:dyDescent="0.2">
      <c r="A20" s="68" t="s">
        <v>14</v>
      </c>
      <c r="B20" s="69"/>
      <c r="C20" s="118" t="s">
        <v>42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67" t="s">
        <v>44</v>
      </c>
      <c r="AD20" s="67"/>
      <c r="AE20" s="67"/>
      <c r="AF20" s="67"/>
      <c r="AG20" s="72" t="e">
        <f>SUM(Munka1!#REF!)</f>
        <v>#REF!</v>
      </c>
      <c r="AH20" s="73"/>
      <c r="AI20" s="73"/>
      <c r="AJ20" s="74"/>
    </row>
    <row r="21" spans="1:36" ht="19.5" customHeight="1" x14ac:dyDescent="0.2">
      <c r="A21" s="68" t="s">
        <v>15</v>
      </c>
      <c r="B21" s="69"/>
      <c r="C21" s="118" t="s">
        <v>41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67" t="s">
        <v>43</v>
      </c>
      <c r="AD21" s="67"/>
      <c r="AE21" s="67"/>
      <c r="AF21" s="67"/>
      <c r="AG21" s="72" t="e">
        <f>SUM(Munka1!#REF!)</f>
        <v>#REF!</v>
      </c>
      <c r="AH21" s="73"/>
      <c r="AI21" s="73"/>
      <c r="AJ21" s="74"/>
    </row>
    <row r="22" spans="1:36" s="2" customFormat="1" ht="19.5" customHeight="1" x14ac:dyDescent="0.2">
      <c r="A22" s="68" t="s">
        <v>16</v>
      </c>
      <c r="B22" s="69"/>
      <c r="C22" s="118" t="s">
        <v>40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67" t="s">
        <v>39</v>
      </c>
      <c r="AD22" s="67"/>
      <c r="AE22" s="67"/>
      <c r="AF22" s="67"/>
      <c r="AG22" s="72" t="e">
        <f>SUM(Munka1!#REF!)</f>
        <v>#REF!</v>
      </c>
      <c r="AH22" s="73"/>
      <c r="AI22" s="73"/>
      <c r="AJ22" s="74"/>
    </row>
    <row r="23" spans="1:36" s="2" customFormat="1" ht="19.5" customHeight="1" x14ac:dyDescent="0.2">
      <c r="A23" s="68" t="s">
        <v>17</v>
      </c>
      <c r="B23" s="69"/>
      <c r="C23" s="118" t="s">
        <v>30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67" t="s">
        <v>38</v>
      </c>
      <c r="AD23" s="67"/>
      <c r="AE23" s="67"/>
      <c r="AF23" s="67"/>
      <c r="AG23" s="72" t="e">
        <f>SUM(Munka1!#REF!)</f>
        <v>#REF!</v>
      </c>
      <c r="AH23" s="73"/>
      <c r="AI23" s="73"/>
      <c r="AJ23" s="74"/>
    </row>
    <row r="24" spans="1:36" s="2" customFormat="1" ht="19.5" customHeight="1" x14ac:dyDescent="0.2">
      <c r="A24" s="88" t="s">
        <v>18</v>
      </c>
      <c r="B24" s="89"/>
      <c r="C24" s="116" t="s">
        <v>272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90" t="s">
        <v>32</v>
      </c>
      <c r="AD24" s="90"/>
      <c r="AE24" s="90"/>
      <c r="AF24" s="90"/>
      <c r="AG24" s="72" t="e">
        <f>SUM(Munka1!#REF!)</f>
        <v>#REF!</v>
      </c>
      <c r="AH24" s="73"/>
      <c r="AI24" s="73"/>
      <c r="AJ24" s="74"/>
    </row>
    <row r="25" spans="1:36" ht="19.5" customHeight="1" x14ac:dyDescent="0.2">
      <c r="A25" s="68" t="s">
        <v>19</v>
      </c>
      <c r="B25" s="69"/>
      <c r="C25" s="118" t="s">
        <v>27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67" t="s">
        <v>33</v>
      </c>
      <c r="AD25" s="67"/>
      <c r="AE25" s="67"/>
      <c r="AF25" s="67"/>
      <c r="AG25" s="72" t="e">
        <f>SUM(Munka1!#REF!)</f>
        <v>#REF!</v>
      </c>
      <c r="AH25" s="73"/>
      <c r="AI25" s="73"/>
      <c r="AJ25" s="74"/>
    </row>
    <row r="26" spans="1:36" ht="29.25" customHeight="1" x14ac:dyDescent="0.2">
      <c r="A26" s="68" t="s">
        <v>20</v>
      </c>
      <c r="B26" s="69"/>
      <c r="C26" s="118" t="s">
        <v>287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67" t="s">
        <v>34</v>
      </c>
      <c r="AD26" s="67"/>
      <c r="AE26" s="67"/>
      <c r="AF26" s="67"/>
      <c r="AG26" s="72" t="e">
        <f>SUM(Munka1!#REF!)</f>
        <v>#REF!</v>
      </c>
      <c r="AH26" s="73"/>
      <c r="AI26" s="73"/>
      <c r="AJ26" s="74"/>
    </row>
    <row r="27" spans="1:36" ht="19.5" customHeight="1" x14ac:dyDescent="0.2">
      <c r="A27" s="68" t="s">
        <v>58</v>
      </c>
      <c r="B27" s="69"/>
      <c r="C27" s="98" t="s">
        <v>28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67" t="s">
        <v>35</v>
      </c>
      <c r="AD27" s="67"/>
      <c r="AE27" s="67"/>
      <c r="AF27" s="67"/>
      <c r="AG27" s="72" t="e">
        <f>SUM(Munka1!#REF!)</f>
        <v>#REF!</v>
      </c>
      <c r="AH27" s="73"/>
      <c r="AI27" s="73"/>
      <c r="AJ27" s="74"/>
    </row>
    <row r="28" spans="1:36" ht="19.5" customHeight="1" x14ac:dyDescent="0.2">
      <c r="A28" s="88" t="s">
        <v>59</v>
      </c>
      <c r="B28" s="89"/>
      <c r="C28" s="100" t="s">
        <v>273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90" t="s">
        <v>36</v>
      </c>
      <c r="AD28" s="90"/>
      <c r="AE28" s="90"/>
      <c r="AF28" s="90"/>
      <c r="AG28" s="111" t="e">
        <f>SUM(AG25:AJ27)</f>
        <v>#REF!</v>
      </c>
      <c r="AH28" s="112"/>
      <c r="AI28" s="112"/>
      <c r="AJ28" s="113"/>
    </row>
    <row r="29" spans="1:36" ht="19.5" customHeight="1" x14ac:dyDescent="0.2">
      <c r="A29" s="88" t="s">
        <v>60</v>
      </c>
      <c r="B29" s="89"/>
      <c r="C29" s="116" t="s">
        <v>274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90" t="s">
        <v>37</v>
      </c>
      <c r="AD29" s="90"/>
      <c r="AE29" s="90"/>
      <c r="AF29" s="90"/>
      <c r="AG29" s="111" t="e">
        <f>SUM(AG24+AG28)</f>
        <v>#REF!</v>
      </c>
      <c r="AH29" s="112"/>
      <c r="AI29" s="112"/>
      <c r="AJ29" s="113"/>
    </row>
    <row r="30" spans="1:36" s="9" customFormat="1" ht="19.5" customHeight="1" x14ac:dyDescent="0.2">
      <c r="A30" s="88" t="s">
        <v>61</v>
      </c>
      <c r="B30" s="89"/>
      <c r="C30" s="100" t="s">
        <v>29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90" t="s">
        <v>57</v>
      </c>
      <c r="AD30" s="90"/>
      <c r="AE30" s="90"/>
      <c r="AF30" s="90"/>
      <c r="AG30" s="111" t="e">
        <f>SUM(Munka1!#REF!)</f>
        <v>#REF!</v>
      </c>
      <c r="AH30" s="112"/>
      <c r="AI30" s="112"/>
      <c r="AJ30" s="113"/>
    </row>
    <row r="31" spans="1:36" ht="19.5" customHeight="1" x14ac:dyDescent="0.2">
      <c r="A31" s="68" t="s">
        <v>111</v>
      </c>
      <c r="B31" s="69"/>
      <c r="C31" s="118" t="s">
        <v>68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67" t="s">
        <v>87</v>
      </c>
      <c r="AD31" s="67"/>
      <c r="AE31" s="67"/>
      <c r="AF31" s="67"/>
      <c r="AG31" s="72" t="e">
        <f>SUM(Munka1!#REF!)</f>
        <v>#REF!</v>
      </c>
      <c r="AH31" s="73"/>
      <c r="AI31" s="73"/>
      <c r="AJ31" s="74"/>
    </row>
    <row r="32" spans="1:36" ht="19.5" customHeight="1" x14ac:dyDescent="0.2">
      <c r="A32" s="68" t="s">
        <v>112</v>
      </c>
      <c r="B32" s="69"/>
      <c r="C32" s="118" t="s">
        <v>69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67" t="s">
        <v>88</v>
      </c>
      <c r="AD32" s="67"/>
      <c r="AE32" s="67"/>
      <c r="AF32" s="67"/>
      <c r="AG32" s="72" t="e">
        <f>SUM(Munka1!#REF!)</f>
        <v>#REF!</v>
      </c>
      <c r="AH32" s="73"/>
      <c r="AI32" s="73"/>
      <c r="AJ32" s="74"/>
    </row>
    <row r="33" spans="1:36" ht="19.5" customHeight="1" x14ac:dyDescent="0.2">
      <c r="A33" s="68" t="s">
        <v>197</v>
      </c>
      <c r="B33" s="69"/>
      <c r="C33" s="118" t="s">
        <v>70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67" t="s">
        <v>89</v>
      </c>
      <c r="AD33" s="67"/>
      <c r="AE33" s="67"/>
      <c r="AF33" s="67"/>
      <c r="AG33" s="72" t="e">
        <f>SUM(Munka1!#REF!)</f>
        <v>#REF!</v>
      </c>
      <c r="AH33" s="73"/>
      <c r="AI33" s="73"/>
      <c r="AJ33" s="74"/>
    </row>
    <row r="34" spans="1:36" ht="19.5" customHeight="1" x14ac:dyDescent="0.2">
      <c r="A34" s="88" t="s">
        <v>198</v>
      </c>
      <c r="B34" s="89"/>
      <c r="C34" s="100" t="s">
        <v>275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90" t="s">
        <v>97</v>
      </c>
      <c r="AD34" s="90"/>
      <c r="AE34" s="90"/>
      <c r="AF34" s="90"/>
      <c r="AG34" s="72" t="e">
        <f>SUM(Munka1!#REF!)</f>
        <v>#REF!</v>
      </c>
      <c r="AH34" s="73"/>
      <c r="AI34" s="73"/>
      <c r="AJ34" s="74"/>
    </row>
    <row r="35" spans="1:36" ht="19.5" customHeight="1" x14ac:dyDescent="0.2">
      <c r="A35" s="68" t="s">
        <v>199</v>
      </c>
      <c r="B35" s="69"/>
      <c r="C35" s="118" t="s">
        <v>71</v>
      </c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67" t="s">
        <v>90</v>
      </c>
      <c r="AD35" s="67"/>
      <c r="AE35" s="67"/>
      <c r="AF35" s="67"/>
      <c r="AG35" s="72" t="e">
        <f>SUM(Munka1!#REF!)</f>
        <v>#REF!</v>
      </c>
      <c r="AH35" s="73"/>
      <c r="AI35" s="73"/>
      <c r="AJ35" s="74"/>
    </row>
    <row r="36" spans="1:36" ht="19.5" customHeight="1" x14ac:dyDescent="0.2">
      <c r="A36" s="68" t="s">
        <v>200</v>
      </c>
      <c r="B36" s="69"/>
      <c r="C36" s="118" t="s">
        <v>72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67" t="s">
        <v>91</v>
      </c>
      <c r="AD36" s="67"/>
      <c r="AE36" s="67"/>
      <c r="AF36" s="67"/>
      <c r="AG36" s="72" t="e">
        <f>SUM(Munka1!#REF!)</f>
        <v>#REF!</v>
      </c>
      <c r="AH36" s="73"/>
      <c r="AI36" s="73"/>
      <c r="AJ36" s="74"/>
    </row>
    <row r="37" spans="1:36" ht="19.5" customHeight="1" x14ac:dyDescent="0.2">
      <c r="A37" s="88" t="s">
        <v>201</v>
      </c>
      <c r="B37" s="89"/>
      <c r="C37" s="100" t="s">
        <v>276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90" t="s">
        <v>98</v>
      </c>
      <c r="AD37" s="90"/>
      <c r="AE37" s="90"/>
      <c r="AF37" s="90"/>
      <c r="AG37" s="111" t="e">
        <f>SUM(Munka1!#REF!)</f>
        <v>#REF!</v>
      </c>
      <c r="AH37" s="112"/>
      <c r="AI37" s="112"/>
      <c r="AJ37" s="113"/>
    </row>
    <row r="38" spans="1:36" ht="19.5" customHeight="1" x14ac:dyDescent="0.2">
      <c r="A38" s="68" t="s">
        <v>202</v>
      </c>
      <c r="B38" s="69"/>
      <c r="C38" s="118" t="s">
        <v>73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67" t="s">
        <v>92</v>
      </c>
      <c r="AD38" s="67"/>
      <c r="AE38" s="67"/>
      <c r="AF38" s="67"/>
      <c r="AG38" s="72" t="e">
        <f>SUM(Munka1!#REF!)</f>
        <v>#REF!</v>
      </c>
      <c r="AH38" s="73"/>
      <c r="AI38" s="73"/>
      <c r="AJ38" s="74"/>
    </row>
    <row r="39" spans="1:36" ht="19.5" customHeight="1" x14ac:dyDescent="0.2">
      <c r="A39" s="68" t="s">
        <v>203</v>
      </c>
      <c r="B39" s="69"/>
      <c r="C39" s="118" t="s">
        <v>74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67" t="s">
        <v>93</v>
      </c>
      <c r="AD39" s="67"/>
      <c r="AE39" s="67"/>
      <c r="AF39" s="67"/>
      <c r="AG39" s="72" t="e">
        <f>SUM(Munka1!#REF!)</f>
        <v>#REF!</v>
      </c>
      <c r="AH39" s="73"/>
      <c r="AI39" s="73"/>
      <c r="AJ39" s="74"/>
    </row>
    <row r="40" spans="1:36" ht="19.5" customHeight="1" x14ac:dyDescent="0.2">
      <c r="A40" s="68" t="s">
        <v>204</v>
      </c>
      <c r="B40" s="69"/>
      <c r="C40" s="118" t="s">
        <v>75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67" t="s">
        <v>94</v>
      </c>
      <c r="AD40" s="67"/>
      <c r="AE40" s="67"/>
      <c r="AF40" s="67"/>
      <c r="AG40" s="72" t="e">
        <f>SUM(Munka1!#REF!)</f>
        <v>#REF!</v>
      </c>
      <c r="AH40" s="73"/>
      <c r="AI40" s="73"/>
      <c r="AJ40" s="74"/>
    </row>
    <row r="41" spans="1:36" ht="19.5" customHeight="1" x14ac:dyDescent="0.2">
      <c r="A41" s="68" t="s">
        <v>205</v>
      </c>
      <c r="B41" s="69"/>
      <c r="C41" s="118" t="s">
        <v>76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67" t="s">
        <v>95</v>
      </c>
      <c r="AD41" s="67"/>
      <c r="AE41" s="67"/>
      <c r="AF41" s="67"/>
      <c r="AG41" s="72" t="e">
        <f>SUM(Munka1!#REF!)</f>
        <v>#REF!</v>
      </c>
      <c r="AH41" s="73"/>
      <c r="AI41" s="73"/>
      <c r="AJ41" s="74"/>
    </row>
    <row r="42" spans="1:36" ht="19.5" customHeight="1" x14ac:dyDescent="0.2">
      <c r="A42" s="68" t="s">
        <v>206</v>
      </c>
      <c r="B42" s="69"/>
      <c r="C42" s="150" t="s">
        <v>77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67" t="s">
        <v>96</v>
      </c>
      <c r="AD42" s="67"/>
      <c r="AE42" s="67"/>
      <c r="AF42" s="67"/>
      <c r="AG42" s="72" t="e">
        <f>SUM(Munka1!#REF!)</f>
        <v>#REF!</v>
      </c>
      <c r="AH42" s="73"/>
      <c r="AI42" s="73"/>
      <c r="AJ42" s="74"/>
    </row>
    <row r="43" spans="1:36" ht="19.5" customHeight="1" x14ac:dyDescent="0.2">
      <c r="A43" s="68" t="s">
        <v>207</v>
      </c>
      <c r="B43" s="69"/>
      <c r="C43" s="98" t="s">
        <v>78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67" t="s">
        <v>99</v>
      </c>
      <c r="AD43" s="67"/>
      <c r="AE43" s="67"/>
      <c r="AF43" s="67"/>
      <c r="AG43" s="72" t="e">
        <f>SUM(Munka1!#REF!)</f>
        <v>#REF!</v>
      </c>
      <c r="AH43" s="73"/>
      <c r="AI43" s="73"/>
      <c r="AJ43" s="74"/>
    </row>
    <row r="44" spans="1:36" ht="19.5" customHeight="1" x14ac:dyDescent="0.2">
      <c r="A44" s="68" t="s">
        <v>208</v>
      </c>
      <c r="B44" s="69"/>
      <c r="C44" s="118" t="s">
        <v>79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67" t="s">
        <v>100</v>
      </c>
      <c r="AD44" s="67"/>
      <c r="AE44" s="67"/>
      <c r="AF44" s="67"/>
      <c r="AG44" s="72" t="e">
        <f>SUM(Munka1!#REF!)</f>
        <v>#REF!</v>
      </c>
      <c r="AH44" s="73"/>
      <c r="AI44" s="73"/>
      <c r="AJ44" s="74"/>
    </row>
    <row r="45" spans="1:36" ht="19.5" customHeight="1" x14ac:dyDescent="0.2">
      <c r="A45" s="88" t="s">
        <v>209</v>
      </c>
      <c r="B45" s="89"/>
      <c r="C45" s="100" t="s">
        <v>277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90" t="s">
        <v>101</v>
      </c>
      <c r="AD45" s="90"/>
      <c r="AE45" s="90"/>
      <c r="AF45" s="90"/>
      <c r="AG45" s="111" t="e">
        <f>SUM(Munka1!#REF!)</f>
        <v>#REF!</v>
      </c>
      <c r="AH45" s="112"/>
      <c r="AI45" s="112"/>
      <c r="AJ45" s="113"/>
    </row>
    <row r="46" spans="1:36" ht="19.5" customHeight="1" x14ac:dyDescent="0.2">
      <c r="A46" s="68" t="s">
        <v>210</v>
      </c>
      <c r="B46" s="69"/>
      <c r="C46" s="118" t="s">
        <v>80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67" t="s">
        <v>102</v>
      </c>
      <c r="AD46" s="67"/>
      <c r="AE46" s="67"/>
      <c r="AF46" s="67"/>
      <c r="AG46" s="72" t="e">
        <f>SUM(Munka1!#REF!)</f>
        <v>#REF!</v>
      </c>
      <c r="AH46" s="73"/>
      <c r="AI46" s="73"/>
      <c r="AJ46" s="74"/>
    </row>
    <row r="47" spans="1:36" ht="19.5" customHeight="1" x14ac:dyDescent="0.2">
      <c r="A47" s="68" t="s">
        <v>211</v>
      </c>
      <c r="B47" s="69"/>
      <c r="C47" s="118" t="s">
        <v>81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67" t="s">
        <v>103</v>
      </c>
      <c r="AD47" s="67"/>
      <c r="AE47" s="67"/>
      <c r="AF47" s="67"/>
      <c r="AG47" s="72" t="e">
        <f>SUM(Munka1!#REF!)</f>
        <v>#REF!</v>
      </c>
      <c r="AH47" s="73"/>
      <c r="AI47" s="73"/>
      <c r="AJ47" s="74"/>
    </row>
    <row r="48" spans="1:36" ht="19.5" customHeight="1" x14ac:dyDescent="0.2">
      <c r="A48" s="88" t="s">
        <v>212</v>
      </c>
      <c r="B48" s="89"/>
      <c r="C48" s="100" t="s">
        <v>279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90" t="s">
        <v>104</v>
      </c>
      <c r="AD48" s="90"/>
      <c r="AE48" s="90"/>
      <c r="AF48" s="90"/>
      <c r="AG48" s="111" t="e">
        <f>SUM(Munka1!#REF!)</f>
        <v>#REF!</v>
      </c>
      <c r="AH48" s="112"/>
      <c r="AI48" s="112"/>
      <c r="AJ48" s="113"/>
    </row>
    <row r="49" spans="1:36" ht="19.5" customHeight="1" x14ac:dyDescent="0.2">
      <c r="A49" s="68" t="s">
        <v>213</v>
      </c>
      <c r="B49" s="69"/>
      <c r="C49" s="118" t="s">
        <v>82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67" t="s">
        <v>105</v>
      </c>
      <c r="AD49" s="67"/>
      <c r="AE49" s="67"/>
      <c r="AF49" s="67"/>
      <c r="AG49" s="72" t="e">
        <f>SUM(Munka1!#REF!)</f>
        <v>#REF!</v>
      </c>
      <c r="AH49" s="73"/>
      <c r="AI49" s="73"/>
      <c r="AJ49" s="74"/>
    </row>
    <row r="50" spans="1:36" ht="19.5" customHeight="1" x14ac:dyDescent="0.2">
      <c r="A50" s="68" t="s">
        <v>214</v>
      </c>
      <c r="B50" s="69"/>
      <c r="C50" s="118" t="s">
        <v>83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67" t="s">
        <v>106</v>
      </c>
      <c r="AD50" s="67"/>
      <c r="AE50" s="67"/>
      <c r="AF50" s="67"/>
      <c r="AG50" s="72" t="e">
        <f>SUM(Munka1!#REF!)</f>
        <v>#REF!</v>
      </c>
      <c r="AH50" s="73"/>
      <c r="AI50" s="73"/>
      <c r="AJ50" s="74"/>
    </row>
    <row r="51" spans="1:36" ht="19.5" customHeight="1" x14ac:dyDescent="0.2">
      <c r="A51" s="68" t="s">
        <v>215</v>
      </c>
      <c r="B51" s="69"/>
      <c r="C51" s="118" t="s">
        <v>84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67" t="s">
        <v>107</v>
      </c>
      <c r="AD51" s="67"/>
      <c r="AE51" s="67"/>
      <c r="AF51" s="67"/>
      <c r="AG51" s="72" t="e">
        <f>SUM(Munka1!#REF!)</f>
        <v>#REF!</v>
      </c>
      <c r="AH51" s="73"/>
      <c r="AI51" s="73"/>
      <c r="AJ51" s="74"/>
    </row>
    <row r="52" spans="1:36" ht="19.5" customHeight="1" x14ac:dyDescent="0.2">
      <c r="A52" s="68" t="s">
        <v>216</v>
      </c>
      <c r="B52" s="69"/>
      <c r="C52" s="118" t="s">
        <v>85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67" t="s">
        <v>108</v>
      </c>
      <c r="AD52" s="67"/>
      <c r="AE52" s="67"/>
      <c r="AF52" s="67"/>
      <c r="AG52" s="72" t="e">
        <f>SUM(Munka1!#REF!)</f>
        <v>#REF!</v>
      </c>
      <c r="AH52" s="73"/>
      <c r="AI52" s="73"/>
      <c r="AJ52" s="74"/>
    </row>
    <row r="53" spans="1:36" ht="19.5" customHeight="1" x14ac:dyDescent="0.2">
      <c r="A53" s="68" t="s">
        <v>217</v>
      </c>
      <c r="B53" s="69"/>
      <c r="C53" s="118" t="s">
        <v>86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67" t="s">
        <v>109</v>
      </c>
      <c r="AD53" s="67"/>
      <c r="AE53" s="67"/>
      <c r="AF53" s="67"/>
      <c r="AG53" s="72" t="e">
        <f>SUM(Munka1!#REF!)</f>
        <v>#REF!</v>
      </c>
      <c r="AH53" s="73"/>
      <c r="AI53" s="73"/>
      <c r="AJ53" s="74"/>
    </row>
    <row r="54" spans="1:36" ht="19.5" customHeight="1" x14ac:dyDescent="0.2">
      <c r="A54" s="88" t="s">
        <v>218</v>
      </c>
      <c r="B54" s="89"/>
      <c r="C54" s="100" t="s">
        <v>278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90" t="s">
        <v>110</v>
      </c>
      <c r="AD54" s="90"/>
      <c r="AE54" s="90"/>
      <c r="AF54" s="90"/>
      <c r="AG54" s="72" t="e">
        <f>SUM(Munka1!#REF!)</f>
        <v>#REF!</v>
      </c>
      <c r="AH54" s="73"/>
      <c r="AI54" s="73"/>
      <c r="AJ54" s="74"/>
    </row>
    <row r="55" spans="1:36" ht="19.5" customHeight="1" x14ac:dyDescent="0.2">
      <c r="A55" s="88" t="s">
        <v>219</v>
      </c>
      <c r="B55" s="89"/>
      <c r="C55" s="100" t="s">
        <v>280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90" t="s">
        <v>62</v>
      </c>
      <c r="AD55" s="90"/>
      <c r="AE55" s="90"/>
      <c r="AF55" s="90"/>
      <c r="AG55" s="72" t="e">
        <f>SUM(Munka1!#REF!)</f>
        <v>#REF!</v>
      </c>
      <c r="AH55" s="73"/>
      <c r="AI55" s="73"/>
      <c r="AJ55" s="74"/>
    </row>
    <row r="56" spans="1:36" ht="19.5" customHeight="1" x14ac:dyDescent="0.2">
      <c r="A56" s="68" t="s">
        <v>220</v>
      </c>
      <c r="B56" s="69"/>
      <c r="C56" s="96" t="s">
        <v>113</v>
      </c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67" t="s">
        <v>121</v>
      </c>
      <c r="AD56" s="67"/>
      <c r="AE56" s="67"/>
      <c r="AF56" s="67"/>
      <c r="AG56" s="72" t="e">
        <f>SUM(Munka1!#REF!)</f>
        <v>#REF!</v>
      </c>
      <c r="AH56" s="73"/>
      <c r="AI56" s="73"/>
      <c r="AJ56" s="74"/>
    </row>
    <row r="57" spans="1:36" ht="19.5" customHeight="1" x14ac:dyDescent="0.2">
      <c r="A57" s="68" t="s">
        <v>221</v>
      </c>
      <c r="B57" s="69"/>
      <c r="C57" s="96" t="s">
        <v>114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67" t="s">
        <v>122</v>
      </c>
      <c r="AD57" s="67"/>
      <c r="AE57" s="67"/>
      <c r="AF57" s="67"/>
      <c r="AG57" s="72" t="e">
        <f>SUM(Munka1!#REF!)</f>
        <v>#REF!</v>
      </c>
      <c r="AH57" s="73"/>
      <c r="AI57" s="73"/>
      <c r="AJ57" s="74"/>
    </row>
    <row r="58" spans="1:36" ht="19.5" customHeight="1" x14ac:dyDescent="0.2">
      <c r="A58" s="68" t="s">
        <v>222</v>
      </c>
      <c r="B58" s="69"/>
      <c r="C58" s="102" t="s">
        <v>115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67" t="s">
        <v>123</v>
      </c>
      <c r="AD58" s="67"/>
      <c r="AE58" s="67"/>
      <c r="AF58" s="67"/>
      <c r="AG58" s="72" t="e">
        <f>SUM(Munka1!#REF!)</f>
        <v>#REF!</v>
      </c>
      <c r="AH58" s="73"/>
      <c r="AI58" s="73"/>
      <c r="AJ58" s="74"/>
    </row>
    <row r="59" spans="1:36" ht="19.5" customHeight="1" x14ac:dyDescent="0.2">
      <c r="A59" s="68" t="s">
        <v>223</v>
      </c>
      <c r="B59" s="69"/>
      <c r="C59" s="102" t="s">
        <v>116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67" t="s">
        <v>124</v>
      </c>
      <c r="AD59" s="67"/>
      <c r="AE59" s="67"/>
      <c r="AF59" s="67"/>
      <c r="AG59" s="72" t="e">
        <f>SUM(Munka1!#REF!)</f>
        <v>#REF!</v>
      </c>
      <c r="AH59" s="73"/>
      <c r="AI59" s="73"/>
      <c r="AJ59" s="74"/>
    </row>
    <row r="60" spans="1:36" ht="19.5" customHeight="1" x14ac:dyDescent="0.2">
      <c r="A60" s="68" t="s">
        <v>224</v>
      </c>
      <c r="B60" s="69"/>
      <c r="C60" s="102" t="s">
        <v>117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67" t="s">
        <v>125</v>
      </c>
      <c r="AD60" s="67"/>
      <c r="AE60" s="67"/>
      <c r="AF60" s="67"/>
      <c r="AG60" s="72" t="e">
        <f>SUM(Munka1!#REF!)</f>
        <v>#REF!</v>
      </c>
      <c r="AH60" s="73"/>
      <c r="AI60" s="73"/>
      <c r="AJ60" s="74"/>
    </row>
    <row r="61" spans="1:36" ht="19.5" customHeight="1" x14ac:dyDescent="0.2">
      <c r="A61" s="68" t="s">
        <v>225</v>
      </c>
      <c r="B61" s="69"/>
      <c r="C61" s="96" t="s">
        <v>118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67" t="s">
        <v>126</v>
      </c>
      <c r="AD61" s="67"/>
      <c r="AE61" s="67"/>
      <c r="AF61" s="67"/>
      <c r="AG61" s="72" t="e">
        <f>SUM(Munka1!#REF!)</f>
        <v>#REF!</v>
      </c>
      <c r="AH61" s="73"/>
      <c r="AI61" s="73"/>
      <c r="AJ61" s="74"/>
    </row>
    <row r="62" spans="1:36" ht="19.5" customHeight="1" x14ac:dyDescent="0.2">
      <c r="A62" s="68" t="s">
        <v>226</v>
      </c>
      <c r="B62" s="69"/>
      <c r="C62" s="96" t="s">
        <v>119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67" t="s">
        <v>127</v>
      </c>
      <c r="AD62" s="67"/>
      <c r="AE62" s="67"/>
      <c r="AF62" s="67"/>
      <c r="AG62" s="72" t="e">
        <f>SUM(Munka1!#REF!)</f>
        <v>#REF!</v>
      </c>
      <c r="AH62" s="73"/>
      <c r="AI62" s="73"/>
      <c r="AJ62" s="74"/>
    </row>
    <row r="63" spans="1:36" ht="19.5" customHeight="1" x14ac:dyDescent="0.2">
      <c r="A63" s="68" t="s">
        <v>227</v>
      </c>
      <c r="B63" s="69"/>
      <c r="C63" s="96" t="s">
        <v>120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67" t="s">
        <v>128</v>
      </c>
      <c r="AD63" s="67"/>
      <c r="AE63" s="67"/>
      <c r="AF63" s="67"/>
      <c r="AG63" s="72" t="e">
        <f>SUM(Munka1!#REF!)</f>
        <v>#REF!</v>
      </c>
      <c r="AH63" s="73"/>
      <c r="AI63" s="73"/>
      <c r="AJ63" s="74"/>
    </row>
    <row r="64" spans="1:36" ht="19.5" customHeight="1" x14ac:dyDescent="0.2">
      <c r="A64" s="88" t="s">
        <v>228</v>
      </c>
      <c r="B64" s="89"/>
      <c r="C64" s="86" t="s">
        <v>281</v>
      </c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90" t="s">
        <v>63</v>
      </c>
      <c r="AD64" s="90"/>
      <c r="AE64" s="90"/>
      <c r="AF64" s="90"/>
      <c r="AG64" s="72" t="e">
        <f>SUM(Munka1!#REF!)</f>
        <v>#REF!</v>
      </c>
      <c r="AH64" s="73"/>
      <c r="AI64" s="73"/>
      <c r="AJ64" s="74"/>
    </row>
    <row r="65" spans="1:36" ht="19.5" customHeight="1" x14ac:dyDescent="0.2">
      <c r="A65" s="68" t="s">
        <v>229</v>
      </c>
      <c r="B65" s="69"/>
      <c r="C65" s="80" t="s">
        <v>148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67" t="s">
        <v>136</v>
      </c>
      <c r="AD65" s="67"/>
      <c r="AE65" s="67"/>
      <c r="AF65" s="67"/>
      <c r="AG65" s="72" t="e">
        <f>SUM(Munka1!#REF!)</f>
        <v>#REF!</v>
      </c>
      <c r="AH65" s="73"/>
      <c r="AI65" s="73"/>
      <c r="AJ65" s="74"/>
    </row>
    <row r="66" spans="1:36" ht="19.5" customHeight="1" x14ac:dyDescent="0.2">
      <c r="A66" s="68" t="s">
        <v>230</v>
      </c>
      <c r="B66" s="69"/>
      <c r="C66" s="80" t="s">
        <v>149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67" t="s">
        <v>137</v>
      </c>
      <c r="AD66" s="67"/>
      <c r="AE66" s="67"/>
      <c r="AF66" s="67"/>
      <c r="AG66" s="72" t="e">
        <f>SUM(Munka1!#REF!)</f>
        <v>#REF!</v>
      </c>
      <c r="AH66" s="73"/>
      <c r="AI66" s="73"/>
      <c r="AJ66" s="74"/>
    </row>
    <row r="67" spans="1:36" ht="29.25" customHeight="1" x14ac:dyDescent="0.2">
      <c r="A67" s="68" t="s">
        <v>231</v>
      </c>
      <c r="B67" s="69"/>
      <c r="C67" s="80" t="s">
        <v>150</v>
      </c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67" t="s">
        <v>138</v>
      </c>
      <c r="AD67" s="67"/>
      <c r="AE67" s="67"/>
      <c r="AF67" s="67"/>
      <c r="AG67" s="72" t="e">
        <f>SUM(Munka1!#REF!)</f>
        <v>#REF!</v>
      </c>
      <c r="AH67" s="73"/>
      <c r="AI67" s="73"/>
      <c r="AJ67" s="74"/>
    </row>
    <row r="68" spans="1:36" ht="29.25" customHeight="1" x14ac:dyDescent="0.2">
      <c r="A68" s="68" t="s">
        <v>232</v>
      </c>
      <c r="B68" s="69"/>
      <c r="C68" s="80" t="s">
        <v>151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67" t="s">
        <v>139</v>
      </c>
      <c r="AD68" s="67"/>
      <c r="AE68" s="67"/>
      <c r="AF68" s="67"/>
      <c r="AG68" s="72" t="e">
        <f>SUM(Munka1!#REF!)</f>
        <v>#REF!</v>
      </c>
      <c r="AH68" s="73"/>
      <c r="AI68" s="73"/>
      <c r="AJ68" s="74"/>
    </row>
    <row r="69" spans="1:36" ht="29.25" customHeight="1" x14ac:dyDescent="0.2">
      <c r="A69" s="68" t="s">
        <v>233</v>
      </c>
      <c r="B69" s="69"/>
      <c r="C69" s="80" t="s">
        <v>152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67" t="s">
        <v>140</v>
      </c>
      <c r="AD69" s="67"/>
      <c r="AE69" s="67"/>
      <c r="AF69" s="67"/>
      <c r="AG69" s="72" t="e">
        <f>SUM(Munka1!#REF!)</f>
        <v>#REF!</v>
      </c>
      <c r="AH69" s="73"/>
      <c r="AI69" s="73"/>
      <c r="AJ69" s="74"/>
    </row>
    <row r="70" spans="1:36" ht="19.5" customHeight="1" x14ac:dyDescent="0.2">
      <c r="A70" s="68" t="s">
        <v>234</v>
      </c>
      <c r="B70" s="69"/>
      <c r="C70" s="80" t="s">
        <v>153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67" t="s">
        <v>141</v>
      </c>
      <c r="AD70" s="67"/>
      <c r="AE70" s="67"/>
      <c r="AF70" s="67"/>
      <c r="AG70" s="72" t="e">
        <f>SUM(Munka1!#REF!)</f>
        <v>#REF!</v>
      </c>
      <c r="AH70" s="73"/>
      <c r="AI70" s="73"/>
      <c r="AJ70" s="74"/>
    </row>
    <row r="71" spans="1:36" ht="29.25" customHeight="1" x14ac:dyDescent="0.2">
      <c r="A71" s="68" t="s">
        <v>235</v>
      </c>
      <c r="B71" s="69"/>
      <c r="C71" s="80" t="s">
        <v>154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67" t="s">
        <v>142</v>
      </c>
      <c r="AD71" s="67"/>
      <c r="AE71" s="67"/>
      <c r="AF71" s="67"/>
      <c r="AG71" s="72" t="e">
        <f>SUM(Munka1!#REF!)</f>
        <v>#REF!</v>
      </c>
      <c r="AH71" s="73"/>
      <c r="AI71" s="73"/>
      <c r="AJ71" s="74"/>
    </row>
    <row r="72" spans="1:36" ht="29.25" customHeight="1" x14ac:dyDescent="0.2">
      <c r="A72" s="68" t="s">
        <v>236</v>
      </c>
      <c r="B72" s="69"/>
      <c r="C72" s="80" t="s">
        <v>155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67" t="s">
        <v>143</v>
      </c>
      <c r="AD72" s="67"/>
      <c r="AE72" s="67"/>
      <c r="AF72" s="67"/>
      <c r="AG72" s="72" t="e">
        <f>SUM(Munka1!#REF!)</f>
        <v>#REF!</v>
      </c>
      <c r="AH72" s="73"/>
      <c r="AI72" s="73"/>
      <c r="AJ72" s="74"/>
    </row>
    <row r="73" spans="1:36" ht="19.5" customHeight="1" x14ac:dyDescent="0.2">
      <c r="A73" s="68" t="s">
        <v>237</v>
      </c>
      <c r="B73" s="69"/>
      <c r="C73" s="80" t="s">
        <v>156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67" t="s">
        <v>144</v>
      </c>
      <c r="AD73" s="67"/>
      <c r="AE73" s="67"/>
      <c r="AF73" s="67"/>
      <c r="AG73" s="72" t="e">
        <f>SUM(Munka1!#REF!)</f>
        <v>#REF!</v>
      </c>
      <c r="AH73" s="73"/>
      <c r="AI73" s="73"/>
      <c r="AJ73" s="74"/>
    </row>
    <row r="74" spans="1:36" ht="19.5" customHeight="1" x14ac:dyDescent="0.2">
      <c r="A74" s="68" t="s">
        <v>238</v>
      </c>
      <c r="B74" s="69"/>
      <c r="C74" s="84" t="s">
        <v>157</v>
      </c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67" t="s">
        <v>145</v>
      </c>
      <c r="AD74" s="67"/>
      <c r="AE74" s="67"/>
      <c r="AF74" s="67"/>
      <c r="AG74" s="72" t="e">
        <f>SUM(Munka1!#REF!)</f>
        <v>#REF!</v>
      </c>
      <c r="AH74" s="73"/>
      <c r="AI74" s="73"/>
      <c r="AJ74" s="74"/>
    </row>
    <row r="75" spans="1:36" ht="19.5" customHeight="1" x14ac:dyDescent="0.2">
      <c r="A75" s="68" t="s">
        <v>239</v>
      </c>
      <c r="B75" s="69"/>
      <c r="C75" s="80" t="s">
        <v>158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67" t="s">
        <v>146</v>
      </c>
      <c r="AD75" s="67"/>
      <c r="AE75" s="67"/>
      <c r="AF75" s="67"/>
      <c r="AG75" s="72" t="e">
        <f>SUM(Munka1!#REF!)</f>
        <v>#REF!</v>
      </c>
      <c r="AH75" s="73"/>
      <c r="AI75" s="73"/>
      <c r="AJ75" s="74"/>
    </row>
    <row r="76" spans="1:36" ht="19.5" customHeight="1" x14ac:dyDescent="0.2">
      <c r="A76" s="68" t="s">
        <v>240</v>
      </c>
      <c r="B76" s="69"/>
      <c r="C76" s="84" t="s">
        <v>159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67" t="s">
        <v>147</v>
      </c>
      <c r="AD76" s="67"/>
      <c r="AE76" s="67"/>
      <c r="AF76" s="67"/>
      <c r="AG76" s="72" t="e">
        <f>SUM(Munka1!#REF!)</f>
        <v>#REF!</v>
      </c>
      <c r="AH76" s="73"/>
      <c r="AI76" s="73"/>
      <c r="AJ76" s="74"/>
    </row>
    <row r="77" spans="1:36" ht="19.5" customHeight="1" x14ac:dyDescent="0.2">
      <c r="A77" s="88" t="s">
        <v>241</v>
      </c>
      <c r="B77" s="89"/>
      <c r="C77" s="86" t="s">
        <v>282</v>
      </c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90" t="s">
        <v>64</v>
      </c>
      <c r="AD77" s="90"/>
      <c r="AE77" s="90"/>
      <c r="AF77" s="90"/>
      <c r="AG77" s="72" t="e">
        <f>SUM(Munka1!#REF!)</f>
        <v>#REF!</v>
      </c>
      <c r="AH77" s="73"/>
      <c r="AI77" s="73"/>
      <c r="AJ77" s="74"/>
    </row>
    <row r="78" spans="1:36" ht="19.5" customHeight="1" x14ac:dyDescent="0.2">
      <c r="A78" s="68" t="s">
        <v>242</v>
      </c>
      <c r="B78" s="69"/>
      <c r="C78" s="82" t="s">
        <v>160</v>
      </c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67" t="s">
        <v>129</v>
      </c>
      <c r="AD78" s="67"/>
      <c r="AE78" s="67"/>
      <c r="AF78" s="67"/>
      <c r="AG78" s="72" t="e">
        <f>SUM(Munka1!#REF!)</f>
        <v>#REF!</v>
      </c>
      <c r="AH78" s="73"/>
      <c r="AI78" s="73"/>
      <c r="AJ78" s="74"/>
    </row>
    <row r="79" spans="1:36" ht="19.5" customHeight="1" x14ac:dyDescent="0.2">
      <c r="A79" s="68" t="s">
        <v>243</v>
      </c>
      <c r="B79" s="69"/>
      <c r="C79" s="82" t="s">
        <v>161</v>
      </c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67" t="s">
        <v>130</v>
      </c>
      <c r="AD79" s="67"/>
      <c r="AE79" s="67"/>
      <c r="AF79" s="67"/>
      <c r="AG79" s="72" t="e">
        <f>SUM(Munka1!#REF!)</f>
        <v>#REF!</v>
      </c>
      <c r="AH79" s="73"/>
      <c r="AI79" s="73"/>
      <c r="AJ79" s="74"/>
    </row>
    <row r="80" spans="1:36" ht="19.5" customHeight="1" x14ac:dyDescent="0.2">
      <c r="A80" s="68" t="s">
        <v>244</v>
      </c>
      <c r="B80" s="69"/>
      <c r="C80" s="82" t="s">
        <v>162</v>
      </c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67" t="s">
        <v>131</v>
      </c>
      <c r="AD80" s="67"/>
      <c r="AE80" s="67"/>
      <c r="AF80" s="67"/>
      <c r="AG80" s="72" t="e">
        <f>SUM(Munka1!#REF!)</f>
        <v>#REF!</v>
      </c>
      <c r="AH80" s="73"/>
      <c r="AI80" s="73"/>
      <c r="AJ80" s="74"/>
    </row>
    <row r="81" spans="1:36" ht="19.5" customHeight="1" x14ac:dyDescent="0.2">
      <c r="A81" s="68" t="s">
        <v>245</v>
      </c>
      <c r="B81" s="69"/>
      <c r="C81" s="82" t="s">
        <v>163</v>
      </c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67" t="s">
        <v>132</v>
      </c>
      <c r="AD81" s="67"/>
      <c r="AE81" s="67"/>
      <c r="AF81" s="67"/>
      <c r="AG81" s="72" t="e">
        <f>SUM(Munka1!#REF!)</f>
        <v>#REF!</v>
      </c>
      <c r="AH81" s="73"/>
      <c r="AI81" s="73"/>
      <c r="AJ81" s="74"/>
    </row>
    <row r="82" spans="1:36" ht="19.5" customHeight="1" x14ac:dyDescent="0.2">
      <c r="A82" s="68" t="s">
        <v>246</v>
      </c>
      <c r="B82" s="69"/>
      <c r="C82" s="98" t="s">
        <v>164</v>
      </c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67" t="s">
        <v>133</v>
      </c>
      <c r="AD82" s="67"/>
      <c r="AE82" s="67"/>
      <c r="AF82" s="67"/>
      <c r="AG82" s="72" t="e">
        <f>SUM(Munka1!#REF!)</f>
        <v>#REF!</v>
      </c>
      <c r="AH82" s="73"/>
      <c r="AI82" s="73"/>
      <c r="AJ82" s="74"/>
    </row>
    <row r="83" spans="1:36" ht="19.5" customHeight="1" x14ac:dyDescent="0.2">
      <c r="A83" s="68" t="s">
        <v>247</v>
      </c>
      <c r="B83" s="69"/>
      <c r="C83" s="98" t="s">
        <v>165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67" t="s">
        <v>134</v>
      </c>
      <c r="AD83" s="67"/>
      <c r="AE83" s="67"/>
      <c r="AF83" s="67"/>
      <c r="AG83" s="72" t="e">
        <f>SUM(Munka1!#REF!)</f>
        <v>#REF!</v>
      </c>
      <c r="AH83" s="73"/>
      <c r="AI83" s="73"/>
      <c r="AJ83" s="74"/>
    </row>
    <row r="84" spans="1:36" ht="19.5" customHeight="1" x14ac:dyDescent="0.2">
      <c r="A84" s="68" t="s">
        <v>248</v>
      </c>
      <c r="B84" s="69"/>
      <c r="C84" s="98" t="s">
        <v>166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67" t="s">
        <v>135</v>
      </c>
      <c r="AD84" s="67"/>
      <c r="AE84" s="67"/>
      <c r="AF84" s="67"/>
      <c r="AG84" s="72" t="e">
        <f>SUM(Munka1!#REF!)</f>
        <v>#REF!</v>
      </c>
      <c r="AH84" s="73"/>
      <c r="AI84" s="73"/>
      <c r="AJ84" s="74"/>
    </row>
    <row r="85" spans="1:36" s="9" customFormat="1" ht="19.5" customHeight="1" x14ac:dyDescent="0.2">
      <c r="A85" s="88" t="s">
        <v>249</v>
      </c>
      <c r="B85" s="89"/>
      <c r="C85" s="94" t="s">
        <v>283</v>
      </c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0" t="s">
        <v>65</v>
      </c>
      <c r="AD85" s="90"/>
      <c r="AE85" s="90"/>
      <c r="AF85" s="90"/>
      <c r="AG85" s="72" t="e">
        <f>SUM(Munka1!#REF!)</f>
        <v>#REF!</v>
      </c>
      <c r="AH85" s="73"/>
      <c r="AI85" s="73"/>
      <c r="AJ85" s="74"/>
    </row>
    <row r="86" spans="1:36" ht="19.5" customHeight="1" x14ac:dyDescent="0.2">
      <c r="A86" s="68" t="s">
        <v>250</v>
      </c>
      <c r="B86" s="69"/>
      <c r="C86" s="96" t="s">
        <v>179</v>
      </c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67" t="s">
        <v>167</v>
      </c>
      <c r="AD86" s="67"/>
      <c r="AE86" s="67"/>
      <c r="AF86" s="67"/>
      <c r="AG86" s="72" t="e">
        <f>SUM(Munka1!#REF!)</f>
        <v>#REF!</v>
      </c>
      <c r="AH86" s="73"/>
      <c r="AI86" s="73"/>
      <c r="AJ86" s="74"/>
    </row>
    <row r="87" spans="1:36" ht="19.5" customHeight="1" x14ac:dyDescent="0.2">
      <c r="A87" s="68" t="s">
        <v>251</v>
      </c>
      <c r="B87" s="69"/>
      <c r="C87" s="96" t="s">
        <v>180</v>
      </c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67" t="s">
        <v>168</v>
      </c>
      <c r="AD87" s="67"/>
      <c r="AE87" s="67"/>
      <c r="AF87" s="67"/>
      <c r="AG87" s="72" t="e">
        <f>SUM(Munka1!#REF!)</f>
        <v>#REF!</v>
      </c>
      <c r="AH87" s="73"/>
      <c r="AI87" s="73"/>
      <c r="AJ87" s="74"/>
    </row>
    <row r="88" spans="1:36" ht="19.5" customHeight="1" x14ac:dyDescent="0.2">
      <c r="A88" s="68" t="s">
        <v>252</v>
      </c>
      <c r="B88" s="69"/>
      <c r="C88" s="96" t="s">
        <v>181</v>
      </c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67" t="s">
        <v>169</v>
      </c>
      <c r="AD88" s="67"/>
      <c r="AE88" s="67"/>
      <c r="AF88" s="67"/>
      <c r="AG88" s="72" t="e">
        <f>SUM(Munka1!#REF!)</f>
        <v>#REF!</v>
      </c>
      <c r="AH88" s="73"/>
      <c r="AI88" s="73"/>
      <c r="AJ88" s="74"/>
    </row>
    <row r="89" spans="1:36" ht="19.5" customHeight="1" x14ac:dyDescent="0.2">
      <c r="A89" s="68" t="s">
        <v>253</v>
      </c>
      <c r="B89" s="69"/>
      <c r="C89" s="96" t="s">
        <v>182</v>
      </c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67" t="s">
        <v>170</v>
      </c>
      <c r="AD89" s="67"/>
      <c r="AE89" s="67"/>
      <c r="AF89" s="67"/>
      <c r="AG89" s="72" t="e">
        <f>SUM(Munka1!#REF!)</f>
        <v>#REF!</v>
      </c>
      <c r="AH89" s="73"/>
      <c r="AI89" s="73"/>
      <c r="AJ89" s="74"/>
    </row>
    <row r="90" spans="1:36" s="9" customFormat="1" ht="19.5" customHeight="1" x14ac:dyDescent="0.2">
      <c r="A90" s="88" t="s">
        <v>254</v>
      </c>
      <c r="B90" s="89"/>
      <c r="C90" s="86" t="s">
        <v>286</v>
      </c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90" t="s">
        <v>66</v>
      </c>
      <c r="AD90" s="90"/>
      <c r="AE90" s="90"/>
      <c r="AF90" s="90"/>
      <c r="AG90" s="72" t="e">
        <f>SUM(Munka1!#REF!)</f>
        <v>#REF!</v>
      </c>
      <c r="AH90" s="73"/>
      <c r="AI90" s="73"/>
      <c r="AJ90" s="74"/>
    </row>
    <row r="91" spans="1:36" ht="29.25" customHeight="1" x14ac:dyDescent="0.2">
      <c r="A91" s="68" t="s">
        <v>255</v>
      </c>
      <c r="B91" s="69"/>
      <c r="C91" s="96" t="s">
        <v>183</v>
      </c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67" t="s">
        <v>171</v>
      </c>
      <c r="AD91" s="67"/>
      <c r="AE91" s="67"/>
      <c r="AF91" s="67"/>
      <c r="AG91" s="72" t="e">
        <f>SUM(Munka1!#REF!)</f>
        <v>#REF!</v>
      </c>
      <c r="AH91" s="73"/>
      <c r="AI91" s="73"/>
      <c r="AJ91" s="74"/>
    </row>
    <row r="92" spans="1:36" ht="29.25" customHeight="1" x14ac:dyDescent="0.2">
      <c r="A92" s="68" t="s">
        <v>256</v>
      </c>
      <c r="B92" s="69"/>
      <c r="C92" s="96" t="s">
        <v>184</v>
      </c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67" t="s">
        <v>172</v>
      </c>
      <c r="AD92" s="67"/>
      <c r="AE92" s="67"/>
      <c r="AF92" s="67"/>
      <c r="AG92" s="72" t="e">
        <f>SUM(Munka1!#REF!)</f>
        <v>#REF!</v>
      </c>
      <c r="AH92" s="73"/>
      <c r="AI92" s="73"/>
      <c r="AJ92" s="74"/>
    </row>
    <row r="93" spans="1:36" ht="29.25" customHeight="1" x14ac:dyDescent="0.2">
      <c r="A93" s="68" t="s">
        <v>257</v>
      </c>
      <c r="B93" s="69"/>
      <c r="C93" s="96" t="s">
        <v>185</v>
      </c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67" t="s">
        <v>173</v>
      </c>
      <c r="AD93" s="67"/>
      <c r="AE93" s="67"/>
      <c r="AF93" s="67"/>
      <c r="AG93" s="72" t="e">
        <f>SUM(Munka1!#REF!)</f>
        <v>#REF!</v>
      </c>
      <c r="AH93" s="73"/>
      <c r="AI93" s="73"/>
      <c r="AJ93" s="74"/>
    </row>
    <row r="94" spans="1:36" ht="19.5" customHeight="1" x14ac:dyDescent="0.2">
      <c r="A94" s="68" t="s">
        <v>258</v>
      </c>
      <c r="B94" s="69"/>
      <c r="C94" s="96" t="s">
        <v>186</v>
      </c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67" t="s">
        <v>174</v>
      </c>
      <c r="AD94" s="67"/>
      <c r="AE94" s="67"/>
      <c r="AF94" s="67"/>
      <c r="AG94" s="72" t="e">
        <f>SUM(Munka1!#REF!)</f>
        <v>#REF!</v>
      </c>
      <c r="AH94" s="73"/>
      <c r="AI94" s="73"/>
      <c r="AJ94" s="74"/>
    </row>
    <row r="95" spans="1:36" ht="29.25" customHeight="1" x14ac:dyDescent="0.2">
      <c r="A95" s="68" t="s">
        <v>259</v>
      </c>
      <c r="B95" s="69"/>
      <c r="C95" s="96" t="s">
        <v>187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67" t="s">
        <v>175</v>
      </c>
      <c r="AD95" s="67"/>
      <c r="AE95" s="67"/>
      <c r="AF95" s="67"/>
      <c r="AG95" s="72" t="e">
        <f>SUM(Munka1!#REF!)</f>
        <v>#REF!</v>
      </c>
      <c r="AH95" s="73"/>
      <c r="AI95" s="73"/>
      <c r="AJ95" s="74"/>
    </row>
    <row r="96" spans="1:36" ht="29.25" customHeight="1" x14ac:dyDescent="0.2">
      <c r="A96" s="68" t="s">
        <v>260</v>
      </c>
      <c r="B96" s="69"/>
      <c r="C96" s="96" t="s">
        <v>188</v>
      </c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67" t="s">
        <v>176</v>
      </c>
      <c r="AD96" s="67"/>
      <c r="AE96" s="67"/>
      <c r="AF96" s="67"/>
      <c r="AG96" s="72" t="e">
        <f>SUM(Munka1!#REF!)</f>
        <v>#REF!</v>
      </c>
      <c r="AH96" s="73"/>
      <c r="AI96" s="73"/>
      <c r="AJ96" s="74"/>
    </row>
    <row r="97" spans="1:36" ht="19.5" customHeight="1" x14ac:dyDescent="0.2">
      <c r="A97" s="68" t="s">
        <v>261</v>
      </c>
      <c r="B97" s="69"/>
      <c r="C97" s="96" t="s">
        <v>189</v>
      </c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67" t="s">
        <v>177</v>
      </c>
      <c r="AD97" s="67"/>
      <c r="AE97" s="67"/>
      <c r="AF97" s="67"/>
      <c r="AG97" s="72" t="e">
        <f>SUM(Munka1!#REF!)</f>
        <v>#REF!</v>
      </c>
      <c r="AH97" s="73"/>
      <c r="AI97" s="73"/>
      <c r="AJ97" s="74"/>
    </row>
    <row r="98" spans="1:36" ht="19.5" customHeight="1" x14ac:dyDescent="0.2">
      <c r="A98" s="68" t="s">
        <v>262</v>
      </c>
      <c r="B98" s="69"/>
      <c r="C98" s="96" t="s">
        <v>190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67" t="s">
        <v>178</v>
      </c>
      <c r="AD98" s="67"/>
      <c r="AE98" s="67"/>
      <c r="AF98" s="67"/>
      <c r="AG98" s="72" t="e">
        <f>SUM(Munka1!#REF!)</f>
        <v>#REF!</v>
      </c>
      <c r="AH98" s="73"/>
      <c r="AI98" s="73"/>
      <c r="AJ98" s="74"/>
    </row>
    <row r="99" spans="1:36" ht="19.5" customHeight="1" x14ac:dyDescent="0.2">
      <c r="A99" s="88" t="s">
        <v>263</v>
      </c>
      <c r="B99" s="89"/>
      <c r="C99" s="86" t="s">
        <v>284</v>
      </c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90" t="s">
        <v>67</v>
      </c>
      <c r="AD99" s="90"/>
      <c r="AE99" s="90"/>
      <c r="AF99" s="90"/>
      <c r="AG99" s="72" t="e">
        <f>SUM(Munka1!#REF!)</f>
        <v>#REF!</v>
      </c>
      <c r="AH99" s="73"/>
      <c r="AI99" s="73"/>
      <c r="AJ99" s="74"/>
    </row>
    <row r="100" spans="1:36" s="9" customFormat="1" ht="19.5" customHeight="1" x14ac:dyDescent="0.2">
      <c r="A100" s="88" t="s">
        <v>264</v>
      </c>
      <c r="B100" s="89"/>
      <c r="C100" s="94" t="s">
        <v>285</v>
      </c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1" t="s">
        <v>191</v>
      </c>
      <c r="AD100" s="92"/>
      <c r="AE100" s="92"/>
      <c r="AF100" s="93"/>
      <c r="AG100" s="72" t="e">
        <f>SUM(Munka1!#REF!)</f>
        <v>#REF!</v>
      </c>
      <c r="AH100" s="73"/>
      <c r="AI100" s="73"/>
      <c r="AJ100" s="74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26:B26"/>
    <mergeCell ref="A27:B27"/>
    <mergeCell ref="A44:B44"/>
    <mergeCell ref="A21:B21"/>
    <mergeCell ref="AC20:AF20"/>
    <mergeCell ref="AC21:AF21"/>
    <mergeCell ref="C39:AB39"/>
    <mergeCell ref="A23:B23"/>
    <mergeCell ref="A33:B33"/>
    <mergeCell ref="A35:B35"/>
    <mergeCell ref="A38:B38"/>
    <mergeCell ref="A36:B36"/>
    <mergeCell ref="A39:B39"/>
    <mergeCell ref="A34:B34"/>
    <mergeCell ref="A22:B22"/>
    <mergeCell ref="C22:AB22"/>
    <mergeCell ref="C23:AB23"/>
    <mergeCell ref="A32:B32"/>
    <mergeCell ref="A31:B31"/>
    <mergeCell ref="A29:B29"/>
    <mergeCell ref="AC43:AF43"/>
    <mergeCell ref="C44:AB44"/>
    <mergeCell ref="A28:B28"/>
    <mergeCell ref="A30:B30"/>
    <mergeCell ref="A37:B37"/>
    <mergeCell ref="A41:B41"/>
    <mergeCell ref="A40:B40"/>
    <mergeCell ref="A48:B48"/>
    <mergeCell ref="A47:B47"/>
    <mergeCell ref="C38:AB38"/>
    <mergeCell ref="A42:B42"/>
    <mergeCell ref="A43:B43"/>
    <mergeCell ref="AC49:AF49"/>
    <mergeCell ref="AG53:AJ53"/>
    <mergeCell ref="AG46:AJ46"/>
    <mergeCell ref="AG40:AJ40"/>
    <mergeCell ref="AG44:AJ44"/>
    <mergeCell ref="AG47:AJ47"/>
    <mergeCell ref="C45:AB45"/>
    <mergeCell ref="AC45:AF45"/>
    <mergeCell ref="AG39:AJ39"/>
    <mergeCell ref="AG42:AJ42"/>
    <mergeCell ref="AG41:AJ41"/>
    <mergeCell ref="C50:AB50"/>
    <mergeCell ref="AC47:AF47"/>
    <mergeCell ref="C49:AB49"/>
    <mergeCell ref="C46:AB46"/>
    <mergeCell ref="AC46:AF46"/>
    <mergeCell ref="AC44:AF44"/>
    <mergeCell ref="AG37:AJ37"/>
    <mergeCell ref="C42:AB42"/>
    <mergeCell ref="AC40:AF40"/>
    <mergeCell ref="AC39:AF39"/>
    <mergeCell ref="AC42:AF42"/>
    <mergeCell ref="AC41:AF41"/>
    <mergeCell ref="C40:AB40"/>
    <mergeCell ref="A69:B69"/>
    <mergeCell ref="A64:B64"/>
    <mergeCell ref="C47:AB47"/>
    <mergeCell ref="AG49:AJ49"/>
    <mergeCell ref="AG52:AJ52"/>
    <mergeCell ref="AG51:AJ51"/>
    <mergeCell ref="AG50:AJ50"/>
    <mergeCell ref="AC52:AF52"/>
    <mergeCell ref="AC48:AF48"/>
    <mergeCell ref="AG48:AJ48"/>
    <mergeCell ref="A63:B63"/>
    <mergeCell ref="A59:B59"/>
    <mergeCell ref="A62:B62"/>
    <mergeCell ref="AG60:AJ60"/>
    <mergeCell ref="AG59:AJ59"/>
    <mergeCell ref="C52:AB52"/>
    <mergeCell ref="C51:AB51"/>
    <mergeCell ref="A70:B70"/>
    <mergeCell ref="A72:B72"/>
    <mergeCell ref="A60:B60"/>
    <mergeCell ref="A65:B65"/>
    <mergeCell ref="A66:B66"/>
    <mergeCell ref="A67:B67"/>
    <mergeCell ref="A68:B68"/>
    <mergeCell ref="A57:B57"/>
    <mergeCell ref="A45:B45"/>
    <mergeCell ref="A52:B52"/>
    <mergeCell ref="A51:B51"/>
    <mergeCell ref="A53:B53"/>
    <mergeCell ref="A61:B61"/>
    <mergeCell ref="A55:B55"/>
    <mergeCell ref="A50:B50"/>
    <mergeCell ref="A46:B46"/>
    <mergeCell ref="A49:B49"/>
    <mergeCell ref="A71:B71"/>
    <mergeCell ref="A9:B9"/>
    <mergeCell ref="C10:AB10"/>
    <mergeCell ref="AG9:AJ9"/>
    <mergeCell ref="C9:AB9"/>
    <mergeCell ref="AG10:AJ10"/>
    <mergeCell ref="A58:B58"/>
    <mergeCell ref="A16:B16"/>
    <mergeCell ref="A18:B18"/>
    <mergeCell ref="A17:B17"/>
    <mergeCell ref="A54:B54"/>
    <mergeCell ref="AC55:AF55"/>
    <mergeCell ref="AG55:AJ55"/>
    <mergeCell ref="AG54:AJ54"/>
    <mergeCell ref="AG57:AJ57"/>
    <mergeCell ref="AG58:AJ58"/>
    <mergeCell ref="AG56:AJ56"/>
    <mergeCell ref="C54:AB54"/>
    <mergeCell ref="C53:AB53"/>
    <mergeCell ref="AC54:AF54"/>
    <mergeCell ref="AC51:AF51"/>
    <mergeCell ref="AC53:AF53"/>
    <mergeCell ref="AC50:AF50"/>
    <mergeCell ref="AC37:AF37"/>
    <mergeCell ref="AC36:AF36"/>
    <mergeCell ref="AC74:AF74"/>
    <mergeCell ref="C62:AB62"/>
    <mergeCell ref="C67:AB67"/>
    <mergeCell ref="C71:AB71"/>
    <mergeCell ref="AC59:AF59"/>
    <mergeCell ref="AC56:AF56"/>
    <mergeCell ref="AC62:AF62"/>
    <mergeCell ref="AC58:AF58"/>
    <mergeCell ref="C58:AB58"/>
    <mergeCell ref="C56:AB56"/>
    <mergeCell ref="AC57:AF57"/>
    <mergeCell ref="C70:AB70"/>
    <mergeCell ref="C65:AB65"/>
    <mergeCell ref="AC64:AF64"/>
    <mergeCell ref="AC61:AF61"/>
    <mergeCell ref="AC65:AF65"/>
    <mergeCell ref="C61:AB61"/>
    <mergeCell ref="C64:AB64"/>
    <mergeCell ref="C68:AB68"/>
    <mergeCell ref="C60:AB60"/>
    <mergeCell ref="C66:AB66"/>
    <mergeCell ref="C57:AB57"/>
    <mergeCell ref="AC63:AF63"/>
    <mergeCell ref="AC68:AF68"/>
    <mergeCell ref="AG61:AJ61"/>
    <mergeCell ref="AG65:AJ65"/>
    <mergeCell ref="AG62:AJ62"/>
    <mergeCell ref="AG77:AJ77"/>
    <mergeCell ref="AG75:AJ75"/>
    <mergeCell ref="AG74:AJ74"/>
    <mergeCell ref="AG73:AJ73"/>
    <mergeCell ref="AG67:AJ67"/>
    <mergeCell ref="AG64:AJ64"/>
    <mergeCell ref="AG71:AJ71"/>
    <mergeCell ref="AG72:AJ72"/>
    <mergeCell ref="AG76:AJ76"/>
    <mergeCell ref="AG69:AJ69"/>
    <mergeCell ref="B2:G2"/>
    <mergeCell ref="H2:H3"/>
    <mergeCell ref="AC73:AF73"/>
    <mergeCell ref="AC71:AF71"/>
    <mergeCell ref="C63:AB63"/>
    <mergeCell ref="C69:AB69"/>
    <mergeCell ref="A56:B56"/>
    <mergeCell ref="AG34:AJ34"/>
    <mergeCell ref="C48:AB48"/>
    <mergeCell ref="AG36:AJ36"/>
    <mergeCell ref="AG38:AJ38"/>
    <mergeCell ref="C37:AB37"/>
    <mergeCell ref="C36:AB36"/>
    <mergeCell ref="C43:AB43"/>
    <mergeCell ref="AG43:AJ43"/>
    <mergeCell ref="AG45:AJ45"/>
    <mergeCell ref="C41:AB41"/>
    <mergeCell ref="A10:B10"/>
    <mergeCell ref="AC38:AF38"/>
    <mergeCell ref="L5:L6"/>
    <mergeCell ref="AC34:AF34"/>
    <mergeCell ref="J5:K5"/>
    <mergeCell ref="AC17:AF17"/>
    <mergeCell ref="C17:AB17"/>
    <mergeCell ref="I5:I6"/>
    <mergeCell ref="AC29:AF29"/>
    <mergeCell ref="A7:AJ7"/>
    <mergeCell ref="AG35:AJ35"/>
    <mergeCell ref="AC35:AF35"/>
    <mergeCell ref="B5:C5"/>
    <mergeCell ref="C34:AB34"/>
    <mergeCell ref="A24:B24"/>
    <mergeCell ref="A25:B25"/>
    <mergeCell ref="C30:AB30"/>
    <mergeCell ref="C31:AB31"/>
    <mergeCell ref="M5:AI6"/>
    <mergeCell ref="A8:AJ8"/>
    <mergeCell ref="AG32:AJ32"/>
    <mergeCell ref="AG33:AJ33"/>
    <mergeCell ref="AC33:AF33"/>
    <mergeCell ref="AC32:AF32"/>
    <mergeCell ref="C33:AB33"/>
    <mergeCell ref="C35:AB35"/>
    <mergeCell ref="E5:H5"/>
    <mergeCell ref="D5:D6"/>
    <mergeCell ref="A20:B20"/>
    <mergeCell ref="A19:B19"/>
    <mergeCell ref="C20:AB20"/>
    <mergeCell ref="X2:AC2"/>
    <mergeCell ref="P2:S2"/>
    <mergeCell ref="O2:O3"/>
    <mergeCell ref="C32:AB32"/>
    <mergeCell ref="AC9:AF9"/>
    <mergeCell ref="AC10:AF10"/>
    <mergeCell ref="AD2:AI2"/>
    <mergeCell ref="I2:N2"/>
    <mergeCell ref="C25:AB25"/>
    <mergeCell ref="AG24:AJ24"/>
    <mergeCell ref="AG17:AJ17"/>
    <mergeCell ref="C18:AB18"/>
    <mergeCell ref="AG28:AJ28"/>
    <mergeCell ref="AC25:AF25"/>
    <mergeCell ref="AG25:AJ25"/>
    <mergeCell ref="AG23:AJ23"/>
    <mergeCell ref="AC23:AF23"/>
    <mergeCell ref="AG21:AJ21"/>
    <mergeCell ref="C28:AB28"/>
    <mergeCell ref="C26:AB26"/>
    <mergeCell ref="AC16:AF16"/>
    <mergeCell ref="AC15:AF15"/>
    <mergeCell ref="AG15:AJ15"/>
    <mergeCell ref="C21:AB21"/>
    <mergeCell ref="A1:AJ1"/>
    <mergeCell ref="A2:A6"/>
    <mergeCell ref="AJ2:AJ6"/>
    <mergeCell ref="B4:F4"/>
    <mergeCell ref="G4:AI4"/>
    <mergeCell ref="AC31:AF31"/>
    <mergeCell ref="AG31:AJ31"/>
    <mergeCell ref="AG29:AJ29"/>
    <mergeCell ref="AG30:AJ30"/>
    <mergeCell ref="AC30:AF30"/>
    <mergeCell ref="T2:W2"/>
    <mergeCell ref="AC26:AF26"/>
    <mergeCell ref="C24:AB24"/>
    <mergeCell ref="C16:AB16"/>
    <mergeCell ref="C19:AB19"/>
    <mergeCell ref="C29:AB29"/>
    <mergeCell ref="AC28:AF28"/>
    <mergeCell ref="AG27:AJ27"/>
    <mergeCell ref="AC27:AF27"/>
    <mergeCell ref="C27:AB27"/>
    <mergeCell ref="AG26:AJ26"/>
    <mergeCell ref="AG22:AJ22"/>
    <mergeCell ref="AC22:AF22"/>
    <mergeCell ref="AC18:AF18"/>
    <mergeCell ref="C55:AB55"/>
    <mergeCell ref="AC24:AF24"/>
    <mergeCell ref="AG90:AJ90"/>
    <mergeCell ref="AC86:AF86"/>
    <mergeCell ref="AG85:AJ85"/>
    <mergeCell ref="AC79:AF79"/>
    <mergeCell ref="C86:AB86"/>
    <mergeCell ref="C83:AB83"/>
    <mergeCell ref="C81:AB81"/>
    <mergeCell ref="AC85:AF85"/>
    <mergeCell ref="AG88:AJ88"/>
    <mergeCell ref="AC75:AF75"/>
    <mergeCell ref="C76:AB76"/>
    <mergeCell ref="C75:AB75"/>
    <mergeCell ref="AC76:AF76"/>
    <mergeCell ref="AC83:AF83"/>
    <mergeCell ref="AC77:AF77"/>
    <mergeCell ref="AC82:AF82"/>
    <mergeCell ref="AC81:AF81"/>
    <mergeCell ref="AC80:AF80"/>
    <mergeCell ref="C82:AB82"/>
    <mergeCell ref="AC84:AF84"/>
    <mergeCell ref="C59:AB59"/>
    <mergeCell ref="AC60:AF60"/>
    <mergeCell ref="AG94:AJ94"/>
    <mergeCell ref="AG93:AJ93"/>
    <mergeCell ref="AG86:AJ86"/>
    <mergeCell ref="AC94:AF94"/>
    <mergeCell ref="AC90:AF90"/>
    <mergeCell ref="AC87:AF87"/>
    <mergeCell ref="AG95:AJ95"/>
    <mergeCell ref="AC88:AF88"/>
    <mergeCell ref="AG87:AJ87"/>
    <mergeCell ref="AC89:AF89"/>
    <mergeCell ref="AG92:AJ92"/>
    <mergeCell ref="AC93:AF93"/>
    <mergeCell ref="AC95:AF95"/>
    <mergeCell ref="AC91:AF91"/>
    <mergeCell ref="AG89:AJ89"/>
    <mergeCell ref="AG91:AJ91"/>
    <mergeCell ref="A84:B84"/>
    <mergeCell ref="A79:B79"/>
    <mergeCell ref="A78:B78"/>
    <mergeCell ref="A83:B83"/>
    <mergeCell ref="A82:B82"/>
    <mergeCell ref="A95:B95"/>
    <mergeCell ref="C95:AB95"/>
    <mergeCell ref="AC92:AF92"/>
    <mergeCell ref="A89:B89"/>
    <mergeCell ref="A92:B92"/>
    <mergeCell ref="C93:AB93"/>
    <mergeCell ref="AC78:AF78"/>
    <mergeCell ref="C94:AB94"/>
    <mergeCell ref="A94:B94"/>
    <mergeCell ref="C87:AB87"/>
    <mergeCell ref="A87:B87"/>
    <mergeCell ref="C88:AB88"/>
    <mergeCell ref="A88:B88"/>
    <mergeCell ref="C85:AB85"/>
    <mergeCell ref="C84:AB84"/>
    <mergeCell ref="A85:B85"/>
    <mergeCell ref="A86:B86"/>
    <mergeCell ref="A93:B93"/>
    <mergeCell ref="C89:AB89"/>
    <mergeCell ref="A90:B90"/>
    <mergeCell ref="A96:B96"/>
    <mergeCell ref="C96:AB96"/>
    <mergeCell ref="A99:B99"/>
    <mergeCell ref="A97:B97"/>
    <mergeCell ref="C99:AB99"/>
    <mergeCell ref="C98:AB98"/>
    <mergeCell ref="C97:AB97"/>
    <mergeCell ref="A98:B98"/>
    <mergeCell ref="AG79:AJ79"/>
    <mergeCell ref="A77:B77"/>
    <mergeCell ref="AG84:AJ84"/>
    <mergeCell ref="AG80:AJ80"/>
    <mergeCell ref="AG82:AJ82"/>
    <mergeCell ref="AG81:AJ81"/>
    <mergeCell ref="AG83:AJ83"/>
    <mergeCell ref="AG78:AJ78"/>
    <mergeCell ref="AG100:AJ100"/>
    <mergeCell ref="AC99:AF99"/>
    <mergeCell ref="AG99:AJ99"/>
    <mergeCell ref="AC100:AF100"/>
    <mergeCell ref="A100:B100"/>
    <mergeCell ref="C100:AB100"/>
    <mergeCell ref="AG96:AJ96"/>
    <mergeCell ref="AG98:AJ98"/>
    <mergeCell ref="AC97:AF97"/>
    <mergeCell ref="AG97:AJ97"/>
    <mergeCell ref="AC96:AF96"/>
    <mergeCell ref="AC98:AF98"/>
    <mergeCell ref="C92:AB92"/>
    <mergeCell ref="C91:AB91"/>
    <mergeCell ref="A91:B91"/>
    <mergeCell ref="C90:AB90"/>
    <mergeCell ref="A73:B73"/>
    <mergeCell ref="C72:AB72"/>
    <mergeCell ref="A81:B81"/>
    <mergeCell ref="C73:AB73"/>
    <mergeCell ref="C78:AB78"/>
    <mergeCell ref="C80:AB80"/>
    <mergeCell ref="C79:AB79"/>
    <mergeCell ref="C74:AB74"/>
    <mergeCell ref="A75:B75"/>
    <mergeCell ref="A76:B76"/>
    <mergeCell ref="A80:B80"/>
    <mergeCell ref="A74:B74"/>
    <mergeCell ref="C77:AB77"/>
    <mergeCell ref="AC66:AF66"/>
    <mergeCell ref="AG63:AJ63"/>
    <mergeCell ref="AG68:AJ68"/>
    <mergeCell ref="AG66:AJ66"/>
    <mergeCell ref="AC70:AF70"/>
    <mergeCell ref="AC72:AF72"/>
    <mergeCell ref="AC69:AF69"/>
    <mergeCell ref="AG70:AJ70"/>
    <mergeCell ref="AC67:AF67"/>
    <mergeCell ref="AC19:AF19"/>
    <mergeCell ref="A15:B15"/>
    <mergeCell ref="C15:AB15"/>
    <mergeCell ref="AC12:AF12"/>
    <mergeCell ref="A14:B14"/>
    <mergeCell ref="AG18:AJ18"/>
    <mergeCell ref="AG19:AJ19"/>
    <mergeCell ref="AG20:AJ20"/>
    <mergeCell ref="AG11:AJ11"/>
    <mergeCell ref="AG12:AJ12"/>
    <mergeCell ref="AG14:AJ14"/>
    <mergeCell ref="AG13:AJ13"/>
    <mergeCell ref="AG16:AJ16"/>
    <mergeCell ref="C14:AB14"/>
    <mergeCell ref="AC13:AF13"/>
    <mergeCell ref="AC14:AF14"/>
    <mergeCell ref="A11:B11"/>
    <mergeCell ref="C11:AB11"/>
    <mergeCell ref="A13:B13"/>
    <mergeCell ref="C13:AB13"/>
    <mergeCell ref="A12:B12"/>
    <mergeCell ref="AC11:AF11"/>
    <mergeCell ref="C12:AB12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tabSelected="1" zoomScale="90" zoomScaleNormal="90" workbookViewId="0">
      <pane xSplit="3" ySplit="5" topLeftCell="D39" activePane="bottomRight" state="frozen"/>
      <selection pane="topRight" activeCell="F1" sqref="F1"/>
      <selection pane="bottomLeft" activeCell="A4" sqref="A4"/>
      <selection pane="bottomRight" activeCell="X63" sqref="X63"/>
    </sheetView>
  </sheetViews>
  <sheetFormatPr defaultRowHeight="18" customHeight="1" x14ac:dyDescent="0.2"/>
  <cols>
    <col min="1" max="1" width="4.5703125" customWidth="1"/>
    <col min="2" max="2" width="6.5703125" customWidth="1"/>
    <col min="3" max="3" width="53.42578125" customWidth="1"/>
    <col min="4" max="4" width="8.5703125" customWidth="1"/>
    <col min="5" max="5" width="8" customWidth="1"/>
    <col min="7" max="7" width="8.85546875" customWidth="1"/>
    <col min="8" max="8" width="9.140625" customWidth="1"/>
    <col min="9" max="9" width="9.85546875" customWidth="1"/>
    <col min="10" max="10" width="8" customWidth="1"/>
    <col min="11" max="11" width="7.7109375" customWidth="1"/>
    <col min="14" max="14" width="8.7109375" customWidth="1"/>
    <col min="15" max="15" width="8.140625" customWidth="1"/>
    <col min="16" max="16" width="10.140625" customWidth="1"/>
    <col min="17" max="17" width="8.140625" customWidth="1"/>
  </cols>
  <sheetData>
    <row r="1" spans="1:20" ht="18" customHeight="1" x14ac:dyDescent="0.25">
      <c r="C1" s="57" t="s">
        <v>536</v>
      </c>
    </row>
    <row r="2" spans="1:20" ht="18" customHeight="1" x14ac:dyDescent="0.2">
      <c r="C2" s="58" t="s">
        <v>537</v>
      </c>
      <c r="P2" s="66" t="s">
        <v>433</v>
      </c>
    </row>
    <row r="3" spans="1:20" ht="18" customHeight="1" x14ac:dyDescent="0.2">
      <c r="C3" s="58" t="s">
        <v>525</v>
      </c>
      <c r="D3" s="44" t="s">
        <v>505</v>
      </c>
      <c r="E3" s="44" t="s">
        <v>507</v>
      </c>
      <c r="F3" s="44" t="s">
        <v>508</v>
      </c>
      <c r="G3" s="44" t="s">
        <v>509</v>
      </c>
      <c r="H3" s="44" t="s">
        <v>538</v>
      </c>
      <c r="I3" s="44" t="s">
        <v>510</v>
      </c>
      <c r="J3" s="44" t="s">
        <v>515</v>
      </c>
      <c r="K3" s="44" t="s">
        <v>518</v>
      </c>
      <c r="L3" s="44" t="s">
        <v>521</v>
      </c>
      <c r="M3" s="44">
        <v>107060</v>
      </c>
      <c r="N3" s="44">
        <v>103010</v>
      </c>
      <c r="O3" s="44">
        <v>104051</v>
      </c>
      <c r="P3" s="44">
        <v>106010</v>
      </c>
      <c r="Q3" s="44"/>
      <c r="R3" s="44"/>
    </row>
    <row r="4" spans="1:20" ht="18" customHeight="1" x14ac:dyDescent="0.25">
      <c r="C4" s="44"/>
      <c r="D4" s="63" t="s">
        <v>491</v>
      </c>
      <c r="E4" s="63" t="s">
        <v>492</v>
      </c>
      <c r="F4" s="63" t="s">
        <v>493</v>
      </c>
      <c r="G4" s="63" t="s">
        <v>494</v>
      </c>
      <c r="H4" s="63" t="s">
        <v>539</v>
      </c>
      <c r="I4" s="63" t="s">
        <v>495</v>
      </c>
      <c r="J4" s="63" t="s">
        <v>524</v>
      </c>
      <c r="K4" s="63" t="s">
        <v>516</v>
      </c>
      <c r="L4" s="63" t="s">
        <v>519</v>
      </c>
      <c r="M4" s="63" t="s">
        <v>526</v>
      </c>
      <c r="N4" s="63" t="s">
        <v>496</v>
      </c>
      <c r="O4" s="63" t="s">
        <v>497</v>
      </c>
      <c r="P4" s="63" t="s">
        <v>540</v>
      </c>
      <c r="Q4" s="63" t="s">
        <v>498</v>
      </c>
    </row>
    <row r="5" spans="1:20" s="28" customFormat="1" ht="30.75" customHeight="1" x14ac:dyDescent="0.25">
      <c r="A5" s="33" t="s">
        <v>523</v>
      </c>
      <c r="B5" s="34" t="s">
        <v>299</v>
      </c>
      <c r="C5" s="62" t="s">
        <v>267</v>
      </c>
      <c r="D5" s="63" t="s">
        <v>506</v>
      </c>
      <c r="E5" s="63" t="s">
        <v>499</v>
      </c>
      <c r="F5" s="63" t="s">
        <v>500</v>
      </c>
      <c r="G5" s="63" t="s">
        <v>512</v>
      </c>
      <c r="H5" s="63" t="s">
        <v>501</v>
      </c>
      <c r="I5" s="63" t="s">
        <v>502</v>
      </c>
      <c r="J5" s="63" t="s">
        <v>522</v>
      </c>
      <c r="K5" s="63" t="s">
        <v>517</v>
      </c>
      <c r="L5" s="63" t="s">
        <v>520</v>
      </c>
      <c r="M5" s="63" t="s">
        <v>527</v>
      </c>
      <c r="N5" s="63" t="s">
        <v>503</v>
      </c>
      <c r="O5" s="63" t="s">
        <v>504</v>
      </c>
      <c r="P5" s="63" t="s">
        <v>541</v>
      </c>
      <c r="Q5" s="64"/>
    </row>
    <row r="6" spans="1:20" ht="18" customHeight="1" x14ac:dyDescent="0.2">
      <c r="A6" s="38" t="s">
        <v>194</v>
      </c>
      <c r="B6" s="39" t="s">
        <v>56</v>
      </c>
      <c r="C6" s="40" t="s">
        <v>25</v>
      </c>
      <c r="D6" s="51">
        <v>0</v>
      </c>
      <c r="E6" s="51">
        <v>0</v>
      </c>
      <c r="F6" s="51">
        <v>0</v>
      </c>
      <c r="G6" s="51">
        <v>1575</v>
      </c>
      <c r="H6" s="51">
        <v>93155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f>SUM(D6:P6)</f>
        <v>94730</v>
      </c>
      <c r="R6" s="35"/>
      <c r="S6" s="35"/>
      <c r="T6" s="35"/>
    </row>
    <row r="7" spans="1:20" ht="18" customHeight="1" x14ac:dyDescent="0.2">
      <c r="A7" s="38" t="s">
        <v>195</v>
      </c>
      <c r="B7" s="13" t="s">
        <v>55</v>
      </c>
      <c r="C7" s="40" t="s">
        <v>52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f t="shared" ref="Q7:Q18" si="0">SUM(D7:P7)</f>
        <v>0</v>
      </c>
      <c r="R7" s="36"/>
      <c r="S7" s="36"/>
      <c r="T7" s="36"/>
    </row>
    <row r="8" spans="1:20" ht="18" customHeight="1" x14ac:dyDescent="0.2">
      <c r="A8" s="38" t="s">
        <v>196</v>
      </c>
      <c r="B8" s="13" t="s">
        <v>54</v>
      </c>
      <c r="C8" s="40" t="s">
        <v>51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f t="shared" si="0"/>
        <v>0</v>
      </c>
      <c r="R8" s="36"/>
      <c r="S8" s="36"/>
      <c r="T8" s="36"/>
    </row>
    <row r="9" spans="1:20" ht="18" customHeight="1" x14ac:dyDescent="0.2">
      <c r="A9" s="38" t="s">
        <v>192</v>
      </c>
      <c r="B9" s="13" t="s">
        <v>53</v>
      </c>
      <c r="C9" s="41" t="s">
        <v>24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f t="shared" si="0"/>
        <v>0</v>
      </c>
      <c r="R9" s="36"/>
      <c r="S9" s="36"/>
      <c r="T9" s="36"/>
    </row>
    <row r="10" spans="1:20" ht="18" customHeight="1" x14ac:dyDescent="0.2">
      <c r="A10" s="38" t="s">
        <v>370</v>
      </c>
      <c r="B10" s="13" t="s">
        <v>50</v>
      </c>
      <c r="C10" s="41" t="s">
        <v>21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f t="shared" si="0"/>
        <v>0</v>
      </c>
      <c r="R10" s="36"/>
      <c r="S10" s="36"/>
      <c r="T10" s="36"/>
    </row>
    <row r="11" spans="1:20" ht="18" customHeight="1" x14ac:dyDescent="0.2">
      <c r="A11" s="38" t="s">
        <v>371</v>
      </c>
      <c r="B11" s="13" t="s">
        <v>49</v>
      </c>
      <c r="C11" s="41" t="s">
        <v>22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f t="shared" si="0"/>
        <v>0</v>
      </c>
      <c r="R11" s="36"/>
      <c r="S11" s="36"/>
      <c r="T11" s="36"/>
    </row>
    <row r="12" spans="1:20" ht="18" customHeight="1" x14ac:dyDescent="0.2">
      <c r="A12" s="38" t="s">
        <v>372</v>
      </c>
      <c r="B12" s="13" t="s">
        <v>48</v>
      </c>
      <c r="C12" s="41" t="s">
        <v>26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f t="shared" si="0"/>
        <v>0</v>
      </c>
      <c r="R12" s="36"/>
      <c r="S12" s="36"/>
      <c r="T12" s="36"/>
    </row>
    <row r="13" spans="1:20" ht="18" customHeight="1" x14ac:dyDescent="0.2">
      <c r="A13" s="38" t="s">
        <v>373</v>
      </c>
      <c r="B13" s="13" t="s">
        <v>47</v>
      </c>
      <c r="C13" s="41" t="s">
        <v>46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f t="shared" si="0"/>
        <v>0</v>
      </c>
      <c r="R13" s="36"/>
      <c r="S13" s="36"/>
      <c r="T13" s="36"/>
    </row>
    <row r="14" spans="1:20" ht="18" customHeight="1" x14ac:dyDescent="0.2">
      <c r="A14" s="38" t="s">
        <v>374</v>
      </c>
      <c r="B14" s="13" t="s">
        <v>45</v>
      </c>
      <c r="C14" s="41" t="s">
        <v>23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f t="shared" si="0"/>
        <v>0</v>
      </c>
      <c r="R14" s="36"/>
      <c r="S14" s="36"/>
      <c r="T14" s="36"/>
    </row>
    <row r="15" spans="1:20" ht="18" customHeight="1" x14ac:dyDescent="0.2">
      <c r="A15" s="38" t="s">
        <v>375</v>
      </c>
      <c r="B15" s="13" t="s">
        <v>44</v>
      </c>
      <c r="C15" s="41" t="s">
        <v>42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f t="shared" si="0"/>
        <v>0</v>
      </c>
      <c r="R15" s="36"/>
      <c r="S15" s="36"/>
      <c r="T15" s="36"/>
    </row>
    <row r="16" spans="1:20" ht="18" customHeight="1" x14ac:dyDescent="0.2">
      <c r="A16" s="38" t="s">
        <v>376</v>
      </c>
      <c r="B16" s="13" t="s">
        <v>43</v>
      </c>
      <c r="C16" s="41" t="s">
        <v>41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f t="shared" si="0"/>
        <v>0</v>
      </c>
      <c r="R16" s="36"/>
      <c r="S16" s="36"/>
      <c r="T16" s="36"/>
    </row>
    <row r="17" spans="1:20" ht="18" customHeight="1" x14ac:dyDescent="0.2">
      <c r="A17" s="38" t="s">
        <v>377</v>
      </c>
      <c r="B17" s="13" t="s">
        <v>39</v>
      </c>
      <c r="C17" s="41" t="s">
        <v>40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f t="shared" si="0"/>
        <v>0</v>
      </c>
      <c r="R17" s="36"/>
      <c r="S17" s="36"/>
      <c r="T17" s="36"/>
    </row>
    <row r="18" spans="1:20" ht="18" customHeight="1" x14ac:dyDescent="0.2">
      <c r="A18" s="38" t="s">
        <v>378</v>
      </c>
      <c r="B18" s="13" t="s">
        <v>38</v>
      </c>
      <c r="C18" s="41" t="s">
        <v>30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f t="shared" si="0"/>
        <v>0</v>
      </c>
      <c r="R18" s="36"/>
      <c r="S18" s="36"/>
      <c r="T18" s="36"/>
    </row>
    <row r="19" spans="1:20" ht="18" customHeight="1" x14ac:dyDescent="0.2">
      <c r="A19" s="38" t="s">
        <v>379</v>
      </c>
      <c r="B19" s="15" t="s">
        <v>32</v>
      </c>
      <c r="C19" s="42" t="s">
        <v>272</v>
      </c>
      <c r="D19" s="53">
        <f t="shared" ref="D19:O19" si="1">SUM(D6:D18)</f>
        <v>0</v>
      </c>
      <c r="E19" s="53">
        <f t="shared" si="1"/>
        <v>0</v>
      </c>
      <c r="F19" s="53">
        <f t="shared" si="1"/>
        <v>0</v>
      </c>
      <c r="G19" s="53">
        <f t="shared" si="1"/>
        <v>1575</v>
      </c>
      <c r="H19" s="53">
        <f t="shared" si="1"/>
        <v>93155</v>
      </c>
      <c r="I19" s="53">
        <f t="shared" si="1"/>
        <v>0</v>
      </c>
      <c r="J19" s="53">
        <f t="shared" si="1"/>
        <v>0</v>
      </c>
      <c r="K19" s="53">
        <f t="shared" si="1"/>
        <v>0</v>
      </c>
      <c r="L19" s="53">
        <f t="shared" si="1"/>
        <v>0</v>
      </c>
      <c r="M19" s="53">
        <f t="shared" si="1"/>
        <v>0</v>
      </c>
      <c r="N19" s="53">
        <f t="shared" si="1"/>
        <v>0</v>
      </c>
      <c r="O19" s="53">
        <f t="shared" si="1"/>
        <v>0</v>
      </c>
      <c r="P19" s="53">
        <f t="shared" ref="P19" si="2">SUM(P6:P18)</f>
        <v>0</v>
      </c>
      <c r="Q19" s="53">
        <f>SUM(D19:P19)</f>
        <v>94730</v>
      </c>
      <c r="R19" s="37"/>
      <c r="S19" s="37"/>
      <c r="T19" s="37"/>
    </row>
    <row r="20" spans="1:20" ht="18" customHeight="1" x14ac:dyDescent="0.2">
      <c r="A20" s="38" t="s">
        <v>380</v>
      </c>
      <c r="B20" s="13" t="s">
        <v>33</v>
      </c>
      <c r="C20" s="41" t="s">
        <v>27</v>
      </c>
      <c r="D20" s="52">
        <v>9996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1">
        <f>SUM(D20:P20)</f>
        <v>9996</v>
      </c>
      <c r="R20" s="36"/>
      <c r="S20" s="36"/>
      <c r="T20" s="36"/>
    </row>
    <row r="21" spans="1:20" ht="27.75" customHeight="1" x14ac:dyDescent="0.2">
      <c r="A21" s="38" t="s">
        <v>381</v>
      </c>
      <c r="B21" s="13" t="s">
        <v>34</v>
      </c>
      <c r="C21" s="41" t="s">
        <v>287</v>
      </c>
      <c r="D21" s="52">
        <v>0</v>
      </c>
      <c r="E21" s="52">
        <v>0</v>
      </c>
      <c r="F21" s="52">
        <v>0</v>
      </c>
      <c r="G21" s="52">
        <v>0</v>
      </c>
      <c r="H21" s="52">
        <v>1453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1">
        <f t="shared" ref="Q21:Q22" si="3">SUM(D21:P21)</f>
        <v>1453</v>
      </c>
      <c r="R21" s="36"/>
      <c r="S21" s="36"/>
      <c r="T21" s="36"/>
    </row>
    <row r="22" spans="1:20" ht="18" customHeight="1" x14ac:dyDescent="0.2">
      <c r="A22" s="38" t="s">
        <v>382</v>
      </c>
      <c r="B22" s="13" t="s">
        <v>35</v>
      </c>
      <c r="C22" s="40" t="s">
        <v>514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f t="shared" si="3"/>
        <v>0</v>
      </c>
      <c r="R22" s="36"/>
      <c r="S22" s="36"/>
      <c r="T22" s="36"/>
    </row>
    <row r="23" spans="1:20" ht="18" customHeight="1" x14ac:dyDescent="0.2">
      <c r="A23" s="38" t="s">
        <v>383</v>
      </c>
      <c r="B23" s="15" t="s">
        <v>36</v>
      </c>
      <c r="C23" s="42" t="s">
        <v>472</v>
      </c>
      <c r="D23" s="53">
        <f t="shared" ref="D23:O23" si="4">SUM(D20:D22)</f>
        <v>9996</v>
      </c>
      <c r="E23" s="53">
        <f t="shared" si="4"/>
        <v>0</v>
      </c>
      <c r="F23" s="53">
        <f t="shared" si="4"/>
        <v>0</v>
      </c>
      <c r="G23" s="53">
        <f t="shared" si="4"/>
        <v>0</v>
      </c>
      <c r="H23" s="53">
        <f t="shared" si="4"/>
        <v>1453</v>
      </c>
      <c r="I23" s="53">
        <f t="shared" si="4"/>
        <v>0</v>
      </c>
      <c r="J23" s="53">
        <f t="shared" si="4"/>
        <v>0</v>
      </c>
      <c r="K23" s="53">
        <f t="shared" si="4"/>
        <v>0</v>
      </c>
      <c r="L23" s="53">
        <f t="shared" si="4"/>
        <v>0</v>
      </c>
      <c r="M23" s="53">
        <f t="shared" si="4"/>
        <v>0</v>
      </c>
      <c r="N23" s="53">
        <f t="shared" si="4"/>
        <v>0</v>
      </c>
      <c r="O23" s="53">
        <f t="shared" si="4"/>
        <v>0</v>
      </c>
      <c r="P23" s="53">
        <f t="shared" ref="P23" si="5">SUM(P20:P22)</f>
        <v>0</v>
      </c>
      <c r="Q23" s="53">
        <f>SUM(Q20+Q21+Q22)</f>
        <v>11449</v>
      </c>
      <c r="R23" s="37"/>
      <c r="S23" s="37"/>
      <c r="T23" s="37"/>
    </row>
    <row r="24" spans="1:20" ht="18" customHeight="1" x14ac:dyDescent="0.2">
      <c r="A24" s="38" t="s">
        <v>384</v>
      </c>
      <c r="B24" s="15" t="s">
        <v>37</v>
      </c>
      <c r="C24" s="42" t="s">
        <v>274</v>
      </c>
      <c r="D24" s="53">
        <f t="shared" ref="D24:O24" si="6">SUM(D23,D19)</f>
        <v>9996</v>
      </c>
      <c r="E24" s="53">
        <f t="shared" si="6"/>
        <v>0</v>
      </c>
      <c r="F24" s="53">
        <f t="shared" si="6"/>
        <v>0</v>
      </c>
      <c r="G24" s="53">
        <f t="shared" si="6"/>
        <v>1575</v>
      </c>
      <c r="H24" s="53">
        <f t="shared" si="6"/>
        <v>94608</v>
      </c>
      <c r="I24" s="53">
        <f t="shared" si="6"/>
        <v>0</v>
      </c>
      <c r="J24" s="53">
        <f t="shared" si="6"/>
        <v>0</v>
      </c>
      <c r="K24" s="53">
        <f t="shared" si="6"/>
        <v>0</v>
      </c>
      <c r="L24" s="53">
        <f t="shared" si="6"/>
        <v>0</v>
      </c>
      <c r="M24" s="53">
        <f t="shared" si="6"/>
        <v>0</v>
      </c>
      <c r="N24" s="53">
        <f t="shared" si="6"/>
        <v>0</v>
      </c>
      <c r="O24" s="53">
        <f t="shared" si="6"/>
        <v>0</v>
      </c>
      <c r="P24" s="53">
        <f t="shared" ref="P24" si="7">SUM(P23,P19)</f>
        <v>0</v>
      </c>
      <c r="Q24" s="53">
        <f>SUM(Q19+Q23)</f>
        <v>106179</v>
      </c>
      <c r="R24" s="37"/>
      <c r="S24" s="37"/>
      <c r="T24" s="37"/>
    </row>
    <row r="25" spans="1:20" ht="18" customHeight="1" x14ac:dyDescent="0.2">
      <c r="A25" s="38" t="s">
        <v>385</v>
      </c>
      <c r="B25" s="45" t="s">
        <v>412</v>
      </c>
      <c r="C25" s="46" t="s">
        <v>387</v>
      </c>
      <c r="D25" s="54">
        <v>1871</v>
      </c>
      <c r="E25" s="54">
        <v>0</v>
      </c>
      <c r="F25" s="54">
        <v>0</v>
      </c>
      <c r="G25" s="54">
        <v>307</v>
      </c>
      <c r="H25" s="54">
        <v>9337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1">
        <f>SUM(D25:O25)</f>
        <v>11515</v>
      </c>
      <c r="R25" s="37"/>
      <c r="S25" s="37"/>
      <c r="T25" s="37"/>
    </row>
    <row r="26" spans="1:20" ht="18" customHeight="1" x14ac:dyDescent="0.2">
      <c r="A26" s="38" t="s">
        <v>300</v>
      </c>
      <c r="B26" s="45" t="s">
        <v>413</v>
      </c>
      <c r="C26" s="46" t="s">
        <v>388</v>
      </c>
      <c r="D26" s="54">
        <v>39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1">
        <f>SUM(D26:O26)</f>
        <v>39</v>
      </c>
      <c r="R26" s="37"/>
      <c r="S26" s="37"/>
      <c r="T26" s="37"/>
    </row>
    <row r="27" spans="1:20" ht="18" customHeight="1" x14ac:dyDescent="0.2">
      <c r="A27" s="38" t="s">
        <v>301</v>
      </c>
      <c r="B27" s="45" t="s">
        <v>414</v>
      </c>
      <c r="C27" s="46" t="s">
        <v>389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1">
        <f>SUM(D27:O27)</f>
        <v>0</v>
      </c>
      <c r="R27" s="37"/>
      <c r="S27" s="37"/>
      <c r="T27" s="37"/>
    </row>
    <row r="28" spans="1:20" ht="18" customHeight="1" x14ac:dyDescent="0.2">
      <c r="A28" s="38" t="s">
        <v>302</v>
      </c>
      <c r="B28" s="45" t="s">
        <v>415</v>
      </c>
      <c r="C28" s="46" t="s">
        <v>391</v>
      </c>
      <c r="D28" s="54">
        <v>30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1">
        <f>SUM(D28:O28)</f>
        <v>30</v>
      </c>
      <c r="R28" s="37"/>
      <c r="S28" s="37"/>
      <c r="T28" s="37"/>
    </row>
    <row r="29" spans="1:20" ht="26.25" customHeight="1" x14ac:dyDescent="0.2">
      <c r="A29" s="38" t="s">
        <v>303</v>
      </c>
      <c r="B29" s="15" t="s">
        <v>57</v>
      </c>
      <c r="C29" s="42" t="s">
        <v>471</v>
      </c>
      <c r="D29" s="53">
        <f t="shared" ref="D29:O29" si="8">SUM(D25:D28)</f>
        <v>1940</v>
      </c>
      <c r="E29" s="53">
        <f t="shared" si="8"/>
        <v>0</v>
      </c>
      <c r="F29" s="53">
        <f t="shared" si="8"/>
        <v>0</v>
      </c>
      <c r="G29" s="53">
        <f t="shared" si="8"/>
        <v>307</v>
      </c>
      <c r="H29" s="53">
        <f t="shared" si="8"/>
        <v>9337</v>
      </c>
      <c r="I29" s="53">
        <f t="shared" si="8"/>
        <v>0</v>
      </c>
      <c r="J29" s="53">
        <f t="shared" si="8"/>
        <v>0</v>
      </c>
      <c r="K29" s="53">
        <f t="shared" si="8"/>
        <v>0</v>
      </c>
      <c r="L29" s="53">
        <f t="shared" si="8"/>
        <v>0</v>
      </c>
      <c r="M29" s="53">
        <f t="shared" si="8"/>
        <v>0</v>
      </c>
      <c r="N29" s="53">
        <f t="shared" si="8"/>
        <v>0</v>
      </c>
      <c r="O29" s="53">
        <f t="shared" si="8"/>
        <v>0</v>
      </c>
      <c r="P29" s="53">
        <f t="shared" ref="P29" si="9">SUM(P25:P28)</f>
        <v>0</v>
      </c>
      <c r="Q29" s="53">
        <f>SUM(Q25:Q28)</f>
        <v>11584</v>
      </c>
      <c r="R29" s="37"/>
      <c r="S29" s="37"/>
      <c r="T29" s="37"/>
    </row>
    <row r="30" spans="1:20" ht="18" customHeight="1" x14ac:dyDescent="0.2">
      <c r="A30" s="38" t="s">
        <v>304</v>
      </c>
      <c r="B30" s="16" t="s">
        <v>405</v>
      </c>
      <c r="C30" s="46" t="s">
        <v>291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1">
        <f>SUM(D30:O30)</f>
        <v>0</v>
      </c>
    </row>
    <row r="31" spans="1:20" ht="18" customHeight="1" x14ac:dyDescent="0.2">
      <c r="A31" s="38" t="s">
        <v>305</v>
      </c>
      <c r="B31" s="16" t="s">
        <v>406</v>
      </c>
      <c r="C31" s="46" t="s">
        <v>293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1">
        <f>SUM(D31:O31)</f>
        <v>0</v>
      </c>
    </row>
    <row r="32" spans="1:20" ht="18" customHeight="1" x14ac:dyDescent="0.2">
      <c r="A32" s="38" t="s">
        <v>306</v>
      </c>
      <c r="B32" s="13" t="s">
        <v>87</v>
      </c>
      <c r="C32" s="50" t="s">
        <v>473</v>
      </c>
      <c r="D32" s="59">
        <f t="shared" ref="D32:Q32" si="10">SUM(D30:D31)</f>
        <v>0</v>
      </c>
      <c r="E32" s="59">
        <f t="shared" si="10"/>
        <v>0</v>
      </c>
      <c r="F32" s="59">
        <f t="shared" si="10"/>
        <v>0</v>
      </c>
      <c r="G32" s="59">
        <f t="shared" si="10"/>
        <v>0</v>
      </c>
      <c r="H32" s="59">
        <f t="shared" si="10"/>
        <v>0</v>
      </c>
      <c r="I32" s="59">
        <f t="shared" si="10"/>
        <v>0</v>
      </c>
      <c r="J32" s="59">
        <f t="shared" si="10"/>
        <v>0</v>
      </c>
      <c r="K32" s="59">
        <f t="shared" si="10"/>
        <v>0</v>
      </c>
      <c r="L32" s="59">
        <f t="shared" si="10"/>
        <v>0</v>
      </c>
      <c r="M32" s="59">
        <f t="shared" si="10"/>
        <v>0</v>
      </c>
      <c r="N32" s="59">
        <f t="shared" si="10"/>
        <v>0</v>
      </c>
      <c r="O32" s="59">
        <f t="shared" si="10"/>
        <v>0</v>
      </c>
      <c r="P32" s="59">
        <f t="shared" ref="P32" si="11">SUM(P30:P31)</f>
        <v>0</v>
      </c>
      <c r="Q32" s="59">
        <f t="shared" si="10"/>
        <v>0</v>
      </c>
    </row>
    <row r="33" spans="1:17" ht="18" customHeight="1" x14ac:dyDescent="0.2">
      <c r="A33" s="38" t="s">
        <v>307</v>
      </c>
      <c r="B33" s="45" t="s">
        <v>407</v>
      </c>
      <c r="C33" s="47" t="s">
        <v>290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1">
        <f>SUM(D33:O33)</f>
        <v>0</v>
      </c>
    </row>
    <row r="34" spans="1:17" ht="18" customHeight="1" x14ac:dyDescent="0.2">
      <c r="A34" s="38" t="s">
        <v>308</v>
      </c>
      <c r="B34" s="45" t="s">
        <v>408</v>
      </c>
      <c r="C34" s="47" t="s">
        <v>292</v>
      </c>
      <c r="D34" s="59">
        <v>0</v>
      </c>
      <c r="E34" s="59">
        <v>0</v>
      </c>
      <c r="F34" s="59">
        <v>0</v>
      </c>
      <c r="G34" s="59">
        <v>50</v>
      </c>
      <c r="H34" s="59">
        <v>0</v>
      </c>
      <c r="I34" s="59">
        <v>0</v>
      </c>
      <c r="J34" s="59">
        <v>0</v>
      </c>
      <c r="K34" s="59">
        <v>0</v>
      </c>
      <c r="L34" s="59">
        <v>220</v>
      </c>
      <c r="M34" s="59">
        <v>0</v>
      </c>
      <c r="N34" s="59">
        <v>0</v>
      </c>
      <c r="O34" s="59">
        <v>0</v>
      </c>
      <c r="P34" s="59">
        <v>0</v>
      </c>
      <c r="Q34" s="51">
        <f>SUM(D34:O34)</f>
        <v>270</v>
      </c>
    </row>
    <row r="35" spans="1:17" ht="18" customHeight="1" x14ac:dyDescent="0.2">
      <c r="A35" s="38" t="s">
        <v>309</v>
      </c>
      <c r="B35" s="45" t="s">
        <v>409</v>
      </c>
      <c r="C35" s="47" t="s">
        <v>294</v>
      </c>
      <c r="D35" s="59">
        <v>0</v>
      </c>
      <c r="E35" s="59">
        <v>0</v>
      </c>
      <c r="F35" s="59">
        <v>0</v>
      </c>
      <c r="G35" s="59">
        <v>0</v>
      </c>
      <c r="H35" s="59">
        <v>800</v>
      </c>
      <c r="I35" s="59">
        <v>300</v>
      </c>
      <c r="J35" s="59">
        <v>600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1">
        <f>SUM(D35:O35)</f>
        <v>1700</v>
      </c>
    </row>
    <row r="36" spans="1:17" ht="18" customHeight="1" x14ac:dyDescent="0.2">
      <c r="A36" s="38" t="s">
        <v>310</v>
      </c>
      <c r="B36" s="45" t="s">
        <v>410</v>
      </c>
      <c r="C36" s="47" t="s">
        <v>295</v>
      </c>
      <c r="D36" s="59">
        <v>0</v>
      </c>
      <c r="E36" s="59">
        <v>0</v>
      </c>
      <c r="F36" s="59">
        <v>0</v>
      </c>
      <c r="G36" s="59">
        <v>0</v>
      </c>
      <c r="H36" s="59">
        <v>1258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1">
        <f>SUM(D36:O36)</f>
        <v>1258</v>
      </c>
    </row>
    <row r="37" spans="1:17" ht="18" customHeight="1" x14ac:dyDescent="0.2">
      <c r="A37" s="38" t="s">
        <v>311</v>
      </c>
      <c r="B37" s="45" t="s">
        <v>411</v>
      </c>
      <c r="C37" s="47" t="s">
        <v>529</v>
      </c>
      <c r="D37" s="59">
        <v>0</v>
      </c>
      <c r="E37" s="59">
        <v>0</v>
      </c>
      <c r="F37" s="59">
        <v>0</v>
      </c>
      <c r="G37" s="59">
        <v>0</v>
      </c>
      <c r="H37" s="59">
        <v>5314</v>
      </c>
      <c r="I37" s="59">
        <v>162</v>
      </c>
      <c r="J37" s="59">
        <v>590</v>
      </c>
      <c r="K37" s="59">
        <v>0</v>
      </c>
      <c r="L37" s="59">
        <v>600</v>
      </c>
      <c r="M37" s="59">
        <v>0</v>
      </c>
      <c r="N37" s="59">
        <v>0</v>
      </c>
      <c r="O37" s="59">
        <v>0</v>
      </c>
      <c r="P37" s="59">
        <v>0</v>
      </c>
      <c r="Q37" s="51">
        <f>SUM(D37:O37)</f>
        <v>6666</v>
      </c>
    </row>
    <row r="38" spans="1:17" ht="18" customHeight="1" x14ac:dyDescent="0.2">
      <c r="A38" s="38" t="s">
        <v>312</v>
      </c>
      <c r="B38" s="13" t="s">
        <v>88</v>
      </c>
      <c r="C38" s="50" t="s">
        <v>474</v>
      </c>
      <c r="D38" s="59">
        <f t="shared" ref="D38:O38" si="12">SUM(D33:D37)</f>
        <v>0</v>
      </c>
      <c r="E38" s="59">
        <f t="shared" si="12"/>
        <v>0</v>
      </c>
      <c r="F38" s="59">
        <f t="shared" si="12"/>
        <v>0</v>
      </c>
      <c r="G38" s="59">
        <f t="shared" si="12"/>
        <v>50</v>
      </c>
      <c r="H38" s="59">
        <f t="shared" si="12"/>
        <v>7372</v>
      </c>
      <c r="I38" s="59">
        <f t="shared" si="12"/>
        <v>462</v>
      </c>
      <c r="J38" s="59">
        <f t="shared" si="12"/>
        <v>1190</v>
      </c>
      <c r="K38" s="59">
        <f t="shared" si="12"/>
        <v>0</v>
      </c>
      <c r="L38" s="59">
        <f t="shared" si="12"/>
        <v>820</v>
      </c>
      <c r="M38" s="59">
        <f t="shared" si="12"/>
        <v>0</v>
      </c>
      <c r="N38" s="59">
        <f t="shared" si="12"/>
        <v>0</v>
      </c>
      <c r="O38" s="59">
        <f t="shared" si="12"/>
        <v>0</v>
      </c>
      <c r="P38" s="59">
        <f t="shared" ref="P38" si="13">SUM(P33:P37)</f>
        <v>0</v>
      </c>
      <c r="Q38" s="59">
        <f>SUM(Q33:Q37)</f>
        <v>9894</v>
      </c>
    </row>
    <row r="39" spans="1:17" ht="18" customHeight="1" x14ac:dyDescent="0.2">
      <c r="A39" s="38" t="s">
        <v>313</v>
      </c>
      <c r="B39" s="13" t="s">
        <v>89</v>
      </c>
      <c r="C39" s="17" t="s">
        <v>511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1">
        <f>SUM(D39:O39)</f>
        <v>0</v>
      </c>
    </row>
    <row r="40" spans="1:17" ht="18" customHeight="1" x14ac:dyDescent="0.2">
      <c r="A40" s="38" t="s">
        <v>314</v>
      </c>
      <c r="B40" s="15" t="s">
        <v>97</v>
      </c>
      <c r="C40" s="18" t="s">
        <v>475</v>
      </c>
      <c r="D40" s="60">
        <f t="shared" ref="D40:O40" si="14">SUM(D32+D38+D39)</f>
        <v>0</v>
      </c>
      <c r="E40" s="60">
        <f t="shared" si="14"/>
        <v>0</v>
      </c>
      <c r="F40" s="60">
        <f t="shared" si="14"/>
        <v>0</v>
      </c>
      <c r="G40" s="60">
        <f t="shared" si="14"/>
        <v>50</v>
      </c>
      <c r="H40" s="60">
        <f t="shared" si="14"/>
        <v>7372</v>
      </c>
      <c r="I40" s="60">
        <f t="shared" si="14"/>
        <v>462</v>
      </c>
      <c r="J40" s="60">
        <f t="shared" si="14"/>
        <v>1190</v>
      </c>
      <c r="K40" s="60">
        <f t="shared" si="14"/>
        <v>0</v>
      </c>
      <c r="L40" s="60">
        <f t="shared" si="14"/>
        <v>820</v>
      </c>
      <c r="M40" s="60">
        <f t="shared" si="14"/>
        <v>0</v>
      </c>
      <c r="N40" s="60">
        <f t="shared" si="14"/>
        <v>0</v>
      </c>
      <c r="O40" s="60">
        <f t="shared" si="14"/>
        <v>0</v>
      </c>
      <c r="P40" s="60">
        <f t="shared" ref="P40" si="15">SUM(P32+P38+P39)</f>
        <v>0</v>
      </c>
      <c r="Q40" s="60">
        <f>SUM(Q32+Q38+Q39)</f>
        <v>9894</v>
      </c>
    </row>
    <row r="41" spans="1:17" ht="18" customHeight="1" x14ac:dyDescent="0.2">
      <c r="A41" s="38" t="s">
        <v>315</v>
      </c>
      <c r="B41" s="45" t="s">
        <v>394</v>
      </c>
      <c r="C41" s="48" t="s">
        <v>398</v>
      </c>
      <c r="D41" s="59">
        <v>0</v>
      </c>
      <c r="E41" s="59">
        <v>0</v>
      </c>
      <c r="F41" s="59">
        <v>0</v>
      </c>
      <c r="G41" s="59">
        <v>52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1">
        <f>SUM(D41:O41)</f>
        <v>52</v>
      </c>
    </row>
    <row r="42" spans="1:17" ht="18" customHeight="1" x14ac:dyDescent="0.2">
      <c r="A42" s="38" t="s">
        <v>316</v>
      </c>
      <c r="B42" s="45" t="s">
        <v>395</v>
      </c>
      <c r="C42" s="48" t="s">
        <v>399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1">
        <f>SUM(D42:O42)</f>
        <v>0</v>
      </c>
    </row>
    <row r="43" spans="1:17" ht="18" customHeight="1" x14ac:dyDescent="0.2">
      <c r="A43" s="38" t="s">
        <v>317</v>
      </c>
      <c r="B43" s="45" t="s">
        <v>396</v>
      </c>
      <c r="C43" s="48" t="s">
        <v>401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1">
        <f>SUM(D43:O43)</f>
        <v>0</v>
      </c>
    </row>
    <row r="44" spans="1:17" ht="18" customHeight="1" x14ac:dyDescent="0.2">
      <c r="A44" s="38" t="s">
        <v>318</v>
      </c>
      <c r="B44" s="45" t="s">
        <v>397</v>
      </c>
      <c r="C44" s="48" t="s">
        <v>400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1">
        <f>SUM(D44:O44)</f>
        <v>0</v>
      </c>
    </row>
    <row r="45" spans="1:17" ht="18" customHeight="1" x14ac:dyDescent="0.2">
      <c r="A45" s="38" t="s">
        <v>319</v>
      </c>
      <c r="B45" s="13" t="s">
        <v>90</v>
      </c>
      <c r="C45" s="50" t="s">
        <v>476</v>
      </c>
      <c r="D45" s="59">
        <f>SUM(D41:D44)</f>
        <v>0</v>
      </c>
      <c r="E45" s="59">
        <f>SUM(E41:E44)</f>
        <v>0</v>
      </c>
      <c r="F45" s="59">
        <f>SUM(F41:F44)</f>
        <v>0</v>
      </c>
      <c r="G45" s="59">
        <f>SUM(G41:G44)</f>
        <v>52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f>SUM(Q41:Q44)</f>
        <v>52</v>
      </c>
    </row>
    <row r="46" spans="1:17" ht="18" customHeight="1" x14ac:dyDescent="0.2">
      <c r="A46" s="38" t="s">
        <v>320</v>
      </c>
      <c r="B46" s="13" t="s">
        <v>91</v>
      </c>
      <c r="C46" s="17" t="s">
        <v>72</v>
      </c>
      <c r="D46" s="59">
        <v>0</v>
      </c>
      <c r="E46" s="59">
        <v>0</v>
      </c>
      <c r="F46" s="59">
        <v>0</v>
      </c>
      <c r="G46" s="59">
        <v>120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1">
        <f>SUM(D46:O46)</f>
        <v>120</v>
      </c>
    </row>
    <row r="47" spans="1:17" ht="18" customHeight="1" x14ac:dyDescent="0.2">
      <c r="A47" s="38" t="s">
        <v>321</v>
      </c>
      <c r="B47" s="15" t="s">
        <v>98</v>
      </c>
      <c r="C47" s="18" t="s">
        <v>477</v>
      </c>
      <c r="D47" s="60">
        <f t="shared" ref="D47:O47" si="16">SUM(D46,D45)</f>
        <v>0</v>
      </c>
      <c r="E47" s="60">
        <f t="shared" si="16"/>
        <v>0</v>
      </c>
      <c r="F47" s="60">
        <f t="shared" si="16"/>
        <v>0</v>
      </c>
      <c r="G47" s="60">
        <f t="shared" si="16"/>
        <v>172</v>
      </c>
      <c r="H47" s="60">
        <f t="shared" si="16"/>
        <v>0</v>
      </c>
      <c r="I47" s="60">
        <f t="shared" si="16"/>
        <v>0</v>
      </c>
      <c r="J47" s="60">
        <f t="shared" si="16"/>
        <v>0</v>
      </c>
      <c r="K47" s="60">
        <f t="shared" si="16"/>
        <v>0</v>
      </c>
      <c r="L47" s="60">
        <f t="shared" si="16"/>
        <v>0</v>
      </c>
      <c r="M47" s="60">
        <f t="shared" si="16"/>
        <v>0</v>
      </c>
      <c r="N47" s="60">
        <f t="shared" si="16"/>
        <v>0</v>
      </c>
      <c r="O47" s="60">
        <f t="shared" si="16"/>
        <v>0</v>
      </c>
      <c r="P47" s="60">
        <f t="shared" ref="P47" si="17">SUM(P46,P45)</f>
        <v>0</v>
      </c>
      <c r="Q47" s="60">
        <f>SUM(Q46,Q45)</f>
        <v>172</v>
      </c>
    </row>
    <row r="48" spans="1:17" ht="18" customHeight="1" x14ac:dyDescent="0.2">
      <c r="A48" s="38" t="s">
        <v>322</v>
      </c>
      <c r="B48" s="45" t="s">
        <v>402</v>
      </c>
      <c r="C48" s="47" t="s">
        <v>297</v>
      </c>
      <c r="D48" s="59">
        <v>0</v>
      </c>
      <c r="E48" s="59">
        <v>1461</v>
      </c>
      <c r="F48" s="59">
        <v>0</v>
      </c>
      <c r="G48" s="59">
        <v>148</v>
      </c>
      <c r="H48" s="59">
        <v>200</v>
      </c>
      <c r="I48" s="59">
        <v>0</v>
      </c>
      <c r="J48" s="59">
        <v>0</v>
      </c>
      <c r="K48" s="59">
        <v>0</v>
      </c>
      <c r="L48" s="59">
        <v>300</v>
      </c>
      <c r="M48" s="59">
        <v>0</v>
      </c>
      <c r="N48" s="59">
        <v>0</v>
      </c>
      <c r="O48" s="59">
        <v>0</v>
      </c>
      <c r="P48" s="59">
        <v>300</v>
      </c>
      <c r="Q48" s="51">
        <f>SUM(D48:P48)</f>
        <v>2409</v>
      </c>
    </row>
    <row r="49" spans="1:17" ht="18" customHeight="1" x14ac:dyDescent="0.2">
      <c r="A49" s="38" t="s">
        <v>323</v>
      </c>
      <c r="B49" s="45" t="s">
        <v>403</v>
      </c>
      <c r="C49" s="47" t="s">
        <v>296</v>
      </c>
      <c r="D49" s="59">
        <v>0</v>
      </c>
      <c r="E49" s="59">
        <v>0</v>
      </c>
      <c r="F49" s="59">
        <v>100</v>
      </c>
      <c r="G49" s="59">
        <v>200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1">
        <f t="shared" ref="Q49:Q61" si="18">SUM(D49:P49)</f>
        <v>300</v>
      </c>
    </row>
    <row r="50" spans="1:17" ht="18" customHeight="1" x14ac:dyDescent="0.2">
      <c r="A50" s="38" t="s">
        <v>324</v>
      </c>
      <c r="B50" s="45" t="s">
        <v>404</v>
      </c>
      <c r="C50" s="47" t="s">
        <v>298</v>
      </c>
      <c r="D50" s="59">
        <v>0</v>
      </c>
      <c r="E50" s="59">
        <v>0</v>
      </c>
      <c r="F50" s="59">
        <v>0</v>
      </c>
      <c r="G50" s="59">
        <v>100</v>
      </c>
      <c r="H50" s="59">
        <v>100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100</v>
      </c>
      <c r="Q50" s="51">
        <f t="shared" si="18"/>
        <v>300</v>
      </c>
    </row>
    <row r="51" spans="1:17" ht="18" customHeight="1" x14ac:dyDescent="0.2">
      <c r="A51" s="38" t="s">
        <v>325</v>
      </c>
      <c r="B51" s="13" t="s">
        <v>92</v>
      </c>
      <c r="C51" s="50" t="s">
        <v>478</v>
      </c>
      <c r="D51" s="59">
        <f t="shared" ref="D51:O51" si="19">SUM(D48:D50)</f>
        <v>0</v>
      </c>
      <c r="E51" s="59">
        <f t="shared" si="19"/>
        <v>1461</v>
      </c>
      <c r="F51" s="59">
        <f t="shared" si="19"/>
        <v>100</v>
      </c>
      <c r="G51" s="59">
        <f t="shared" si="19"/>
        <v>448</v>
      </c>
      <c r="H51" s="59">
        <f t="shared" si="19"/>
        <v>300</v>
      </c>
      <c r="I51" s="59">
        <f t="shared" si="19"/>
        <v>0</v>
      </c>
      <c r="J51" s="59">
        <f t="shared" si="19"/>
        <v>0</v>
      </c>
      <c r="K51" s="59">
        <f t="shared" si="19"/>
        <v>0</v>
      </c>
      <c r="L51" s="59">
        <f t="shared" si="19"/>
        <v>300</v>
      </c>
      <c r="M51" s="59">
        <f t="shared" si="19"/>
        <v>0</v>
      </c>
      <c r="N51" s="59">
        <f t="shared" si="19"/>
        <v>0</v>
      </c>
      <c r="O51" s="59">
        <f t="shared" si="19"/>
        <v>0</v>
      </c>
      <c r="P51" s="59">
        <f t="shared" ref="P51" si="20">SUM(P48:P50)</f>
        <v>400</v>
      </c>
      <c r="Q51" s="51">
        <f t="shared" si="18"/>
        <v>3009</v>
      </c>
    </row>
    <row r="52" spans="1:17" ht="18" customHeight="1" x14ac:dyDescent="0.2">
      <c r="A52" s="38" t="s">
        <v>326</v>
      </c>
      <c r="B52" s="13" t="s">
        <v>93</v>
      </c>
      <c r="C52" s="17" t="s">
        <v>74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1">
        <f t="shared" si="18"/>
        <v>0</v>
      </c>
    </row>
    <row r="53" spans="1:17" ht="18" customHeight="1" x14ac:dyDescent="0.2">
      <c r="A53" s="38" t="s">
        <v>327</v>
      </c>
      <c r="B53" s="13" t="s">
        <v>94</v>
      </c>
      <c r="C53" s="17" t="s">
        <v>75</v>
      </c>
      <c r="D53" s="59">
        <v>0</v>
      </c>
      <c r="E53" s="59">
        <v>0</v>
      </c>
      <c r="F53" s="59">
        <v>20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1">
        <f t="shared" si="18"/>
        <v>20</v>
      </c>
    </row>
    <row r="54" spans="1:17" ht="18" customHeight="1" x14ac:dyDescent="0.2">
      <c r="A54" s="38" t="s">
        <v>328</v>
      </c>
      <c r="B54" s="13" t="s">
        <v>95</v>
      </c>
      <c r="C54" s="17" t="s">
        <v>76</v>
      </c>
      <c r="D54" s="59">
        <v>0</v>
      </c>
      <c r="E54" s="59">
        <v>0</v>
      </c>
      <c r="F54" s="59">
        <v>0</v>
      </c>
      <c r="G54" s="59">
        <v>0</v>
      </c>
      <c r="H54" s="59">
        <v>8277</v>
      </c>
      <c r="I54" s="59">
        <v>0</v>
      </c>
      <c r="J54" s="59">
        <v>0</v>
      </c>
      <c r="K54" s="59">
        <v>11775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1">
        <f t="shared" si="18"/>
        <v>20052</v>
      </c>
    </row>
    <row r="55" spans="1:17" ht="18" customHeight="1" x14ac:dyDescent="0.2">
      <c r="A55" s="38" t="s">
        <v>329</v>
      </c>
      <c r="B55" s="13" t="s">
        <v>96</v>
      </c>
      <c r="C55" s="19" t="s">
        <v>77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1">
        <f t="shared" si="18"/>
        <v>0</v>
      </c>
    </row>
    <row r="56" spans="1:17" ht="18" customHeight="1" x14ac:dyDescent="0.2">
      <c r="A56" s="38" t="s">
        <v>330</v>
      </c>
      <c r="B56" s="13" t="s">
        <v>99</v>
      </c>
      <c r="C56" s="20" t="s">
        <v>78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1">
        <f t="shared" si="18"/>
        <v>0</v>
      </c>
    </row>
    <row r="57" spans="1:17" ht="18" customHeight="1" x14ac:dyDescent="0.2">
      <c r="A57" s="38" t="s">
        <v>331</v>
      </c>
      <c r="B57" s="45" t="s">
        <v>416</v>
      </c>
      <c r="C57" s="29" t="s">
        <v>417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1">
        <f t="shared" si="18"/>
        <v>0</v>
      </c>
    </row>
    <row r="58" spans="1:17" ht="18" customHeight="1" x14ac:dyDescent="0.2">
      <c r="A58" s="38" t="s">
        <v>332</v>
      </c>
      <c r="B58" s="45" t="s">
        <v>418</v>
      </c>
      <c r="C58" s="29" t="s">
        <v>419</v>
      </c>
      <c r="D58" s="59">
        <v>550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1">
        <f t="shared" si="18"/>
        <v>550</v>
      </c>
    </row>
    <row r="59" spans="1:17" ht="18" customHeight="1" x14ac:dyDescent="0.2">
      <c r="A59" s="38" t="s">
        <v>333</v>
      </c>
      <c r="B59" s="45" t="s">
        <v>420</v>
      </c>
      <c r="C59" s="29" t="s">
        <v>390</v>
      </c>
      <c r="D59" s="59">
        <v>1500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1">
        <f t="shared" si="18"/>
        <v>1500</v>
      </c>
    </row>
    <row r="60" spans="1:17" ht="18" customHeight="1" x14ac:dyDescent="0.2">
      <c r="A60" s="38" t="s">
        <v>334</v>
      </c>
      <c r="B60" s="45" t="s">
        <v>513</v>
      </c>
      <c r="C60" s="29" t="s">
        <v>421</v>
      </c>
      <c r="D60" s="59">
        <v>0</v>
      </c>
      <c r="E60" s="59">
        <v>0</v>
      </c>
      <c r="F60" s="59">
        <v>2500</v>
      </c>
      <c r="G60" s="59">
        <v>0</v>
      </c>
      <c r="H60" s="59">
        <v>400</v>
      </c>
      <c r="I60" s="59">
        <v>0</v>
      </c>
      <c r="J60" s="59">
        <v>0</v>
      </c>
      <c r="K60" s="59">
        <v>0</v>
      </c>
      <c r="L60" s="59">
        <v>500</v>
      </c>
      <c r="M60" s="59">
        <v>0</v>
      </c>
      <c r="N60" s="59">
        <v>0</v>
      </c>
      <c r="O60" s="59">
        <v>0</v>
      </c>
      <c r="P60" s="59">
        <v>0</v>
      </c>
      <c r="Q60" s="51">
        <f t="shared" si="18"/>
        <v>3400</v>
      </c>
    </row>
    <row r="61" spans="1:17" ht="18" customHeight="1" x14ac:dyDescent="0.2">
      <c r="A61" s="38" t="s">
        <v>335</v>
      </c>
      <c r="B61" s="13" t="s">
        <v>100</v>
      </c>
      <c r="C61" s="50" t="s">
        <v>479</v>
      </c>
      <c r="D61" s="59">
        <f t="shared" ref="D61:O61" si="21">SUM(D57:D60)</f>
        <v>2050</v>
      </c>
      <c r="E61" s="59">
        <f t="shared" si="21"/>
        <v>0</v>
      </c>
      <c r="F61" s="59">
        <f t="shared" si="21"/>
        <v>2500</v>
      </c>
      <c r="G61" s="59">
        <f t="shared" si="21"/>
        <v>0</v>
      </c>
      <c r="H61" s="59">
        <f t="shared" si="21"/>
        <v>400</v>
      </c>
      <c r="I61" s="59">
        <f t="shared" si="21"/>
        <v>0</v>
      </c>
      <c r="J61" s="59">
        <f t="shared" si="21"/>
        <v>0</v>
      </c>
      <c r="K61" s="59">
        <f t="shared" si="21"/>
        <v>0</v>
      </c>
      <c r="L61" s="59">
        <f t="shared" si="21"/>
        <v>500</v>
      </c>
      <c r="M61" s="59">
        <f t="shared" si="21"/>
        <v>0</v>
      </c>
      <c r="N61" s="59">
        <f t="shared" si="21"/>
        <v>0</v>
      </c>
      <c r="O61" s="59">
        <f t="shared" si="21"/>
        <v>0</v>
      </c>
      <c r="P61" s="59">
        <f t="shared" ref="P61" si="22">SUM(P57:P60)</f>
        <v>0</v>
      </c>
      <c r="Q61" s="51">
        <f t="shared" si="18"/>
        <v>5450</v>
      </c>
    </row>
    <row r="62" spans="1:17" ht="18" customHeight="1" x14ac:dyDescent="0.2">
      <c r="A62" s="38" t="s">
        <v>336</v>
      </c>
      <c r="B62" s="15" t="s">
        <v>101</v>
      </c>
      <c r="C62" s="18" t="s">
        <v>480</v>
      </c>
      <c r="D62" s="60">
        <f t="shared" ref="D62:O62" si="23">SUM(D51+D52+D53+D54+D55+D56+D61)</f>
        <v>2050</v>
      </c>
      <c r="E62" s="60">
        <f t="shared" si="23"/>
        <v>1461</v>
      </c>
      <c r="F62" s="60">
        <f t="shared" si="23"/>
        <v>2620</v>
      </c>
      <c r="G62" s="60">
        <f t="shared" si="23"/>
        <v>448</v>
      </c>
      <c r="H62" s="60">
        <f t="shared" si="23"/>
        <v>8977</v>
      </c>
      <c r="I62" s="60">
        <f t="shared" si="23"/>
        <v>0</v>
      </c>
      <c r="J62" s="60">
        <f t="shared" si="23"/>
        <v>0</v>
      </c>
      <c r="K62" s="60">
        <f t="shared" si="23"/>
        <v>11775</v>
      </c>
      <c r="L62" s="60">
        <f t="shared" si="23"/>
        <v>800</v>
      </c>
      <c r="M62" s="60">
        <f t="shared" si="23"/>
        <v>0</v>
      </c>
      <c r="N62" s="60">
        <f t="shared" si="23"/>
        <v>0</v>
      </c>
      <c r="O62" s="60">
        <f t="shared" si="23"/>
        <v>0</v>
      </c>
      <c r="P62" s="60">
        <f t="shared" ref="P62" si="24">SUM(P51+P52+P53+P54+P55+P56+P61)</f>
        <v>400</v>
      </c>
      <c r="Q62" s="60">
        <f>SUM(Q51+Q52+Q53+Q54+Q55+Q56+Q61)</f>
        <v>28531</v>
      </c>
    </row>
    <row r="63" spans="1:17" ht="18" customHeight="1" x14ac:dyDescent="0.2">
      <c r="A63" s="38" t="s">
        <v>337</v>
      </c>
      <c r="B63" s="13" t="s">
        <v>102</v>
      </c>
      <c r="C63" s="17" t="s">
        <v>80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1">
        <f>SUM(D63:O63)</f>
        <v>0</v>
      </c>
    </row>
    <row r="64" spans="1:17" ht="18" customHeight="1" x14ac:dyDescent="0.2">
      <c r="A64" s="38" t="s">
        <v>338</v>
      </c>
      <c r="B64" s="13" t="s">
        <v>103</v>
      </c>
      <c r="C64" s="17" t="s">
        <v>81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1">
        <f>SUM(D64:O64)</f>
        <v>0</v>
      </c>
    </row>
    <row r="65" spans="1:17" ht="18" customHeight="1" x14ac:dyDescent="0.2">
      <c r="A65" s="38" t="s">
        <v>339</v>
      </c>
      <c r="B65" s="15" t="s">
        <v>104</v>
      </c>
      <c r="C65" s="18" t="s">
        <v>481</v>
      </c>
      <c r="D65" s="60">
        <f t="shared" ref="D65:O65" si="25">SUM(D63:D64)</f>
        <v>0</v>
      </c>
      <c r="E65" s="60">
        <f t="shared" si="25"/>
        <v>0</v>
      </c>
      <c r="F65" s="60">
        <f t="shared" si="25"/>
        <v>0</v>
      </c>
      <c r="G65" s="60">
        <f t="shared" si="25"/>
        <v>0</v>
      </c>
      <c r="H65" s="60">
        <f t="shared" si="25"/>
        <v>0</v>
      </c>
      <c r="I65" s="60">
        <f t="shared" si="25"/>
        <v>0</v>
      </c>
      <c r="J65" s="60">
        <f t="shared" si="25"/>
        <v>0</v>
      </c>
      <c r="K65" s="60">
        <f t="shared" si="25"/>
        <v>0</v>
      </c>
      <c r="L65" s="60">
        <f t="shared" si="25"/>
        <v>0</v>
      </c>
      <c r="M65" s="60">
        <f t="shared" si="25"/>
        <v>0</v>
      </c>
      <c r="N65" s="60">
        <f t="shared" si="25"/>
        <v>0</v>
      </c>
      <c r="O65" s="60">
        <f t="shared" si="25"/>
        <v>0</v>
      </c>
      <c r="P65" s="60">
        <f t="shared" ref="P65" si="26">SUM(P63:P64)</f>
        <v>0</v>
      </c>
      <c r="Q65" s="60">
        <f>SUM(Q63:Q64)</f>
        <v>0</v>
      </c>
    </row>
    <row r="66" spans="1:17" s="56" customFormat="1" ht="23.25" customHeight="1" x14ac:dyDescent="0.2">
      <c r="A66" s="38" t="s">
        <v>340</v>
      </c>
      <c r="B66" s="13" t="s">
        <v>105</v>
      </c>
      <c r="C66" s="17" t="s">
        <v>82</v>
      </c>
      <c r="D66" s="59">
        <v>150</v>
      </c>
      <c r="E66" s="59">
        <v>394</v>
      </c>
      <c r="F66" s="59">
        <v>802</v>
      </c>
      <c r="G66" s="59">
        <v>181</v>
      </c>
      <c r="H66" s="59">
        <v>4495</v>
      </c>
      <c r="I66" s="59">
        <v>125</v>
      </c>
      <c r="J66" s="59">
        <v>320</v>
      </c>
      <c r="K66" s="59">
        <v>3179</v>
      </c>
      <c r="L66" s="59">
        <v>432</v>
      </c>
      <c r="M66" s="59">
        <v>0</v>
      </c>
      <c r="N66" s="59">
        <v>0</v>
      </c>
      <c r="O66" s="59">
        <v>0</v>
      </c>
      <c r="P66" s="59">
        <v>108</v>
      </c>
      <c r="Q66" s="51">
        <f>SUM(D66:P66)</f>
        <v>10186</v>
      </c>
    </row>
    <row r="67" spans="1:17" ht="18" customHeight="1" x14ac:dyDescent="0.2">
      <c r="A67" s="38" t="s">
        <v>341</v>
      </c>
      <c r="B67" s="13" t="s">
        <v>106</v>
      </c>
      <c r="C67" s="17" t="s">
        <v>83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1">
        <f>SUM(D67:O67)</f>
        <v>0</v>
      </c>
    </row>
    <row r="68" spans="1:17" ht="18" customHeight="1" x14ac:dyDescent="0.2">
      <c r="A68" s="38" t="s">
        <v>342</v>
      </c>
      <c r="B68" s="13" t="s">
        <v>107</v>
      </c>
      <c r="C68" s="17" t="s">
        <v>84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1">
        <f>SUM(D68:O68)</f>
        <v>0</v>
      </c>
    </row>
    <row r="69" spans="1:17" ht="18" customHeight="1" x14ac:dyDescent="0.2">
      <c r="A69" s="38" t="s">
        <v>343</v>
      </c>
      <c r="B69" s="13" t="s">
        <v>108</v>
      </c>
      <c r="C69" s="17" t="s">
        <v>85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v>0</v>
      </c>
      <c r="Q69" s="51">
        <f>SUM(D69:O69)</f>
        <v>0</v>
      </c>
    </row>
    <row r="70" spans="1:17" ht="18" customHeight="1" x14ac:dyDescent="0.2">
      <c r="A70" s="38" t="s">
        <v>344</v>
      </c>
      <c r="B70" s="13" t="s">
        <v>109</v>
      </c>
      <c r="C70" s="17" t="s">
        <v>86</v>
      </c>
      <c r="D70" s="59">
        <v>0</v>
      </c>
      <c r="E70" s="59">
        <v>0</v>
      </c>
      <c r="F70" s="59">
        <v>350</v>
      </c>
      <c r="G70" s="59">
        <v>0</v>
      </c>
      <c r="H70" s="59">
        <v>300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1">
        <f>SUM(D70:O70)</f>
        <v>650</v>
      </c>
    </row>
    <row r="71" spans="1:17" ht="26.25" customHeight="1" x14ac:dyDescent="0.2">
      <c r="A71" s="38" t="s">
        <v>345</v>
      </c>
      <c r="B71" s="15" t="s">
        <v>110</v>
      </c>
      <c r="C71" s="18" t="s">
        <v>482</v>
      </c>
      <c r="D71" s="60">
        <f t="shared" ref="D71:O71" si="27">SUM(D66:D70)</f>
        <v>150</v>
      </c>
      <c r="E71" s="60">
        <f t="shared" si="27"/>
        <v>394</v>
      </c>
      <c r="F71" s="60">
        <f t="shared" si="27"/>
        <v>1152</v>
      </c>
      <c r="G71" s="60">
        <f t="shared" si="27"/>
        <v>181</v>
      </c>
      <c r="H71" s="60">
        <f t="shared" si="27"/>
        <v>4795</v>
      </c>
      <c r="I71" s="60">
        <f t="shared" si="27"/>
        <v>125</v>
      </c>
      <c r="J71" s="60">
        <f t="shared" si="27"/>
        <v>320</v>
      </c>
      <c r="K71" s="60">
        <f t="shared" si="27"/>
        <v>3179</v>
      </c>
      <c r="L71" s="60">
        <f t="shared" si="27"/>
        <v>432</v>
      </c>
      <c r="M71" s="60">
        <f t="shared" si="27"/>
        <v>0</v>
      </c>
      <c r="N71" s="60">
        <f t="shared" si="27"/>
        <v>0</v>
      </c>
      <c r="O71" s="60">
        <f t="shared" si="27"/>
        <v>0</v>
      </c>
      <c r="P71" s="60">
        <f t="shared" ref="P71" si="28">SUM(P66:P70)</f>
        <v>108</v>
      </c>
      <c r="Q71" s="60">
        <f>SUM(Q66:Q70)</f>
        <v>10836</v>
      </c>
    </row>
    <row r="72" spans="1:17" ht="18" customHeight="1" x14ac:dyDescent="0.2">
      <c r="A72" s="38" t="s">
        <v>346</v>
      </c>
      <c r="B72" s="15" t="s">
        <v>62</v>
      </c>
      <c r="C72" s="18" t="s">
        <v>483</v>
      </c>
      <c r="D72" s="60">
        <f t="shared" ref="D72:Q72" si="29">SUM(D40+D47+D62+D65+D71)</f>
        <v>2200</v>
      </c>
      <c r="E72" s="60">
        <f t="shared" si="29"/>
        <v>1855</v>
      </c>
      <c r="F72" s="60">
        <f t="shared" si="29"/>
        <v>3772</v>
      </c>
      <c r="G72" s="60">
        <f t="shared" si="29"/>
        <v>851</v>
      </c>
      <c r="H72" s="60">
        <f t="shared" si="29"/>
        <v>21144</v>
      </c>
      <c r="I72" s="60">
        <f t="shared" si="29"/>
        <v>587</v>
      </c>
      <c r="J72" s="60">
        <f t="shared" si="29"/>
        <v>1510</v>
      </c>
      <c r="K72" s="60">
        <f t="shared" si="29"/>
        <v>14954</v>
      </c>
      <c r="L72" s="60">
        <f t="shared" si="29"/>
        <v>2052</v>
      </c>
      <c r="M72" s="60">
        <f t="shared" si="29"/>
        <v>0</v>
      </c>
      <c r="N72" s="60">
        <f t="shared" si="29"/>
        <v>0</v>
      </c>
      <c r="O72" s="60">
        <f t="shared" si="29"/>
        <v>0</v>
      </c>
      <c r="P72" s="60">
        <f t="shared" ref="P72" si="30">SUM(P40+P47+P62+P65+P71)</f>
        <v>508</v>
      </c>
      <c r="Q72" s="60">
        <f t="shared" si="29"/>
        <v>49433</v>
      </c>
    </row>
    <row r="73" spans="1:17" ht="18" customHeight="1" x14ac:dyDescent="0.2">
      <c r="A73" s="38" t="s">
        <v>347</v>
      </c>
      <c r="B73" s="13" t="s">
        <v>121</v>
      </c>
      <c r="C73" s="21" t="s">
        <v>113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1">
        <f>SUM(D73:O73)</f>
        <v>0</v>
      </c>
    </row>
    <row r="74" spans="1:17" ht="18" customHeight="1" x14ac:dyDescent="0.2">
      <c r="A74" s="38" t="s">
        <v>348</v>
      </c>
      <c r="B74" s="45" t="s">
        <v>422</v>
      </c>
      <c r="C74" s="29" t="s">
        <v>423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1500</v>
      </c>
      <c r="P74" s="59">
        <v>0</v>
      </c>
      <c r="Q74" s="51">
        <f>SUM(D74:O74)</f>
        <v>1500</v>
      </c>
    </row>
    <row r="75" spans="1:17" ht="18" customHeight="1" x14ac:dyDescent="0.2">
      <c r="A75" s="38" t="s">
        <v>349</v>
      </c>
      <c r="B75" s="13" t="s">
        <v>122</v>
      </c>
      <c r="C75" s="21" t="s">
        <v>534</v>
      </c>
      <c r="D75" s="59">
        <f t="shared" ref="D75:Q75" si="31">SUM(D74:D74)</f>
        <v>0</v>
      </c>
      <c r="E75" s="59">
        <f t="shared" si="31"/>
        <v>0</v>
      </c>
      <c r="F75" s="59">
        <f t="shared" si="31"/>
        <v>0</v>
      </c>
      <c r="G75" s="59">
        <f t="shared" si="31"/>
        <v>0</v>
      </c>
      <c r="H75" s="59">
        <f t="shared" si="31"/>
        <v>0</v>
      </c>
      <c r="I75" s="59">
        <f t="shared" si="31"/>
        <v>0</v>
      </c>
      <c r="J75" s="59">
        <f t="shared" si="31"/>
        <v>0</v>
      </c>
      <c r="K75" s="59">
        <f t="shared" si="31"/>
        <v>0</v>
      </c>
      <c r="L75" s="59">
        <f t="shared" si="31"/>
        <v>0</v>
      </c>
      <c r="M75" s="59">
        <f t="shared" si="31"/>
        <v>0</v>
      </c>
      <c r="N75" s="59">
        <f t="shared" si="31"/>
        <v>0</v>
      </c>
      <c r="O75" s="59">
        <f t="shared" si="31"/>
        <v>1500</v>
      </c>
      <c r="P75" s="59">
        <f t="shared" ref="P75" si="32">SUM(P74:P74)</f>
        <v>0</v>
      </c>
      <c r="Q75" s="59">
        <f t="shared" si="31"/>
        <v>1500</v>
      </c>
    </row>
    <row r="76" spans="1:17" ht="18" customHeight="1" x14ac:dyDescent="0.2">
      <c r="A76" s="38" t="s">
        <v>350</v>
      </c>
      <c r="B76" s="13" t="s">
        <v>123</v>
      </c>
      <c r="C76" s="22" t="s">
        <v>115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1">
        <f t="shared" ref="Q76:Q86" si="33">SUM(D76:O76)</f>
        <v>0</v>
      </c>
    </row>
    <row r="77" spans="1:17" ht="27" customHeight="1" x14ac:dyDescent="0.2">
      <c r="A77" s="38" t="s">
        <v>351</v>
      </c>
      <c r="B77" s="13" t="s">
        <v>124</v>
      </c>
      <c r="C77" s="22" t="s">
        <v>392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1">
        <f t="shared" si="33"/>
        <v>0</v>
      </c>
    </row>
    <row r="78" spans="1:17" ht="21" customHeight="1" x14ac:dyDescent="0.2">
      <c r="A78" s="38" t="s">
        <v>352</v>
      </c>
      <c r="B78" s="13" t="s">
        <v>125</v>
      </c>
      <c r="C78" s="22" t="s">
        <v>117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1">
        <f t="shared" si="33"/>
        <v>0</v>
      </c>
    </row>
    <row r="79" spans="1:17" ht="18" customHeight="1" x14ac:dyDescent="0.2">
      <c r="A79" s="38" t="s">
        <v>353</v>
      </c>
      <c r="B79" s="13" t="s">
        <v>126</v>
      </c>
      <c r="C79" s="21" t="s">
        <v>118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1">
        <f t="shared" si="33"/>
        <v>0</v>
      </c>
    </row>
    <row r="80" spans="1:17" ht="18" customHeight="1" x14ac:dyDescent="0.2">
      <c r="A80" s="38" t="s">
        <v>354</v>
      </c>
      <c r="B80" s="13" t="s">
        <v>127</v>
      </c>
      <c r="C80" s="21" t="s">
        <v>119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  <c r="N80" s="59">
        <v>0</v>
      </c>
      <c r="O80" s="59">
        <v>0</v>
      </c>
      <c r="P80" s="59">
        <v>0</v>
      </c>
      <c r="Q80" s="51">
        <f t="shared" si="33"/>
        <v>0</v>
      </c>
    </row>
    <row r="81" spans="1:17" ht="18" customHeight="1" x14ac:dyDescent="0.2">
      <c r="A81" s="38" t="s">
        <v>355</v>
      </c>
      <c r="B81" s="13"/>
      <c r="C81" s="49" t="s">
        <v>528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500</v>
      </c>
      <c r="N81" s="59">
        <v>0</v>
      </c>
      <c r="O81" s="59">
        <v>0</v>
      </c>
      <c r="P81" s="59">
        <v>0</v>
      </c>
      <c r="Q81" s="51">
        <f t="shared" si="33"/>
        <v>500</v>
      </c>
    </row>
    <row r="82" spans="1:17" ht="18" customHeight="1" x14ac:dyDescent="0.2">
      <c r="A82" s="38" t="s">
        <v>356</v>
      </c>
      <c r="B82" s="13"/>
      <c r="C82" s="49" t="s">
        <v>531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5300</v>
      </c>
      <c r="N82" s="59">
        <v>0</v>
      </c>
      <c r="O82" s="59">
        <v>0</v>
      </c>
      <c r="P82" s="59">
        <v>0</v>
      </c>
      <c r="Q82" s="51">
        <f t="shared" si="33"/>
        <v>5300</v>
      </c>
    </row>
    <row r="83" spans="1:17" ht="18" customHeight="1" x14ac:dyDescent="0.2">
      <c r="A83" s="38" t="s">
        <v>357</v>
      </c>
      <c r="B83" s="13"/>
      <c r="C83" s="49" t="s">
        <v>532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v>150</v>
      </c>
      <c r="O83" s="59">
        <v>0</v>
      </c>
      <c r="P83" s="59">
        <v>0</v>
      </c>
      <c r="Q83" s="51">
        <f t="shared" si="33"/>
        <v>150</v>
      </c>
    </row>
    <row r="84" spans="1:17" ht="18" customHeight="1" x14ac:dyDescent="0.2">
      <c r="A84" s="38" t="s">
        <v>358</v>
      </c>
      <c r="B84" s="13"/>
      <c r="C84" s="49" t="s">
        <v>424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100</v>
      </c>
      <c r="N84" s="59">
        <v>0</v>
      </c>
      <c r="O84" s="59">
        <v>0</v>
      </c>
      <c r="P84" s="59">
        <v>0</v>
      </c>
      <c r="Q84" s="51">
        <f t="shared" si="33"/>
        <v>100</v>
      </c>
    </row>
    <row r="85" spans="1:17" ht="18" customHeight="1" x14ac:dyDescent="0.2">
      <c r="A85" s="38" t="s">
        <v>359</v>
      </c>
      <c r="B85" s="13"/>
      <c r="C85" s="49" t="s">
        <v>533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120</v>
      </c>
      <c r="N85" s="59">
        <v>0</v>
      </c>
      <c r="O85" s="59">
        <v>0</v>
      </c>
      <c r="P85" s="59">
        <v>0</v>
      </c>
      <c r="Q85" s="51">
        <f t="shared" si="33"/>
        <v>120</v>
      </c>
    </row>
    <row r="86" spans="1:17" ht="18" customHeight="1" x14ac:dyDescent="0.2">
      <c r="A86" s="38" t="s">
        <v>360</v>
      </c>
      <c r="B86" s="13"/>
      <c r="C86" s="49" t="s">
        <v>425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8220</v>
      </c>
      <c r="N86" s="59">
        <v>0</v>
      </c>
      <c r="O86" s="59">
        <v>0</v>
      </c>
      <c r="P86" s="59">
        <v>0</v>
      </c>
      <c r="Q86" s="51">
        <f t="shared" si="33"/>
        <v>8220</v>
      </c>
    </row>
    <row r="87" spans="1:17" ht="18" customHeight="1" x14ac:dyDescent="0.2">
      <c r="A87" s="38" t="s">
        <v>361</v>
      </c>
      <c r="B87" s="13" t="s">
        <v>128</v>
      </c>
      <c r="C87" s="21" t="s">
        <v>535</v>
      </c>
      <c r="D87" s="59">
        <f t="shared" ref="D87:O87" si="34">SUM(D81:D86)</f>
        <v>0</v>
      </c>
      <c r="E87" s="59">
        <f t="shared" si="34"/>
        <v>0</v>
      </c>
      <c r="F87" s="59">
        <f t="shared" si="34"/>
        <v>0</v>
      </c>
      <c r="G87" s="59">
        <f t="shared" si="34"/>
        <v>0</v>
      </c>
      <c r="H87" s="59">
        <f t="shared" si="34"/>
        <v>0</v>
      </c>
      <c r="I87" s="59">
        <f t="shared" si="34"/>
        <v>0</v>
      </c>
      <c r="J87" s="59">
        <f t="shared" si="34"/>
        <v>0</v>
      </c>
      <c r="K87" s="59">
        <f t="shared" si="34"/>
        <v>0</v>
      </c>
      <c r="L87" s="59">
        <f t="shared" si="34"/>
        <v>0</v>
      </c>
      <c r="M87" s="59">
        <f t="shared" si="34"/>
        <v>14240</v>
      </c>
      <c r="N87" s="59">
        <f t="shared" si="34"/>
        <v>150</v>
      </c>
      <c r="O87" s="59">
        <f t="shared" si="34"/>
        <v>0</v>
      </c>
      <c r="P87" s="59">
        <f t="shared" ref="P87" si="35">SUM(P81:P86)</f>
        <v>0</v>
      </c>
      <c r="Q87" s="59">
        <f>SUM(Q81:Q86)</f>
        <v>14390</v>
      </c>
    </row>
    <row r="88" spans="1:17" ht="18" customHeight="1" x14ac:dyDescent="0.2">
      <c r="A88" s="38" t="s">
        <v>362</v>
      </c>
      <c r="B88" s="15" t="s">
        <v>63</v>
      </c>
      <c r="C88" s="23" t="s">
        <v>484</v>
      </c>
      <c r="D88" s="60">
        <f t="shared" ref="D88:Q88" si="36">SUM(D73+D75+D76+D77+D78+D79+D80+D87)</f>
        <v>0</v>
      </c>
      <c r="E88" s="60">
        <f t="shared" si="36"/>
        <v>0</v>
      </c>
      <c r="F88" s="60">
        <f t="shared" si="36"/>
        <v>0</v>
      </c>
      <c r="G88" s="60">
        <f t="shared" si="36"/>
        <v>0</v>
      </c>
      <c r="H88" s="60">
        <f t="shared" si="36"/>
        <v>0</v>
      </c>
      <c r="I88" s="60">
        <f t="shared" si="36"/>
        <v>0</v>
      </c>
      <c r="J88" s="60">
        <f t="shared" si="36"/>
        <v>0</v>
      </c>
      <c r="K88" s="60">
        <f t="shared" si="36"/>
        <v>0</v>
      </c>
      <c r="L88" s="60">
        <f t="shared" si="36"/>
        <v>0</v>
      </c>
      <c r="M88" s="60">
        <f t="shared" si="36"/>
        <v>14240</v>
      </c>
      <c r="N88" s="60">
        <f t="shared" si="36"/>
        <v>150</v>
      </c>
      <c r="O88" s="60">
        <f t="shared" si="36"/>
        <v>1500</v>
      </c>
      <c r="P88" s="60">
        <f t="shared" ref="P88" si="37">SUM(P73+P75+P76+P77+P78+P79+P80+P87)</f>
        <v>0</v>
      </c>
      <c r="Q88" s="60">
        <f t="shared" si="36"/>
        <v>15890</v>
      </c>
    </row>
    <row r="89" spans="1:17" ht="18" customHeight="1" x14ac:dyDescent="0.2">
      <c r="A89" s="38" t="s">
        <v>363</v>
      </c>
      <c r="B89" s="13" t="s">
        <v>136</v>
      </c>
      <c r="C89" s="24" t="s">
        <v>148</v>
      </c>
      <c r="D89" s="59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59">
        <v>0</v>
      </c>
      <c r="P89" s="59">
        <v>0</v>
      </c>
      <c r="Q89" s="51">
        <f t="shared" ref="Q89:Q105" si="38">SUM(D89:O89)</f>
        <v>0</v>
      </c>
    </row>
    <row r="90" spans="1:17" ht="18" customHeight="1" x14ac:dyDescent="0.2">
      <c r="A90" s="38" t="s">
        <v>364</v>
      </c>
      <c r="B90" s="13" t="s">
        <v>137</v>
      </c>
      <c r="C90" s="24" t="s">
        <v>149</v>
      </c>
      <c r="D90" s="59">
        <v>0</v>
      </c>
      <c r="E90" s="59">
        <v>0</v>
      </c>
      <c r="F90" s="59">
        <v>0</v>
      </c>
      <c r="G90" s="59">
        <v>0</v>
      </c>
      <c r="H90" s="59">
        <v>0</v>
      </c>
      <c r="I90" s="59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59">
        <v>0</v>
      </c>
      <c r="P90" s="59">
        <v>0</v>
      </c>
      <c r="Q90" s="51">
        <f t="shared" si="38"/>
        <v>0</v>
      </c>
    </row>
    <row r="91" spans="1:17" ht="28.5" customHeight="1" x14ac:dyDescent="0.2">
      <c r="A91" s="38" t="s">
        <v>365</v>
      </c>
      <c r="B91" s="13" t="s">
        <v>138</v>
      </c>
      <c r="C91" s="24" t="s">
        <v>150</v>
      </c>
      <c r="D91" s="59">
        <v>0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51">
        <f t="shared" si="38"/>
        <v>0</v>
      </c>
    </row>
    <row r="92" spans="1:17" ht="24.75" customHeight="1" x14ac:dyDescent="0.2">
      <c r="A92" s="38" t="s">
        <v>366</v>
      </c>
      <c r="B92" s="13" t="s">
        <v>139</v>
      </c>
      <c r="C92" s="24" t="s">
        <v>151</v>
      </c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0</v>
      </c>
      <c r="Q92" s="51">
        <f t="shared" si="38"/>
        <v>0</v>
      </c>
    </row>
    <row r="93" spans="1:17" ht="27" customHeight="1" x14ac:dyDescent="0.2">
      <c r="A93" s="38" t="s">
        <v>367</v>
      </c>
      <c r="B93" s="13" t="s">
        <v>140</v>
      </c>
      <c r="C93" s="24" t="s">
        <v>152</v>
      </c>
      <c r="D93" s="59">
        <v>0</v>
      </c>
      <c r="E93" s="59">
        <v>0</v>
      </c>
      <c r="F93" s="59">
        <v>0</v>
      </c>
      <c r="G93" s="59">
        <v>0</v>
      </c>
      <c r="H93" s="59">
        <v>0</v>
      </c>
      <c r="I93" s="59">
        <v>0</v>
      </c>
      <c r="J93" s="59">
        <v>0</v>
      </c>
      <c r="K93" s="59">
        <v>0</v>
      </c>
      <c r="L93" s="59">
        <v>0</v>
      </c>
      <c r="M93" s="59">
        <v>0</v>
      </c>
      <c r="N93" s="59">
        <v>0</v>
      </c>
      <c r="O93" s="59">
        <v>0</v>
      </c>
      <c r="P93" s="59">
        <v>0</v>
      </c>
      <c r="Q93" s="51">
        <f t="shared" si="38"/>
        <v>0</v>
      </c>
    </row>
    <row r="94" spans="1:17" ht="24" customHeight="1" x14ac:dyDescent="0.2">
      <c r="A94" s="38" t="s">
        <v>368</v>
      </c>
      <c r="B94" s="13" t="s">
        <v>141</v>
      </c>
      <c r="C94" s="24" t="s">
        <v>153</v>
      </c>
      <c r="D94" s="59">
        <v>0</v>
      </c>
      <c r="E94" s="59">
        <v>0</v>
      </c>
      <c r="F94" s="59">
        <v>0</v>
      </c>
      <c r="G94" s="59">
        <v>0</v>
      </c>
      <c r="H94" s="59">
        <v>0</v>
      </c>
      <c r="I94" s="59">
        <v>0</v>
      </c>
      <c r="J94" s="59">
        <v>0</v>
      </c>
      <c r="K94" s="59">
        <v>0</v>
      </c>
      <c r="L94" s="59">
        <v>0</v>
      </c>
      <c r="M94" s="59">
        <v>0</v>
      </c>
      <c r="N94" s="59">
        <v>0</v>
      </c>
      <c r="O94" s="59">
        <v>0</v>
      </c>
      <c r="P94" s="59">
        <v>0</v>
      </c>
      <c r="Q94" s="51">
        <f t="shared" si="38"/>
        <v>0</v>
      </c>
    </row>
    <row r="95" spans="1:17" ht="27.75" customHeight="1" x14ac:dyDescent="0.2">
      <c r="A95" s="38" t="s">
        <v>369</v>
      </c>
      <c r="B95" s="13" t="s">
        <v>142</v>
      </c>
      <c r="C95" s="24" t="s">
        <v>154</v>
      </c>
      <c r="D95" s="59">
        <v>0</v>
      </c>
      <c r="E95" s="59">
        <v>0</v>
      </c>
      <c r="F95" s="59">
        <v>0</v>
      </c>
      <c r="G95" s="59">
        <v>0</v>
      </c>
      <c r="H95" s="59">
        <v>0</v>
      </c>
      <c r="I95" s="59">
        <v>0</v>
      </c>
      <c r="J95" s="59">
        <v>0</v>
      </c>
      <c r="K95" s="59">
        <v>0</v>
      </c>
      <c r="L95" s="59">
        <v>0</v>
      </c>
      <c r="M95" s="59">
        <v>0</v>
      </c>
      <c r="N95" s="59">
        <v>0</v>
      </c>
      <c r="O95" s="59">
        <v>0</v>
      </c>
      <c r="P95" s="59">
        <v>0</v>
      </c>
      <c r="Q95" s="51">
        <f t="shared" si="38"/>
        <v>0</v>
      </c>
    </row>
    <row r="96" spans="1:17" ht="29.25" customHeight="1" x14ac:dyDescent="0.2">
      <c r="A96" s="38" t="s">
        <v>434</v>
      </c>
      <c r="B96" s="13" t="s">
        <v>143</v>
      </c>
      <c r="C96" s="24" t="s">
        <v>155</v>
      </c>
      <c r="D96" s="59">
        <v>0</v>
      </c>
      <c r="E96" s="59">
        <v>0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0</v>
      </c>
      <c r="L96" s="59">
        <v>0</v>
      </c>
      <c r="M96" s="59">
        <v>0</v>
      </c>
      <c r="N96" s="59">
        <v>0</v>
      </c>
      <c r="O96" s="59">
        <v>0</v>
      </c>
      <c r="P96" s="59">
        <v>0</v>
      </c>
      <c r="Q96" s="51">
        <f t="shared" si="38"/>
        <v>0</v>
      </c>
    </row>
    <row r="97" spans="1:17" ht="18" customHeight="1" x14ac:dyDescent="0.2">
      <c r="A97" s="38" t="s">
        <v>435</v>
      </c>
      <c r="B97" s="13" t="s">
        <v>144</v>
      </c>
      <c r="C97" s="24" t="s">
        <v>156</v>
      </c>
      <c r="D97" s="59">
        <v>0</v>
      </c>
      <c r="E97" s="59">
        <v>0</v>
      </c>
      <c r="F97" s="59">
        <v>0</v>
      </c>
      <c r="G97" s="59">
        <v>0</v>
      </c>
      <c r="H97" s="59">
        <v>0</v>
      </c>
      <c r="I97" s="59">
        <v>0</v>
      </c>
      <c r="J97" s="59">
        <v>0</v>
      </c>
      <c r="K97" s="59">
        <v>0</v>
      </c>
      <c r="L97" s="59">
        <v>0</v>
      </c>
      <c r="M97" s="59">
        <v>0</v>
      </c>
      <c r="N97" s="59">
        <v>0</v>
      </c>
      <c r="O97" s="59">
        <v>0</v>
      </c>
      <c r="P97" s="59">
        <v>0</v>
      </c>
      <c r="Q97" s="51">
        <f t="shared" si="38"/>
        <v>0</v>
      </c>
    </row>
    <row r="98" spans="1:17" ht="18" customHeight="1" x14ac:dyDescent="0.2">
      <c r="A98" s="38" t="s">
        <v>436</v>
      </c>
      <c r="B98" s="13" t="s">
        <v>145</v>
      </c>
      <c r="C98" s="25" t="s">
        <v>157</v>
      </c>
      <c r="D98" s="59">
        <v>0</v>
      </c>
      <c r="E98" s="59">
        <v>0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>
        <v>0</v>
      </c>
      <c r="N98" s="59">
        <v>0</v>
      </c>
      <c r="O98" s="59">
        <v>0</v>
      </c>
      <c r="P98" s="59">
        <v>0</v>
      </c>
      <c r="Q98" s="51">
        <f t="shared" si="38"/>
        <v>0</v>
      </c>
    </row>
    <row r="99" spans="1:17" ht="18" customHeight="1" x14ac:dyDescent="0.2">
      <c r="A99" s="38" t="s">
        <v>437</v>
      </c>
      <c r="B99" s="13"/>
      <c r="C99" s="30" t="s">
        <v>426</v>
      </c>
      <c r="D99" s="59">
        <v>0</v>
      </c>
      <c r="E99" s="59">
        <v>0</v>
      </c>
      <c r="F99" s="59">
        <v>0</v>
      </c>
      <c r="G99" s="59">
        <v>0</v>
      </c>
      <c r="H99" s="59">
        <v>0</v>
      </c>
      <c r="I99" s="59">
        <v>0</v>
      </c>
      <c r="J99" s="59">
        <v>0</v>
      </c>
      <c r="K99" s="59">
        <v>0</v>
      </c>
      <c r="L99" s="59">
        <v>0</v>
      </c>
      <c r="M99" s="59">
        <v>0</v>
      </c>
      <c r="N99" s="59">
        <v>0</v>
      </c>
      <c r="O99" s="59">
        <v>0</v>
      </c>
      <c r="P99" s="59">
        <v>0</v>
      </c>
      <c r="Q99" s="51">
        <f t="shared" si="38"/>
        <v>0</v>
      </c>
    </row>
    <row r="100" spans="1:17" ht="18" customHeight="1" x14ac:dyDescent="0.2">
      <c r="A100" s="38" t="s">
        <v>438</v>
      </c>
      <c r="B100" s="13"/>
      <c r="C100" s="30" t="s">
        <v>427</v>
      </c>
      <c r="D100" s="59">
        <v>0</v>
      </c>
      <c r="E100" s="59">
        <v>0</v>
      </c>
      <c r="F100" s="59">
        <v>0</v>
      </c>
      <c r="G100" s="59">
        <v>0</v>
      </c>
      <c r="H100" s="59">
        <v>0</v>
      </c>
      <c r="I100" s="59">
        <v>0</v>
      </c>
      <c r="J100" s="59">
        <v>0</v>
      </c>
      <c r="K100" s="59">
        <v>0</v>
      </c>
      <c r="L100" s="59">
        <v>0</v>
      </c>
      <c r="M100" s="59">
        <v>0</v>
      </c>
      <c r="N100" s="59">
        <v>0</v>
      </c>
      <c r="O100" s="59">
        <v>0</v>
      </c>
      <c r="P100" s="59">
        <v>0</v>
      </c>
      <c r="Q100" s="51">
        <f t="shared" si="38"/>
        <v>0</v>
      </c>
    </row>
    <row r="101" spans="1:17" ht="18" customHeight="1" x14ac:dyDescent="0.2">
      <c r="A101" s="38" t="s">
        <v>439</v>
      </c>
      <c r="B101" s="13"/>
      <c r="C101" s="30" t="s">
        <v>429</v>
      </c>
      <c r="D101" s="59">
        <v>0</v>
      </c>
      <c r="E101" s="59">
        <v>0</v>
      </c>
      <c r="F101" s="59">
        <v>0</v>
      </c>
      <c r="G101" s="59">
        <v>0</v>
      </c>
      <c r="H101" s="59">
        <v>0</v>
      </c>
      <c r="I101" s="59">
        <v>0</v>
      </c>
      <c r="J101" s="59">
        <v>0</v>
      </c>
      <c r="K101" s="59">
        <v>0</v>
      </c>
      <c r="L101" s="59">
        <v>0</v>
      </c>
      <c r="M101" s="59">
        <v>0</v>
      </c>
      <c r="N101" s="59">
        <v>0</v>
      </c>
      <c r="O101" s="59">
        <v>0</v>
      </c>
      <c r="P101" s="59">
        <v>0</v>
      </c>
      <c r="Q101" s="51">
        <f t="shared" si="38"/>
        <v>0</v>
      </c>
    </row>
    <row r="102" spans="1:17" ht="18" customHeight="1" x14ac:dyDescent="0.2">
      <c r="A102" s="38" t="s">
        <v>440</v>
      </c>
      <c r="B102" s="13"/>
      <c r="C102" s="30" t="s">
        <v>428</v>
      </c>
      <c r="D102" s="59">
        <v>0</v>
      </c>
      <c r="E102" s="59">
        <v>0</v>
      </c>
      <c r="F102" s="59">
        <v>0</v>
      </c>
      <c r="G102" s="59">
        <v>13500</v>
      </c>
      <c r="H102" s="59">
        <v>0</v>
      </c>
      <c r="I102" s="59">
        <v>0</v>
      </c>
      <c r="J102" s="59">
        <v>0</v>
      </c>
      <c r="K102" s="59">
        <v>0</v>
      </c>
      <c r="L102" s="59">
        <v>0</v>
      </c>
      <c r="M102" s="59">
        <v>0</v>
      </c>
      <c r="N102" s="59">
        <v>0</v>
      </c>
      <c r="O102" s="59">
        <v>0</v>
      </c>
      <c r="P102" s="59">
        <v>0</v>
      </c>
      <c r="Q102" s="51">
        <f t="shared" si="38"/>
        <v>13500</v>
      </c>
    </row>
    <row r="103" spans="1:17" ht="18" customHeight="1" x14ac:dyDescent="0.2">
      <c r="A103" s="38" t="s">
        <v>441</v>
      </c>
      <c r="B103" s="13"/>
      <c r="C103" s="30" t="s">
        <v>432</v>
      </c>
      <c r="D103" s="59">
        <v>0</v>
      </c>
      <c r="E103" s="59">
        <v>0</v>
      </c>
      <c r="F103" s="59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1">
        <f t="shared" si="38"/>
        <v>0</v>
      </c>
    </row>
    <row r="104" spans="1:17" ht="28.5" customHeight="1" x14ac:dyDescent="0.2">
      <c r="A104" s="38" t="s">
        <v>442</v>
      </c>
      <c r="B104" s="13" t="s">
        <v>147</v>
      </c>
      <c r="C104" s="24" t="s">
        <v>485</v>
      </c>
      <c r="D104" s="59">
        <f t="shared" ref="D104:O104" si="39">SUM(D99:D103)</f>
        <v>0</v>
      </c>
      <c r="E104" s="59">
        <f t="shared" si="39"/>
        <v>0</v>
      </c>
      <c r="F104" s="59">
        <f t="shared" si="39"/>
        <v>0</v>
      </c>
      <c r="G104" s="59">
        <f t="shared" si="39"/>
        <v>13500</v>
      </c>
      <c r="H104" s="59">
        <f t="shared" si="39"/>
        <v>0</v>
      </c>
      <c r="I104" s="59">
        <f t="shared" si="39"/>
        <v>0</v>
      </c>
      <c r="J104" s="59">
        <f t="shared" si="39"/>
        <v>0</v>
      </c>
      <c r="K104" s="59">
        <f t="shared" si="39"/>
        <v>0</v>
      </c>
      <c r="L104" s="59">
        <f t="shared" si="39"/>
        <v>0</v>
      </c>
      <c r="M104" s="59">
        <f t="shared" si="39"/>
        <v>0</v>
      </c>
      <c r="N104" s="59">
        <f t="shared" si="39"/>
        <v>0</v>
      </c>
      <c r="O104" s="59">
        <f t="shared" si="39"/>
        <v>0</v>
      </c>
      <c r="P104" s="59">
        <f t="shared" ref="P104" si="40">SUM(P99:P103)</f>
        <v>0</v>
      </c>
      <c r="Q104" s="51">
        <f t="shared" si="38"/>
        <v>13500</v>
      </c>
    </row>
    <row r="105" spans="1:17" ht="18" customHeight="1" x14ac:dyDescent="0.2">
      <c r="A105" s="38" t="s">
        <v>443</v>
      </c>
      <c r="B105" s="13" t="s">
        <v>530</v>
      </c>
      <c r="C105" s="25" t="s">
        <v>159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59">
        <v>0</v>
      </c>
      <c r="P105" s="59">
        <v>0</v>
      </c>
      <c r="Q105" s="51">
        <f t="shared" si="38"/>
        <v>0</v>
      </c>
    </row>
    <row r="106" spans="1:17" ht="18" customHeight="1" x14ac:dyDescent="0.2">
      <c r="A106" s="38" t="s">
        <v>444</v>
      </c>
      <c r="B106" s="15" t="s">
        <v>64</v>
      </c>
      <c r="C106" s="23" t="s">
        <v>486</v>
      </c>
      <c r="D106" s="60">
        <f t="shared" ref="D106:O106" si="41">SUM(D89+D90+D91+D92+D93+D94+D95+D96+D97+D98+D104+D105)</f>
        <v>0</v>
      </c>
      <c r="E106" s="60">
        <f t="shared" si="41"/>
        <v>0</v>
      </c>
      <c r="F106" s="60">
        <f t="shared" si="41"/>
        <v>0</v>
      </c>
      <c r="G106" s="60">
        <f t="shared" si="41"/>
        <v>13500</v>
      </c>
      <c r="H106" s="60">
        <f t="shared" si="41"/>
        <v>0</v>
      </c>
      <c r="I106" s="60">
        <f t="shared" si="41"/>
        <v>0</v>
      </c>
      <c r="J106" s="60">
        <f t="shared" si="41"/>
        <v>0</v>
      </c>
      <c r="K106" s="60">
        <f t="shared" si="41"/>
        <v>0</v>
      </c>
      <c r="L106" s="60">
        <f t="shared" si="41"/>
        <v>0</v>
      </c>
      <c r="M106" s="60">
        <f t="shared" si="41"/>
        <v>0</v>
      </c>
      <c r="N106" s="60">
        <f t="shared" si="41"/>
        <v>0</v>
      </c>
      <c r="O106" s="60">
        <f t="shared" si="41"/>
        <v>0</v>
      </c>
      <c r="P106" s="60">
        <f t="shared" ref="P106" si="42">SUM(P89+P90+P91+P92+P93+P94+P95+P96+P97+P98+P104+P105)</f>
        <v>0</v>
      </c>
      <c r="Q106" s="60">
        <f>SUM(Q89+Q90+Q91+Q92+Q93+Q94+Q95+Q96+Q97+Q98+Q104+Q105)</f>
        <v>13500</v>
      </c>
    </row>
    <row r="107" spans="1:17" ht="18" customHeight="1" x14ac:dyDescent="0.2">
      <c r="A107" s="38" t="s">
        <v>445</v>
      </c>
      <c r="B107" s="13" t="s">
        <v>129</v>
      </c>
      <c r="C107" s="26" t="s">
        <v>160</v>
      </c>
      <c r="D107" s="59">
        <v>0</v>
      </c>
      <c r="E107" s="59">
        <v>0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0</v>
      </c>
      <c r="M107" s="59">
        <v>0</v>
      </c>
      <c r="N107" s="59">
        <v>0</v>
      </c>
      <c r="O107" s="59">
        <v>0</v>
      </c>
      <c r="P107" s="59">
        <v>0</v>
      </c>
      <c r="Q107" s="51">
        <f t="shared" ref="Q107:Q113" si="43">SUM(D107:O107)</f>
        <v>0</v>
      </c>
    </row>
    <row r="108" spans="1:17" ht="18" customHeight="1" x14ac:dyDescent="0.2">
      <c r="A108" s="38" t="s">
        <v>446</v>
      </c>
      <c r="B108" s="13" t="s">
        <v>130</v>
      </c>
      <c r="C108" s="26" t="s">
        <v>161</v>
      </c>
      <c r="D108" s="59">
        <v>0</v>
      </c>
      <c r="E108" s="59">
        <v>0</v>
      </c>
      <c r="F108" s="59">
        <v>0</v>
      </c>
      <c r="G108" s="59">
        <v>0</v>
      </c>
      <c r="H108" s="59">
        <v>0</v>
      </c>
      <c r="I108" s="59">
        <v>0</v>
      </c>
      <c r="J108" s="59">
        <v>0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v>0</v>
      </c>
      <c r="Q108" s="51">
        <f t="shared" si="43"/>
        <v>0</v>
      </c>
    </row>
    <row r="109" spans="1:17" ht="18" customHeight="1" x14ac:dyDescent="0.2">
      <c r="A109" s="38" t="s">
        <v>447</v>
      </c>
      <c r="B109" s="13" t="s">
        <v>131</v>
      </c>
      <c r="C109" s="26" t="s">
        <v>162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59">
        <v>0</v>
      </c>
      <c r="O109" s="59">
        <v>0</v>
      </c>
      <c r="P109" s="59">
        <v>0</v>
      </c>
      <c r="Q109" s="51">
        <f t="shared" si="43"/>
        <v>0</v>
      </c>
    </row>
    <row r="110" spans="1:17" ht="18" customHeight="1" x14ac:dyDescent="0.2">
      <c r="A110" s="38" t="s">
        <v>448</v>
      </c>
      <c r="B110" s="13" t="s">
        <v>132</v>
      </c>
      <c r="C110" s="26" t="s">
        <v>163</v>
      </c>
      <c r="D110" s="59">
        <v>0</v>
      </c>
      <c r="E110" s="59">
        <v>0</v>
      </c>
      <c r="F110" s="5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1">
        <f t="shared" si="43"/>
        <v>0</v>
      </c>
    </row>
    <row r="111" spans="1:17" ht="18" customHeight="1" x14ac:dyDescent="0.2">
      <c r="A111" s="38" t="s">
        <v>449</v>
      </c>
      <c r="B111" s="13" t="s">
        <v>133</v>
      </c>
      <c r="C111" s="20" t="s">
        <v>164</v>
      </c>
      <c r="D111" s="59">
        <v>0</v>
      </c>
      <c r="E111" s="59">
        <v>0</v>
      </c>
      <c r="F111" s="5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1">
        <f t="shared" si="43"/>
        <v>0</v>
      </c>
    </row>
    <row r="112" spans="1:17" ht="18" customHeight="1" x14ac:dyDescent="0.2">
      <c r="A112" s="38" t="s">
        <v>450</v>
      </c>
      <c r="B112" s="13" t="s">
        <v>134</v>
      </c>
      <c r="C112" s="20" t="s">
        <v>165</v>
      </c>
      <c r="D112" s="59">
        <v>0</v>
      </c>
      <c r="E112" s="59">
        <v>0</v>
      </c>
      <c r="F112" s="59">
        <v>0</v>
      </c>
      <c r="G112" s="59">
        <v>0</v>
      </c>
      <c r="H112" s="59">
        <v>0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1">
        <f t="shared" si="43"/>
        <v>0</v>
      </c>
    </row>
    <row r="113" spans="1:17" ht="18" customHeight="1" x14ac:dyDescent="0.2">
      <c r="A113" s="38" t="s">
        <v>451</v>
      </c>
      <c r="B113" s="13" t="s">
        <v>135</v>
      </c>
      <c r="C113" s="43" t="s">
        <v>386</v>
      </c>
      <c r="D113" s="59">
        <v>0</v>
      </c>
      <c r="E113" s="59">
        <v>0</v>
      </c>
      <c r="F113" s="59">
        <v>0</v>
      </c>
      <c r="G113" s="59">
        <v>0</v>
      </c>
      <c r="H113" s="59">
        <v>0</v>
      </c>
      <c r="I113" s="59">
        <v>0</v>
      </c>
      <c r="J113" s="59">
        <v>0</v>
      </c>
      <c r="K113" s="59">
        <v>0</v>
      </c>
      <c r="L113" s="59">
        <v>0</v>
      </c>
      <c r="M113" s="59">
        <v>0</v>
      </c>
      <c r="N113" s="59">
        <v>0</v>
      </c>
      <c r="O113" s="59">
        <v>0</v>
      </c>
      <c r="P113" s="59">
        <v>0</v>
      </c>
      <c r="Q113" s="51">
        <f t="shared" si="43"/>
        <v>0</v>
      </c>
    </row>
    <row r="114" spans="1:17" ht="18" customHeight="1" x14ac:dyDescent="0.2">
      <c r="A114" s="38" t="s">
        <v>452</v>
      </c>
      <c r="B114" s="15" t="s">
        <v>65</v>
      </c>
      <c r="C114" s="27" t="s">
        <v>487</v>
      </c>
      <c r="D114" s="60">
        <f t="shared" ref="D114:O114" si="44">SUM(D107:D113)</f>
        <v>0</v>
      </c>
      <c r="E114" s="60">
        <f t="shared" si="44"/>
        <v>0</v>
      </c>
      <c r="F114" s="60">
        <f t="shared" si="44"/>
        <v>0</v>
      </c>
      <c r="G114" s="60">
        <f t="shared" si="44"/>
        <v>0</v>
      </c>
      <c r="H114" s="60">
        <f t="shared" si="44"/>
        <v>0</v>
      </c>
      <c r="I114" s="60">
        <f t="shared" si="44"/>
        <v>0</v>
      </c>
      <c r="J114" s="60">
        <f t="shared" si="44"/>
        <v>0</v>
      </c>
      <c r="K114" s="60">
        <f t="shared" si="44"/>
        <v>0</v>
      </c>
      <c r="L114" s="60">
        <f t="shared" si="44"/>
        <v>0</v>
      </c>
      <c r="M114" s="60">
        <f t="shared" si="44"/>
        <v>0</v>
      </c>
      <c r="N114" s="60">
        <f t="shared" si="44"/>
        <v>0</v>
      </c>
      <c r="O114" s="60">
        <f t="shared" si="44"/>
        <v>0</v>
      </c>
      <c r="P114" s="60">
        <f t="shared" ref="P114" si="45">SUM(P107:P113)</f>
        <v>0</v>
      </c>
      <c r="Q114" s="60">
        <f>SUM(Q107:Q113)</f>
        <v>0</v>
      </c>
    </row>
    <row r="115" spans="1:17" ht="18" customHeight="1" x14ac:dyDescent="0.2">
      <c r="A115" s="38" t="s">
        <v>453</v>
      </c>
      <c r="B115" s="13" t="s">
        <v>167</v>
      </c>
      <c r="C115" s="21" t="s">
        <v>179</v>
      </c>
      <c r="D115" s="59">
        <v>0</v>
      </c>
      <c r="E115" s="59">
        <v>0</v>
      </c>
      <c r="F115" s="59">
        <v>90324</v>
      </c>
      <c r="G115" s="59">
        <v>0</v>
      </c>
      <c r="H115" s="59">
        <v>0</v>
      </c>
      <c r="I115" s="59">
        <v>0</v>
      </c>
      <c r="J115" s="59">
        <v>0</v>
      </c>
      <c r="K115" s="59">
        <v>0</v>
      </c>
      <c r="L115" s="59">
        <v>0</v>
      </c>
      <c r="M115" s="59">
        <v>0</v>
      </c>
      <c r="N115" s="59">
        <v>0</v>
      </c>
      <c r="O115" s="59">
        <v>0</v>
      </c>
      <c r="P115" s="59">
        <v>0</v>
      </c>
      <c r="Q115" s="51">
        <f>SUM(D115:O115)</f>
        <v>90324</v>
      </c>
    </row>
    <row r="116" spans="1:17" ht="18" customHeight="1" x14ac:dyDescent="0.2">
      <c r="A116" s="38" t="s">
        <v>454</v>
      </c>
      <c r="B116" s="13" t="s">
        <v>168</v>
      </c>
      <c r="C116" s="21" t="s">
        <v>180</v>
      </c>
      <c r="D116" s="59">
        <v>0</v>
      </c>
      <c r="E116" s="59">
        <v>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1">
        <f>SUM(D116:O116)</f>
        <v>0</v>
      </c>
    </row>
    <row r="117" spans="1:17" ht="18" customHeight="1" x14ac:dyDescent="0.2">
      <c r="A117" s="38" t="s">
        <v>455</v>
      </c>
      <c r="B117" s="13" t="s">
        <v>169</v>
      </c>
      <c r="C117" s="21" t="s">
        <v>181</v>
      </c>
      <c r="D117" s="59">
        <v>0</v>
      </c>
      <c r="E117" s="59">
        <v>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>
        <v>0</v>
      </c>
      <c r="N117" s="59">
        <v>0</v>
      </c>
      <c r="O117" s="59">
        <v>0</v>
      </c>
      <c r="P117" s="59">
        <v>0</v>
      </c>
      <c r="Q117" s="51">
        <f>SUM(D117:O117)</f>
        <v>0</v>
      </c>
    </row>
    <row r="118" spans="1:17" ht="24.75" customHeight="1" x14ac:dyDescent="0.2">
      <c r="A118" s="38" t="s">
        <v>456</v>
      </c>
      <c r="B118" s="13" t="s">
        <v>170</v>
      </c>
      <c r="C118" s="21" t="s">
        <v>182</v>
      </c>
      <c r="D118" s="59">
        <v>0</v>
      </c>
      <c r="E118" s="59">
        <v>0</v>
      </c>
      <c r="F118" s="59">
        <v>24387</v>
      </c>
      <c r="G118" s="59">
        <v>0</v>
      </c>
      <c r="H118" s="59">
        <v>0</v>
      </c>
      <c r="I118" s="59">
        <v>0</v>
      </c>
      <c r="J118" s="59">
        <v>0</v>
      </c>
      <c r="K118" s="59">
        <v>0</v>
      </c>
      <c r="L118" s="59">
        <v>0</v>
      </c>
      <c r="M118" s="59">
        <v>0</v>
      </c>
      <c r="N118" s="59">
        <v>0</v>
      </c>
      <c r="O118" s="59">
        <v>0</v>
      </c>
      <c r="P118" s="59">
        <v>0</v>
      </c>
      <c r="Q118" s="51">
        <f>SUM(D118:O118)</f>
        <v>24387</v>
      </c>
    </row>
    <row r="119" spans="1:17" ht="18" customHeight="1" x14ac:dyDescent="0.2">
      <c r="A119" s="38" t="s">
        <v>457</v>
      </c>
      <c r="B119" s="15" t="s">
        <v>66</v>
      </c>
      <c r="C119" s="23" t="s">
        <v>488</v>
      </c>
      <c r="D119" s="60">
        <f t="shared" ref="D119:O119" si="46">SUM(D115:D118)</f>
        <v>0</v>
      </c>
      <c r="E119" s="60">
        <f t="shared" si="46"/>
        <v>0</v>
      </c>
      <c r="F119" s="60">
        <f t="shared" si="46"/>
        <v>114711</v>
      </c>
      <c r="G119" s="60">
        <f t="shared" si="46"/>
        <v>0</v>
      </c>
      <c r="H119" s="60">
        <f t="shared" si="46"/>
        <v>0</v>
      </c>
      <c r="I119" s="60">
        <f t="shared" si="46"/>
        <v>0</v>
      </c>
      <c r="J119" s="60">
        <f t="shared" si="46"/>
        <v>0</v>
      </c>
      <c r="K119" s="60">
        <f t="shared" si="46"/>
        <v>0</v>
      </c>
      <c r="L119" s="60">
        <f t="shared" si="46"/>
        <v>0</v>
      </c>
      <c r="M119" s="60">
        <f t="shared" si="46"/>
        <v>0</v>
      </c>
      <c r="N119" s="60">
        <f t="shared" si="46"/>
        <v>0</v>
      </c>
      <c r="O119" s="60">
        <f t="shared" si="46"/>
        <v>0</v>
      </c>
      <c r="P119" s="60">
        <f t="shared" ref="P119" si="47">SUM(P115:P118)</f>
        <v>0</v>
      </c>
      <c r="Q119" s="60">
        <f>SUM(Q115:Q118)</f>
        <v>114711</v>
      </c>
    </row>
    <row r="120" spans="1:17" ht="27.75" customHeight="1" x14ac:dyDescent="0.2">
      <c r="A120" s="38" t="s">
        <v>458</v>
      </c>
      <c r="B120" s="13" t="s">
        <v>171</v>
      </c>
      <c r="C120" s="21" t="s">
        <v>183</v>
      </c>
      <c r="D120" s="59">
        <v>0</v>
      </c>
      <c r="E120" s="59">
        <v>0</v>
      </c>
      <c r="F120" s="59">
        <v>0</v>
      </c>
      <c r="G120" s="59">
        <v>0</v>
      </c>
      <c r="H120" s="59">
        <v>0</v>
      </c>
      <c r="I120" s="59">
        <v>0</v>
      </c>
      <c r="J120" s="59">
        <v>0</v>
      </c>
      <c r="K120" s="59">
        <v>0</v>
      </c>
      <c r="L120" s="59">
        <v>0</v>
      </c>
      <c r="M120" s="59">
        <v>0</v>
      </c>
      <c r="N120" s="59">
        <v>0</v>
      </c>
      <c r="O120" s="59">
        <v>0</v>
      </c>
      <c r="P120" s="59">
        <v>0</v>
      </c>
      <c r="Q120" s="51">
        <f t="shared" ref="Q120:Q127" si="48">SUM(D120:O120)</f>
        <v>0</v>
      </c>
    </row>
    <row r="121" spans="1:17" ht="27.75" customHeight="1" x14ac:dyDescent="0.2">
      <c r="A121" s="38" t="s">
        <v>459</v>
      </c>
      <c r="B121" s="13" t="s">
        <v>172</v>
      </c>
      <c r="C121" s="21" t="s">
        <v>184</v>
      </c>
      <c r="D121" s="59">
        <v>0</v>
      </c>
      <c r="E121" s="59">
        <v>0</v>
      </c>
      <c r="F121" s="59">
        <v>0</v>
      </c>
      <c r="G121" s="59">
        <v>0</v>
      </c>
      <c r="H121" s="59">
        <v>0</v>
      </c>
      <c r="I121" s="59">
        <v>0</v>
      </c>
      <c r="J121" s="59">
        <v>0</v>
      </c>
      <c r="K121" s="59">
        <v>0</v>
      </c>
      <c r="L121" s="59">
        <v>0</v>
      </c>
      <c r="M121" s="59">
        <v>0</v>
      </c>
      <c r="N121" s="59">
        <v>0</v>
      </c>
      <c r="O121" s="59">
        <v>0</v>
      </c>
      <c r="P121" s="59">
        <v>0</v>
      </c>
      <c r="Q121" s="51">
        <f t="shared" si="48"/>
        <v>0</v>
      </c>
    </row>
    <row r="122" spans="1:17" ht="28.5" customHeight="1" x14ac:dyDescent="0.2">
      <c r="A122" s="38" t="s">
        <v>460</v>
      </c>
      <c r="B122" s="13" t="s">
        <v>173</v>
      </c>
      <c r="C122" s="21" t="s">
        <v>185</v>
      </c>
      <c r="D122" s="59">
        <v>0</v>
      </c>
      <c r="E122" s="59">
        <v>0</v>
      </c>
      <c r="F122" s="59">
        <v>0</v>
      </c>
      <c r="G122" s="59">
        <v>0</v>
      </c>
      <c r="H122" s="59">
        <v>0</v>
      </c>
      <c r="I122" s="59">
        <v>0</v>
      </c>
      <c r="J122" s="59">
        <v>0</v>
      </c>
      <c r="K122" s="59">
        <v>0</v>
      </c>
      <c r="L122" s="59">
        <v>0</v>
      </c>
      <c r="M122" s="59">
        <v>0</v>
      </c>
      <c r="N122" s="59">
        <v>0</v>
      </c>
      <c r="O122" s="59">
        <v>0</v>
      </c>
      <c r="P122" s="59">
        <v>0</v>
      </c>
      <c r="Q122" s="51">
        <f t="shared" si="48"/>
        <v>0</v>
      </c>
    </row>
    <row r="123" spans="1:17" ht="27.75" customHeight="1" x14ac:dyDescent="0.2">
      <c r="A123" s="38" t="s">
        <v>461</v>
      </c>
      <c r="B123" s="13" t="s">
        <v>174</v>
      </c>
      <c r="C123" s="21" t="s">
        <v>186</v>
      </c>
      <c r="D123" s="59">
        <v>0</v>
      </c>
      <c r="E123" s="59">
        <v>0</v>
      </c>
      <c r="F123" s="59">
        <v>0</v>
      </c>
      <c r="G123" s="59">
        <v>0</v>
      </c>
      <c r="H123" s="59">
        <v>0</v>
      </c>
      <c r="I123" s="59">
        <v>0</v>
      </c>
      <c r="J123" s="59">
        <v>0</v>
      </c>
      <c r="K123" s="59">
        <v>0</v>
      </c>
      <c r="L123" s="59">
        <v>0</v>
      </c>
      <c r="M123" s="59">
        <v>0</v>
      </c>
      <c r="N123" s="59">
        <v>0</v>
      </c>
      <c r="O123" s="59">
        <v>0</v>
      </c>
      <c r="P123" s="59">
        <v>0</v>
      </c>
      <c r="Q123" s="51">
        <f t="shared" si="48"/>
        <v>0</v>
      </c>
    </row>
    <row r="124" spans="1:17" ht="26.25" customHeight="1" x14ac:dyDescent="0.2">
      <c r="A124" s="38" t="s">
        <v>462</v>
      </c>
      <c r="B124" s="13" t="s">
        <v>175</v>
      </c>
      <c r="C124" s="21" t="s">
        <v>187</v>
      </c>
      <c r="D124" s="59">
        <v>0</v>
      </c>
      <c r="E124" s="59">
        <v>0</v>
      </c>
      <c r="F124" s="59">
        <v>0</v>
      </c>
      <c r="G124" s="59">
        <v>0</v>
      </c>
      <c r="H124" s="59">
        <v>0</v>
      </c>
      <c r="I124" s="59">
        <v>0</v>
      </c>
      <c r="J124" s="59">
        <v>0</v>
      </c>
      <c r="K124" s="59">
        <v>0</v>
      </c>
      <c r="L124" s="59">
        <v>0</v>
      </c>
      <c r="M124" s="59">
        <v>0</v>
      </c>
      <c r="N124" s="59">
        <v>0</v>
      </c>
      <c r="O124" s="59">
        <v>0</v>
      </c>
      <c r="P124" s="59">
        <v>0</v>
      </c>
      <c r="Q124" s="51">
        <f t="shared" si="48"/>
        <v>0</v>
      </c>
    </row>
    <row r="125" spans="1:17" ht="30" customHeight="1" x14ac:dyDescent="0.2">
      <c r="A125" s="38" t="s">
        <v>463</v>
      </c>
      <c r="B125" s="13" t="s">
        <v>176</v>
      </c>
      <c r="C125" s="21" t="s">
        <v>188</v>
      </c>
      <c r="D125" s="59">
        <v>0</v>
      </c>
      <c r="E125" s="59">
        <v>0</v>
      </c>
      <c r="F125" s="59">
        <v>0</v>
      </c>
      <c r="G125" s="59">
        <v>0</v>
      </c>
      <c r="H125" s="59">
        <v>0</v>
      </c>
      <c r="I125" s="59">
        <v>0</v>
      </c>
      <c r="J125" s="59">
        <v>0</v>
      </c>
      <c r="K125" s="59">
        <v>0</v>
      </c>
      <c r="L125" s="59">
        <v>0</v>
      </c>
      <c r="M125" s="59">
        <v>0</v>
      </c>
      <c r="N125" s="59">
        <v>0</v>
      </c>
      <c r="O125" s="59">
        <v>0</v>
      </c>
      <c r="P125" s="59">
        <v>0</v>
      </c>
      <c r="Q125" s="51">
        <f t="shared" si="48"/>
        <v>0</v>
      </c>
    </row>
    <row r="126" spans="1:17" ht="18" customHeight="1" x14ac:dyDescent="0.2">
      <c r="A126" s="38" t="s">
        <v>464</v>
      </c>
      <c r="B126" s="13" t="s">
        <v>177</v>
      </c>
      <c r="C126" s="21" t="s">
        <v>189</v>
      </c>
      <c r="D126" s="59">
        <v>0</v>
      </c>
      <c r="E126" s="59">
        <v>0</v>
      </c>
      <c r="F126" s="59">
        <v>0</v>
      </c>
      <c r="G126" s="59">
        <v>0</v>
      </c>
      <c r="H126" s="59">
        <v>0</v>
      </c>
      <c r="I126" s="59">
        <v>0</v>
      </c>
      <c r="J126" s="59">
        <v>0</v>
      </c>
      <c r="K126" s="59">
        <v>0</v>
      </c>
      <c r="L126" s="59">
        <v>0</v>
      </c>
      <c r="M126" s="59">
        <v>0</v>
      </c>
      <c r="N126" s="59">
        <v>0</v>
      </c>
      <c r="O126" s="59">
        <v>0</v>
      </c>
      <c r="P126" s="59">
        <v>0</v>
      </c>
      <c r="Q126" s="51">
        <f t="shared" si="48"/>
        <v>0</v>
      </c>
    </row>
    <row r="127" spans="1:17" ht="26.25" customHeight="1" x14ac:dyDescent="0.2">
      <c r="A127" s="38" t="s">
        <v>465</v>
      </c>
      <c r="B127" s="13" t="s">
        <v>178</v>
      </c>
      <c r="C127" s="21" t="s">
        <v>190</v>
      </c>
      <c r="D127" s="59">
        <v>0</v>
      </c>
      <c r="E127" s="59">
        <v>0</v>
      </c>
      <c r="F127" s="59">
        <v>0</v>
      </c>
      <c r="G127" s="59">
        <v>0</v>
      </c>
      <c r="H127" s="59">
        <v>0</v>
      </c>
      <c r="I127" s="59">
        <v>0</v>
      </c>
      <c r="J127" s="59">
        <v>0</v>
      </c>
      <c r="K127" s="59">
        <v>0</v>
      </c>
      <c r="L127" s="59">
        <v>0</v>
      </c>
      <c r="M127" s="59">
        <v>0</v>
      </c>
      <c r="N127" s="59">
        <v>0</v>
      </c>
      <c r="O127" s="59">
        <v>0</v>
      </c>
      <c r="P127" s="59">
        <v>0</v>
      </c>
      <c r="Q127" s="51">
        <f t="shared" si="48"/>
        <v>0</v>
      </c>
    </row>
    <row r="128" spans="1:17" ht="18" customHeight="1" x14ac:dyDescent="0.2">
      <c r="A128" s="38" t="s">
        <v>466</v>
      </c>
      <c r="B128" s="15" t="s">
        <v>67</v>
      </c>
      <c r="C128" s="31" t="s">
        <v>489</v>
      </c>
      <c r="D128" s="61">
        <f t="shared" ref="D128:O128" si="49">SUM(D120:D127)</f>
        <v>0</v>
      </c>
      <c r="E128" s="61">
        <f t="shared" si="49"/>
        <v>0</v>
      </c>
      <c r="F128" s="61">
        <f t="shared" si="49"/>
        <v>0</v>
      </c>
      <c r="G128" s="61">
        <f t="shared" si="49"/>
        <v>0</v>
      </c>
      <c r="H128" s="61">
        <f t="shared" si="49"/>
        <v>0</v>
      </c>
      <c r="I128" s="61">
        <f t="shared" si="49"/>
        <v>0</v>
      </c>
      <c r="J128" s="61">
        <f t="shared" si="49"/>
        <v>0</v>
      </c>
      <c r="K128" s="61">
        <f t="shared" si="49"/>
        <v>0</v>
      </c>
      <c r="L128" s="61">
        <f t="shared" si="49"/>
        <v>0</v>
      </c>
      <c r="M128" s="61">
        <f t="shared" si="49"/>
        <v>0</v>
      </c>
      <c r="N128" s="61">
        <f t="shared" si="49"/>
        <v>0</v>
      </c>
      <c r="O128" s="61">
        <f t="shared" si="49"/>
        <v>0</v>
      </c>
      <c r="P128" s="61">
        <f t="shared" ref="P128" si="50">SUM(P120:P127)</f>
        <v>0</v>
      </c>
      <c r="Q128" s="60">
        <f>SUM(Q120:Q127)</f>
        <v>0</v>
      </c>
    </row>
    <row r="129" spans="1:17" ht="18" customHeight="1" x14ac:dyDescent="0.2">
      <c r="A129" s="38" t="s">
        <v>467</v>
      </c>
      <c r="B129" s="14" t="s">
        <v>191</v>
      </c>
      <c r="C129" s="32" t="s">
        <v>490</v>
      </c>
      <c r="D129" s="60">
        <f t="shared" ref="D129:O129" si="51">SUM(D24+D29+D72+D88+D106+D114+D119+D128)</f>
        <v>14136</v>
      </c>
      <c r="E129" s="60">
        <f t="shared" si="51"/>
        <v>1855</v>
      </c>
      <c r="F129" s="60">
        <f t="shared" si="51"/>
        <v>118483</v>
      </c>
      <c r="G129" s="60">
        <f t="shared" si="51"/>
        <v>16233</v>
      </c>
      <c r="H129" s="60">
        <f t="shared" si="51"/>
        <v>125089</v>
      </c>
      <c r="I129" s="60">
        <f t="shared" si="51"/>
        <v>587</v>
      </c>
      <c r="J129" s="60">
        <f t="shared" si="51"/>
        <v>1510</v>
      </c>
      <c r="K129" s="60">
        <f t="shared" si="51"/>
        <v>14954</v>
      </c>
      <c r="L129" s="60">
        <f t="shared" si="51"/>
        <v>2052</v>
      </c>
      <c r="M129" s="60">
        <f t="shared" si="51"/>
        <v>14240</v>
      </c>
      <c r="N129" s="60">
        <f t="shared" si="51"/>
        <v>150</v>
      </c>
      <c r="O129" s="60">
        <f t="shared" si="51"/>
        <v>1500</v>
      </c>
      <c r="P129" s="60">
        <f t="shared" ref="P129" si="52">SUM(P24+P29+P72+P88+P106+P114+P119+P128)</f>
        <v>508</v>
      </c>
      <c r="Q129" s="60">
        <f>SUM(D129:P129)</f>
        <v>311297</v>
      </c>
    </row>
    <row r="130" spans="1:17" ht="18" customHeight="1" x14ac:dyDescent="0.2">
      <c r="A130" s="38" t="s">
        <v>468</v>
      </c>
      <c r="B130" s="45" t="s">
        <v>430</v>
      </c>
      <c r="C130" s="21" t="s">
        <v>431</v>
      </c>
      <c r="D130" s="59">
        <v>22352</v>
      </c>
      <c r="E130" s="59">
        <v>0</v>
      </c>
      <c r="F130" s="59">
        <v>0</v>
      </c>
      <c r="G130" s="59">
        <v>0</v>
      </c>
      <c r="H130" s="59">
        <v>0</v>
      </c>
      <c r="I130" s="59">
        <v>0</v>
      </c>
      <c r="J130" s="59">
        <v>0</v>
      </c>
      <c r="K130" s="59">
        <v>0</v>
      </c>
      <c r="L130" s="59">
        <v>0</v>
      </c>
      <c r="M130" s="59">
        <v>0</v>
      </c>
      <c r="N130" s="59">
        <v>0</v>
      </c>
      <c r="O130" s="59">
        <v>0</v>
      </c>
      <c r="P130" s="59">
        <v>0</v>
      </c>
      <c r="Q130" s="60">
        <f>SUM(D130:O130)</f>
        <v>22352</v>
      </c>
    </row>
    <row r="131" spans="1:17" ht="18" customHeight="1" x14ac:dyDescent="0.2">
      <c r="A131" s="38" t="s">
        <v>469</v>
      </c>
      <c r="B131" s="16"/>
      <c r="C131" s="23" t="s">
        <v>470</v>
      </c>
      <c r="D131" s="60">
        <f t="shared" ref="D131:O131" si="53">SUM(D129:D130)</f>
        <v>36488</v>
      </c>
      <c r="E131" s="60">
        <f t="shared" si="53"/>
        <v>1855</v>
      </c>
      <c r="F131" s="60">
        <f t="shared" si="53"/>
        <v>118483</v>
      </c>
      <c r="G131" s="60">
        <f t="shared" si="53"/>
        <v>16233</v>
      </c>
      <c r="H131" s="60">
        <f t="shared" si="53"/>
        <v>125089</v>
      </c>
      <c r="I131" s="60">
        <f t="shared" si="53"/>
        <v>587</v>
      </c>
      <c r="J131" s="60">
        <f t="shared" si="53"/>
        <v>1510</v>
      </c>
      <c r="K131" s="60">
        <f t="shared" si="53"/>
        <v>14954</v>
      </c>
      <c r="L131" s="60">
        <f t="shared" si="53"/>
        <v>2052</v>
      </c>
      <c r="M131" s="60">
        <f t="shared" si="53"/>
        <v>14240</v>
      </c>
      <c r="N131" s="60">
        <f t="shared" si="53"/>
        <v>150</v>
      </c>
      <c r="O131" s="60">
        <f t="shared" si="53"/>
        <v>1500</v>
      </c>
      <c r="P131" s="60">
        <f t="shared" ref="P131" si="54">SUM(P129:P130)</f>
        <v>508</v>
      </c>
      <c r="Q131" s="60">
        <f>SUM(D131:P131)</f>
        <v>333649</v>
      </c>
    </row>
    <row r="132" spans="1:17" ht="18" customHeight="1" x14ac:dyDescent="0.2"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</row>
    <row r="133" spans="1:17" ht="18" customHeight="1" x14ac:dyDescent="0.2">
      <c r="Q133" s="65"/>
    </row>
    <row r="135" spans="1:17" ht="18" customHeight="1" x14ac:dyDescent="0.2">
      <c r="Q135" s="65"/>
    </row>
  </sheetData>
  <phoneticPr fontId="11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G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2018-02-14T10:31:03Z</cp:lastPrinted>
  <dcterms:created xsi:type="dcterms:W3CDTF">1998-12-06T10:54:59Z</dcterms:created>
  <dcterms:modified xsi:type="dcterms:W3CDTF">2018-02-14T10:31:12Z</dcterms:modified>
</cp:coreProperties>
</file>