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9440" windowHeight="7935" tabRatio="922" firstSheet="9" activeTab="17"/>
  </bookViews>
  <sheets>
    <sheet name="kiemelt ei" sheetId="1" r:id="rId1"/>
    <sheet name="bevételek műk.bölcsőde" sheetId="40" r:id="rId2"/>
    <sheet name="kiadások működés Bölcsőde" sheetId="15" r:id="rId3"/>
    <sheet name="bevételek műk.könyvtár" sheetId="41" r:id="rId4"/>
    <sheet name="kiadások működés Könyvtár" sheetId="36" r:id="rId5"/>
    <sheet name="bevételek zengő óvoda" sheetId="42" r:id="rId6"/>
    <sheet name="kiadások működés Zengő Óvoda" sheetId="37" r:id="rId7"/>
    <sheet name="bevételek polg.hiv" sheetId="43" r:id="rId8"/>
    <sheet name="kiadások működés Polg.Hiv" sheetId="38" r:id="rId9"/>
    <sheet name="bevételek önkorm." sheetId="3" r:id="rId10"/>
    <sheet name="kiadások működés önkormányzat" sheetId="2" r:id="rId11"/>
    <sheet name="bevételek önk+költs.szerv" sheetId="44" r:id="rId12"/>
    <sheet name="kiadások működés önk+költs.szer" sheetId="39" r:id="rId13"/>
    <sheet name="átadott" sheetId="30" r:id="rId14"/>
    <sheet name="átvett" sheetId="31" r:id="rId15"/>
    <sheet name="finanszírozás" sheetId="27" r:id="rId16"/>
    <sheet name="beruházások felújítások" sheetId="11" r:id="rId17"/>
    <sheet name="tartalékok" sheetId="56" r:id="rId18"/>
  </sheets>
  <definedNames>
    <definedName name="_xlnm.Print_Area" localSheetId="13">átadott!$A$1:$C$117</definedName>
    <definedName name="_xlnm.Print_Area" localSheetId="14">átvett!$A$1:$C$116</definedName>
    <definedName name="_xlnm.Print_Area" localSheetId="16">'beruházások felújítások'!$A$1:$I$82</definedName>
    <definedName name="_xlnm.Print_Area" localSheetId="1">'bevételek műk.bölcsőde'!$A$1:$F$92</definedName>
    <definedName name="_xlnm.Print_Area" localSheetId="3">'bevételek műk.könyvtár'!$A$1:$F$92</definedName>
    <definedName name="_xlnm.Print_Area" localSheetId="11">'bevételek önk+költs.szerv'!$A$1:$F$97</definedName>
    <definedName name="_xlnm.Print_Area" localSheetId="9">'bevételek önkorm.'!$A$1:$F$97</definedName>
    <definedName name="_xlnm.Print_Area" localSheetId="7">'bevételek polg.hiv'!$A$1:$F$97</definedName>
    <definedName name="_xlnm.Print_Area" localSheetId="5">'bevételek zengő óvoda'!$A$1:$F$97</definedName>
    <definedName name="_xlnm.Print_Area" localSheetId="15">finanszírozás!$A$1:$G$9</definedName>
    <definedName name="_xlnm.Print_Area" localSheetId="2">'kiadások működés Bölcsőde'!$A$1:$F$123</definedName>
    <definedName name="_xlnm.Print_Area" localSheetId="4">'kiadások működés Könyvtár'!$A$1:$F$123</definedName>
    <definedName name="_xlnm.Print_Area" localSheetId="12">'kiadások működés önk+költs.szer'!$A$1:$F$123</definedName>
    <definedName name="_xlnm.Print_Area" localSheetId="10">'kiadások működés önkormányzat'!$A$1:$F$123</definedName>
    <definedName name="_xlnm.Print_Area" localSheetId="8">'kiadások működés Polg.Hiv'!$A$1:$F$123</definedName>
    <definedName name="_xlnm.Print_Area" localSheetId="6">'kiadások működés Zengő Óvoda'!$A$1:$F$123</definedName>
    <definedName name="_xlnm.Print_Area" localSheetId="0">'kiemelt ei'!$A$1:$G$28</definedName>
    <definedName name="_xlnm.Print_Area" localSheetId="17">tartalékok!$A$1:$D$28</definedName>
  </definedNames>
  <calcPr calcId="114210"/>
</workbook>
</file>

<file path=xl/calcChain.xml><?xml version="1.0" encoding="utf-8"?>
<calcChain xmlns="http://schemas.openxmlformats.org/spreadsheetml/2006/main">
  <c r="H36" i="11"/>
  <c r="H37"/>
  <c r="H38"/>
  <c r="H39"/>
  <c r="H40"/>
  <c r="H41"/>
  <c r="H42"/>
  <c r="H43"/>
  <c r="H44"/>
  <c r="H45"/>
  <c r="H46"/>
  <c r="H47"/>
  <c r="H48"/>
  <c r="H49"/>
  <c r="H50"/>
  <c r="H16"/>
  <c r="H17"/>
  <c r="H18"/>
  <c r="H19"/>
  <c r="H20"/>
  <c r="H21"/>
  <c r="H22"/>
  <c r="H23"/>
  <c r="H24"/>
  <c r="H25"/>
  <c r="H26"/>
  <c r="H54"/>
  <c r="H30"/>
  <c r="H31"/>
  <c r="H32"/>
  <c r="H33"/>
  <c r="H34"/>
  <c r="H35"/>
  <c r="F11"/>
  <c r="G11"/>
  <c r="H11"/>
  <c r="H55"/>
  <c r="G50"/>
  <c r="G26"/>
  <c r="D24" i="56"/>
  <c r="D10"/>
  <c r="D11"/>
  <c r="D12"/>
  <c r="D13"/>
  <c r="D14"/>
  <c r="D15"/>
  <c r="D16"/>
  <c r="D17"/>
  <c r="D18"/>
  <c r="D19"/>
  <c r="D20"/>
  <c r="D21"/>
  <c r="D22"/>
  <c r="D23"/>
  <c r="D25"/>
  <c r="F63" i="3"/>
  <c r="G6" i="1"/>
  <c r="G7"/>
  <c r="G8"/>
  <c r="G9"/>
  <c r="G10"/>
  <c r="G11"/>
  <c r="G12"/>
  <c r="G5"/>
  <c r="G24"/>
  <c r="J17"/>
  <c r="D8" i="27"/>
  <c r="F79" i="38"/>
  <c r="D24" i="1"/>
  <c r="C54" i="44"/>
  <c r="E35" i="11"/>
  <c r="C24" i="1"/>
  <c r="E24"/>
  <c r="G13"/>
  <c r="G15"/>
  <c r="C25" i="56"/>
  <c r="C24" i="36"/>
  <c r="D23" i="1"/>
  <c r="D27"/>
  <c r="G19"/>
  <c r="G16"/>
  <c r="G61" i="11"/>
  <c r="H60"/>
  <c r="G35"/>
  <c r="H10"/>
  <c r="C38" i="31"/>
  <c r="F18" i="42"/>
  <c r="F19"/>
  <c r="F17"/>
  <c r="F24" i="1"/>
  <c r="F109" i="2"/>
  <c r="C102" i="39"/>
  <c r="C121"/>
  <c r="F121"/>
  <c r="C102" i="2"/>
  <c r="C121"/>
  <c r="F121"/>
  <c r="C50" i="39"/>
  <c r="G55" i="11"/>
  <c r="F75" i="2"/>
  <c r="C50"/>
  <c r="F71"/>
  <c r="F65"/>
  <c r="F61"/>
  <c r="F70"/>
  <c r="F72"/>
  <c r="F73"/>
  <c r="C73"/>
  <c r="F23" i="39"/>
  <c r="F19"/>
  <c r="F35" i="11"/>
  <c r="C18" i="3"/>
  <c r="F85" i="43"/>
  <c r="F82"/>
  <c r="F88"/>
  <c r="D88"/>
  <c r="E88"/>
  <c r="C88"/>
  <c r="D83" i="41"/>
  <c r="E83"/>
  <c r="F80"/>
  <c r="F77"/>
  <c r="F83"/>
  <c r="C83"/>
  <c r="H61" i="11"/>
  <c r="H59"/>
  <c r="D30" i="44"/>
  <c r="D32"/>
  <c r="D48"/>
  <c r="D73" i="39"/>
  <c r="D50"/>
  <c r="D24"/>
  <c r="D74"/>
  <c r="D67" i="44"/>
  <c r="E50" i="39"/>
  <c r="E24"/>
  <c r="E74"/>
  <c r="E30" i="44"/>
  <c r="E32"/>
  <c r="E48"/>
  <c r="E67"/>
  <c r="F40" i="39"/>
  <c r="F29"/>
  <c r="F49"/>
  <c r="F32"/>
  <c r="F43"/>
  <c r="F50"/>
  <c r="F65"/>
  <c r="F71"/>
  <c r="F61"/>
  <c r="F70"/>
  <c r="F73"/>
  <c r="C24"/>
  <c r="F24"/>
  <c r="F25"/>
  <c r="F59"/>
  <c r="F74"/>
  <c r="F12" i="44"/>
  <c r="F17"/>
  <c r="F18"/>
  <c r="F29"/>
  <c r="F25"/>
  <c r="F28"/>
  <c r="F30"/>
  <c r="F31"/>
  <c r="F32"/>
  <c r="F43"/>
  <c r="F46"/>
  <c r="F47"/>
  <c r="F48"/>
  <c r="F67"/>
  <c r="C73" i="39"/>
  <c r="C74"/>
  <c r="C18" i="44"/>
  <c r="C30"/>
  <c r="C32"/>
  <c r="C47"/>
  <c r="C48"/>
  <c r="C67"/>
  <c r="C24" i="38"/>
  <c r="C50"/>
  <c r="C74"/>
  <c r="C48" i="43"/>
  <c r="C67"/>
  <c r="C82" i="38"/>
  <c r="C97"/>
  <c r="C65" i="43"/>
  <c r="C68"/>
  <c r="C82" i="37"/>
  <c r="C97"/>
  <c r="C65" i="42"/>
  <c r="C68"/>
  <c r="C24" i="37"/>
  <c r="C50"/>
  <c r="C74"/>
  <c r="C48" i="42"/>
  <c r="C67"/>
  <c r="C82" i="36"/>
  <c r="C97"/>
  <c r="C60" i="41"/>
  <c r="C63"/>
  <c r="C82" i="15"/>
  <c r="C97"/>
  <c r="C60" i="40"/>
  <c r="C63"/>
  <c r="C24" i="15"/>
  <c r="C50"/>
  <c r="C74"/>
  <c r="C48" i="40"/>
  <c r="C62"/>
  <c r="C88" i="44"/>
  <c r="F49" i="2"/>
  <c r="F53" i="44"/>
  <c r="F54"/>
  <c r="F56"/>
  <c r="F60"/>
  <c r="C64"/>
  <c r="F64"/>
  <c r="F66"/>
  <c r="G18" i="1"/>
  <c r="G17"/>
  <c r="G20"/>
  <c r="G21"/>
  <c r="G22"/>
  <c r="G23"/>
  <c r="G27"/>
  <c r="E50" i="11"/>
  <c r="D50"/>
  <c r="D30" i="3"/>
  <c r="D32"/>
  <c r="E30"/>
  <c r="E32"/>
  <c r="F25"/>
  <c r="F29"/>
  <c r="F28"/>
  <c r="F30"/>
  <c r="F31"/>
  <c r="F32"/>
  <c r="C30"/>
  <c r="C32"/>
  <c r="E35" i="1"/>
  <c r="C23"/>
  <c r="E23"/>
  <c r="F23"/>
  <c r="B23"/>
  <c r="C82" i="2"/>
  <c r="C87"/>
  <c r="C96"/>
  <c r="C97"/>
  <c r="C60" i="3"/>
  <c r="C54"/>
  <c r="C64"/>
  <c r="C65"/>
  <c r="C68"/>
  <c r="C24" i="2"/>
  <c r="C74"/>
  <c r="C47" i="3"/>
  <c r="C48"/>
  <c r="C67"/>
  <c r="D24" i="2"/>
  <c r="D50"/>
  <c r="D73"/>
  <c r="D74"/>
  <c r="D48" i="3"/>
  <c r="D67"/>
  <c r="E50" i="2"/>
  <c r="E74"/>
  <c r="E48" i="3"/>
  <c r="E67"/>
  <c r="F67"/>
  <c r="C95" i="44"/>
  <c r="D88"/>
  <c r="D95"/>
  <c r="E88"/>
  <c r="E95"/>
  <c r="F95"/>
  <c r="C88" i="3"/>
  <c r="C95"/>
  <c r="D98" i="39"/>
  <c r="D122"/>
  <c r="E98"/>
  <c r="E122"/>
  <c r="F75"/>
  <c r="F76"/>
  <c r="F77"/>
  <c r="F78"/>
  <c r="F81"/>
  <c r="F79"/>
  <c r="F80"/>
  <c r="F82"/>
  <c r="F83"/>
  <c r="F86"/>
  <c r="F87"/>
  <c r="F98"/>
  <c r="F99"/>
  <c r="F102"/>
  <c r="F122"/>
  <c r="C82"/>
  <c r="C87"/>
  <c r="C98"/>
  <c r="C122"/>
  <c r="F50" i="11"/>
  <c r="F55"/>
  <c r="C50"/>
  <c r="C55"/>
  <c r="D35"/>
  <c r="D55"/>
  <c r="E55"/>
  <c r="C71"/>
  <c r="D71"/>
  <c r="E71"/>
  <c r="F71"/>
  <c r="F95" i="3"/>
  <c r="F56"/>
  <c r="F60"/>
  <c r="F12"/>
  <c r="F17"/>
  <c r="F18"/>
  <c r="F43"/>
  <c r="F53"/>
  <c r="F54"/>
  <c r="F46"/>
  <c r="F47"/>
  <c r="F64"/>
  <c r="F66"/>
  <c r="F96"/>
  <c r="F88" i="44"/>
  <c r="F82"/>
  <c r="F72"/>
  <c r="F85"/>
  <c r="C66" i="3"/>
  <c r="C96"/>
  <c r="F63" i="44"/>
  <c r="F88" i="3"/>
  <c r="F81" i="37"/>
  <c r="F79"/>
  <c r="F80"/>
  <c r="F76"/>
  <c r="F77"/>
  <c r="G62" i="11"/>
  <c r="G63"/>
  <c r="G64"/>
  <c r="G71"/>
  <c r="H12"/>
  <c r="H13"/>
  <c r="H14"/>
  <c r="H15"/>
  <c r="H9"/>
  <c r="D95" i="43"/>
  <c r="E95"/>
  <c r="F78" i="36"/>
  <c r="F81"/>
  <c r="F75"/>
  <c r="F25" i="2"/>
  <c r="F24"/>
  <c r="F29"/>
  <c r="F40"/>
  <c r="F43"/>
  <c r="F32"/>
  <c r="F50"/>
  <c r="F59"/>
  <c r="F79"/>
  <c r="F81"/>
  <c r="F76"/>
  <c r="F77"/>
  <c r="F78"/>
  <c r="F82"/>
  <c r="F83"/>
  <c r="F86"/>
  <c r="F87"/>
  <c r="F91"/>
  <c r="F96"/>
  <c r="F98"/>
  <c r="F75" i="38"/>
  <c r="F76"/>
  <c r="C93" i="30"/>
  <c r="C60"/>
  <c r="C38"/>
  <c r="C115" i="31"/>
  <c r="B82" i="11"/>
  <c r="I82"/>
  <c r="I81"/>
  <c r="I80"/>
  <c r="I79"/>
  <c r="I78"/>
  <c r="I77"/>
  <c r="H70"/>
  <c r="H71"/>
  <c r="F63" i="40"/>
  <c r="F62"/>
  <c r="C61"/>
  <c r="F61"/>
  <c r="F80"/>
  <c r="F83"/>
  <c r="F90"/>
  <c r="F91"/>
  <c r="C83"/>
  <c r="C90"/>
  <c r="C91"/>
  <c r="F60"/>
  <c r="F48"/>
  <c r="F43"/>
  <c r="C48" i="41"/>
  <c r="C61"/>
  <c r="F61"/>
  <c r="F90"/>
  <c r="F91"/>
  <c r="C90"/>
  <c r="C91"/>
  <c r="F63"/>
  <c r="C50" i="36"/>
  <c r="C74"/>
  <c r="C62" i="41"/>
  <c r="F62"/>
  <c r="F60"/>
  <c r="F48"/>
  <c r="F43"/>
  <c r="F65" i="44"/>
  <c r="F91" i="39"/>
  <c r="F97"/>
  <c r="F68" i="44"/>
  <c r="E65"/>
  <c r="E97" i="39"/>
  <c r="E68" i="44"/>
  <c r="D65"/>
  <c r="D97" i="39"/>
  <c r="D68" i="44"/>
  <c r="C60"/>
  <c r="C65"/>
  <c r="C97" i="39"/>
  <c r="C68" i="44"/>
  <c r="C66"/>
  <c r="F96"/>
  <c r="E66"/>
  <c r="E96"/>
  <c r="D66"/>
  <c r="D96"/>
  <c r="C96"/>
  <c r="D65" i="3"/>
  <c r="D97" i="2"/>
  <c r="D68" i="3"/>
  <c r="E65"/>
  <c r="E97" i="2"/>
  <c r="E68" i="3"/>
  <c r="F68"/>
  <c r="F65"/>
  <c r="F48"/>
  <c r="F72"/>
  <c r="F82"/>
  <c r="E66"/>
  <c r="E96"/>
  <c r="D66"/>
  <c r="D96"/>
  <c r="E65" i="43"/>
  <c r="E68"/>
  <c r="E32"/>
  <c r="E48"/>
  <c r="E50" i="38"/>
  <c r="E24"/>
  <c r="E74"/>
  <c r="E67" i="43"/>
  <c r="F68"/>
  <c r="F67"/>
  <c r="F65"/>
  <c r="F48"/>
  <c r="F31"/>
  <c r="F32"/>
  <c r="F43"/>
  <c r="F66"/>
  <c r="E66"/>
  <c r="E96"/>
  <c r="D66"/>
  <c r="D96"/>
  <c r="C66"/>
  <c r="C95"/>
  <c r="C96"/>
  <c r="F68" i="42"/>
  <c r="F67"/>
  <c r="F65"/>
  <c r="F48"/>
  <c r="F85"/>
  <c r="F88"/>
  <c r="C88"/>
  <c r="F43"/>
  <c r="F66"/>
  <c r="F95"/>
  <c r="F96"/>
  <c r="C66"/>
  <c r="C95"/>
  <c r="C96"/>
  <c r="F8" i="27"/>
  <c r="E8"/>
  <c r="C8"/>
  <c r="G6"/>
  <c r="G7"/>
  <c r="G8"/>
  <c r="F97" i="15"/>
  <c r="F74"/>
  <c r="F81"/>
  <c r="F78"/>
  <c r="F82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25"/>
  <c r="F19"/>
  <c r="F23"/>
  <c r="F24"/>
  <c r="F98"/>
  <c r="F122"/>
  <c r="C98"/>
  <c r="C122"/>
  <c r="F97" i="36"/>
  <c r="F74"/>
  <c r="F77"/>
  <c r="F19"/>
  <c r="F23"/>
  <c r="F24"/>
  <c r="F25"/>
  <c r="F29"/>
  <c r="F32"/>
  <c r="F40"/>
  <c r="F43"/>
  <c r="F49"/>
  <c r="F30"/>
  <c r="F31"/>
  <c r="F33"/>
  <c r="F34"/>
  <c r="F35"/>
  <c r="F36"/>
  <c r="F37"/>
  <c r="F38"/>
  <c r="F39"/>
  <c r="F41"/>
  <c r="F42"/>
  <c r="F44"/>
  <c r="F45"/>
  <c r="F46"/>
  <c r="F47"/>
  <c r="F48"/>
  <c r="F50"/>
  <c r="F82"/>
  <c r="F98"/>
  <c r="F122"/>
  <c r="C98"/>
  <c r="C122"/>
  <c r="F110" i="39"/>
  <c r="F97" i="2"/>
  <c r="F74"/>
  <c r="E98"/>
  <c r="E122"/>
  <c r="D98"/>
  <c r="D122"/>
  <c r="F110"/>
  <c r="F99"/>
  <c r="F102"/>
  <c r="F122"/>
  <c r="C98"/>
  <c r="C122"/>
  <c r="F23"/>
  <c r="F19"/>
  <c r="F97" i="38"/>
  <c r="F74"/>
  <c r="E98"/>
  <c r="E122"/>
  <c r="F81"/>
  <c r="F77"/>
  <c r="F19"/>
  <c r="F23"/>
  <c r="F24"/>
  <c r="F25"/>
  <c r="F29"/>
  <c r="F32"/>
  <c r="F40"/>
  <c r="F43"/>
  <c r="F49"/>
  <c r="F30"/>
  <c r="F31"/>
  <c r="F33"/>
  <c r="F34"/>
  <c r="F35"/>
  <c r="F36"/>
  <c r="F37"/>
  <c r="F38"/>
  <c r="F39"/>
  <c r="F41"/>
  <c r="F42"/>
  <c r="F44"/>
  <c r="F45"/>
  <c r="F46"/>
  <c r="F47"/>
  <c r="F48"/>
  <c r="F50"/>
  <c r="F78"/>
  <c r="F82"/>
  <c r="F98"/>
  <c r="F122"/>
  <c r="C98"/>
  <c r="C122"/>
  <c r="F97" i="37"/>
  <c r="F74"/>
  <c r="F19"/>
  <c r="F23"/>
  <c r="F24"/>
  <c r="F25"/>
  <c r="F29"/>
  <c r="F32"/>
  <c r="F40"/>
  <c r="F43"/>
  <c r="F49"/>
  <c r="F30"/>
  <c r="F31"/>
  <c r="F33"/>
  <c r="F34"/>
  <c r="F35"/>
  <c r="F36"/>
  <c r="F37"/>
  <c r="F38"/>
  <c r="F39"/>
  <c r="F41"/>
  <c r="F42"/>
  <c r="F44"/>
  <c r="F45"/>
  <c r="F46"/>
  <c r="F47"/>
  <c r="F48"/>
  <c r="F50"/>
  <c r="F78"/>
  <c r="F82"/>
  <c r="F98"/>
  <c r="F122"/>
  <c r="C98"/>
  <c r="C122"/>
  <c r="C27" i="1"/>
  <c r="B27"/>
  <c r="F27"/>
  <c r="E13"/>
  <c r="F13"/>
  <c r="F15"/>
  <c r="E27"/>
  <c r="E15"/>
  <c r="D13"/>
  <c r="B13"/>
  <c r="C13"/>
  <c r="D15"/>
  <c r="B15"/>
  <c r="C15"/>
  <c r="F95" i="43"/>
  <c r="F96"/>
</calcChain>
</file>

<file path=xl/sharedStrings.xml><?xml version="1.0" encoding="utf-8"?>
<sst xmlns="http://schemas.openxmlformats.org/spreadsheetml/2006/main" count="3149" uniqueCount="601">
  <si>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</si>
  <si>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</si>
  <si>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</si>
  <si>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</si>
  <si>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</si>
  <si>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</si>
  <si>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</si>
  <si>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</si>
  <si>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</si>
  <si>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</si>
  <si>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</si>
  <si>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</si>
  <si>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</si>
  <si>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</si>
  <si>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</si>
  <si>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</si>
  <si>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</si>
  <si>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</si>
  <si>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</si>
  <si>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</si>
  <si>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</si>
  <si>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</si>
  <si>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</si>
  <si>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</si>
  <si>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</si>
  <si>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</si>
  <si>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</si>
  <si>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</si>
  <si>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</si>
  <si>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</si>
  <si>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</si>
  <si>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</si>
  <si>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</si>
  <si>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</si>
  <si>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</si>
  <si>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</si>
  <si>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</si>
  <si>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</si>
  <si>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SÁRBOGÁRDI POLGÁRMESTERI HIVATAL ELŐIRÁNYZATA</t>
  </si>
  <si>
    <t>ZENGŐ ÓVODA ELŐIRÁNYZATA</t>
  </si>
  <si>
    <t>MADARÁSZ JÓZSEF VÁROSI KÖNYVTÁR ELŐIRÁNYZATA</t>
  </si>
  <si>
    <t>SÁRBOGÁRD VÁROS ÖNKORMÁNYZAT ELŐIRÁNYZATA</t>
  </si>
  <si>
    <t>Számítástechnikai eszköz, szoftver beszerzés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</si>
  <si>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</si>
  <si>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</si>
  <si>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</si>
  <si>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</si>
  <si>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</si>
  <si>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</si>
  <si>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</si>
  <si>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</si>
  <si>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</si>
  <si>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</si>
  <si>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</si>
  <si>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</si>
  <si>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</si>
  <si>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</si>
  <si>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</si>
  <si>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</si>
  <si>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</si>
  <si>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</si>
  <si>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</si>
  <si>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</si>
  <si>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</si>
  <si>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</si>
  <si>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</si>
  <si>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</si>
  <si>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</si>
  <si>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</si>
  <si>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</si>
  <si>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</si>
  <si>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</si>
  <si>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</si>
  <si>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</si>
  <si>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</si>
  <si>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</si>
  <si>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</si>
  <si>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</si>
  <si>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</si>
  <si>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</si>
  <si>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</si>
  <si>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</si>
  <si>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</si>
  <si>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</si>
  <si>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Megnevezés</t>
  </si>
  <si>
    <t>Sárbogárdi Polgármesteri Hivatal</t>
  </si>
  <si>
    <t>Sárbogárd Város Önkormányzat</t>
  </si>
  <si>
    <t>ÖNKORMÁNYZATI ELŐIRÁNYZATOK</t>
  </si>
  <si>
    <t>MINDÖSSZESEN</t>
  </si>
  <si>
    <t>ÖNKORMÁNYZAT ÉS KÖLTSÉGVETÉSI SZERVEI ELŐIRÁNYZATA MINDÖSSZESEN</t>
  </si>
  <si>
    <t>Madarász József Városi Könyvtár</t>
  </si>
  <si>
    <t>Sárbogárdi Zengő Óvoda</t>
  </si>
  <si>
    <t>Központi, irányító szervi támogatások folyósítása működési célra</t>
  </si>
  <si>
    <t>Központi, irányító szervi támogatások folyósítása felhalmozási célra</t>
  </si>
  <si>
    <t>ÖSSZESEN</t>
  </si>
  <si>
    <t>ÖSSZESEN:</t>
  </si>
  <si>
    <t>eredeti ei.</t>
  </si>
  <si>
    <t>Rovat-
szám</t>
  </si>
  <si>
    <t>Összesen</t>
  </si>
  <si>
    <t>Városi Bölcsőde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</si>
  <si>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</si>
  <si>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</si>
  <si>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</si>
  <si>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</si>
  <si>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</si>
  <si>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</si>
  <si>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</si>
  <si>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</si>
  <si>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</si>
  <si>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</si>
  <si>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</si>
  <si>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</si>
  <si>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</si>
  <si>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</si>
  <si>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</si>
  <si>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</si>
  <si>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</si>
  <si>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</si>
  <si>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</si>
  <si>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</si>
  <si>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</si>
  <si>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</si>
  <si>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</si>
  <si>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</si>
  <si>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</si>
  <si>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</si>
  <si>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</si>
  <si>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</si>
  <si>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</si>
  <si>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</si>
  <si>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</si>
  <si>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</si>
  <si>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</si>
  <si>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</si>
  <si>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</si>
  <si>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</si>
  <si>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</si>
  <si>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</si>
  <si>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</si>
  <si>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</si>
  <si>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</si>
  <si>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</si>
  <si>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</si>
  <si>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</si>
  <si>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</si>
  <si>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</si>
  <si>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</si>
  <si>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</si>
  <si>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</si>
  <si>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</si>
  <si>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</si>
  <si>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</si>
  <si>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</si>
  <si>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</si>
  <si>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</si>
  <si>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</si>
  <si>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</si>
  <si>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</si>
  <si>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</si>
  <si>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</si>
  <si>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</si>
  <si>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</si>
  <si>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</si>
  <si>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</si>
  <si>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</si>
  <si>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</si>
  <si>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</si>
  <si>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</si>
  <si>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</si>
  <si>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</si>
  <si>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</si>
  <si>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</si>
  <si>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</si>
  <si>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</si>
  <si>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</si>
  <si>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</si>
  <si>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</si>
  <si>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</si>
  <si>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</si>
  <si>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</si>
  <si>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</si>
  <si>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</si>
  <si>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</si>
  <si>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</si>
  <si>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</si>
  <si>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</si>
  <si>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</si>
  <si>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</si>
  <si>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</si>
  <si>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</si>
  <si>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</si>
  <si>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</si>
  <si>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</si>
  <si>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</si>
  <si>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</si>
  <si>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</si>
  <si>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</si>
  <si>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</si>
  <si>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</si>
  <si>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</si>
  <si>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</si>
  <si>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</si>
  <si>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</si>
  <si>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</si>
  <si>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</si>
  <si>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</si>
  <si>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</si>
  <si>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</si>
  <si>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</si>
  <si>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</si>
  <si>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</si>
  <si>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</si>
  <si>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</si>
  <si>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</si>
  <si>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</si>
  <si>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</si>
  <si>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</si>
  <si>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</si>
  <si>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</si>
  <si>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</si>
  <si>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</si>
  <si>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</si>
  <si>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</si>
  <si>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</si>
  <si>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</si>
  <si>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</si>
  <si>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</si>
  <si>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</si>
  <si>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</si>
  <si>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</si>
  <si>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</si>
  <si>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</si>
  <si>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</si>
  <si>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</si>
  <si>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</si>
  <si>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</si>
  <si>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</si>
  <si>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</si>
  <si>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</si>
  <si>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</si>
  <si>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</si>
  <si>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</si>
  <si>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</si>
  <si>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</si>
  <si>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</si>
  <si>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</si>
  <si>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</si>
  <si>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</si>
  <si>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</si>
  <si>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</si>
  <si>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</si>
  <si>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</si>
  <si>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</si>
  <si>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</si>
  <si>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</si>
  <si>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</si>
  <si>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</si>
  <si>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</si>
  <si>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Likviditási célú hitelek, kölcsönök törlesztése pénzügyi vállalkozásnak</t>
  </si>
  <si>
    <t>K9112</t>
  </si>
  <si>
    <t>K9113</t>
  </si>
  <si>
    <t>K911</t>
  </si>
  <si>
    <t>K9121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</si>
  <si>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</si>
  <si>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</si>
  <si>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</si>
  <si>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</si>
  <si>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</si>
  <si>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</si>
  <si>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</si>
  <si>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</si>
  <si>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</si>
  <si>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</si>
  <si>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</si>
  <si>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</si>
  <si>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</si>
  <si>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</si>
  <si>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</si>
  <si>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</si>
  <si>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</si>
  <si>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</si>
  <si>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</si>
  <si>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</si>
  <si>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</si>
  <si>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</si>
  <si>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</si>
  <si>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</si>
  <si>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</si>
  <si>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</si>
  <si>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</si>
  <si>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</si>
  <si>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</si>
  <si>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</si>
  <si>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</si>
  <si>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</si>
  <si>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</si>
  <si>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</si>
  <si>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</si>
  <si>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</si>
  <si>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</si>
  <si>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</si>
  <si>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</si>
  <si>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</si>
  <si>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</si>
  <si>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</si>
  <si>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</si>
  <si>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</si>
  <si>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</si>
  <si>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</si>
  <si>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</si>
  <si>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</si>
  <si>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</si>
  <si>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</si>
  <si>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</si>
  <si>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</si>
  <si>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</si>
  <si>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</si>
  <si>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</si>
  <si>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</si>
  <si>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</si>
  <si>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</si>
  <si>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</si>
  <si>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</si>
  <si>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</si>
  <si>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</si>
  <si>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</si>
  <si>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</si>
  <si>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B352</t>
  </si>
  <si>
    <t xml:space="preserve">Pénzügyi monopóliumok nyereségét terhelő adók </t>
  </si>
  <si>
    <t>B353</t>
  </si>
  <si>
    <t>B354</t>
  </si>
  <si>
    <t>B355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</si>
  <si>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</si>
  <si>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</si>
  <si>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</si>
  <si>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</si>
  <si>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</si>
  <si>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</si>
  <si>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</si>
  <si>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</si>
  <si>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</si>
  <si>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</si>
  <si>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</si>
  <si>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</si>
  <si>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</si>
  <si>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</si>
  <si>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</si>
  <si>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</si>
  <si>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</si>
  <si>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</si>
  <si>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</si>
  <si>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</si>
  <si>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</si>
  <si>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</si>
  <si>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</si>
  <si>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</si>
  <si>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</si>
  <si>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</si>
  <si>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</si>
  <si>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</si>
  <si>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</si>
  <si>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</si>
  <si>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</si>
  <si>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</si>
  <si>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</si>
  <si>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</si>
  <si>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</si>
  <si>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</si>
  <si>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</si>
  <si>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</si>
  <si>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</si>
  <si>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</si>
  <si>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</si>
  <si>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</si>
  <si>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</si>
  <si>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</si>
  <si>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</si>
  <si>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</si>
  <si>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</si>
  <si>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</si>
  <si>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</si>
  <si>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</si>
  <si>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</si>
  <si>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</si>
  <si>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</si>
  <si>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</si>
  <si>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</si>
  <si>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</si>
  <si>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</si>
  <si>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</si>
  <si>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</si>
  <si>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</si>
  <si>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</si>
  <si>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</si>
  <si>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</si>
  <si>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</si>
  <si>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</si>
  <si>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</si>
  <si>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</si>
  <si>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</si>
  <si>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</si>
  <si>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</si>
  <si>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</si>
  <si>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</si>
  <si>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</si>
  <si>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</si>
  <si>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</si>
  <si>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</si>
  <si>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</si>
  <si>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</si>
  <si>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</si>
  <si>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</si>
  <si>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</si>
  <si>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Az egységes rovatrend szerint a kiemelt kiadási és bevételi előirányzatok jogcímenként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</si>
  <si>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</si>
  <si>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</si>
  <si>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</si>
  <si>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</si>
  <si>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</si>
  <si>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</si>
  <si>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</si>
  <si>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</si>
  <si>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</si>
  <si>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</si>
  <si>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</si>
  <si>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</si>
  <si>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</si>
  <si>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</si>
  <si>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</si>
  <si>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</si>
  <si>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Belföldi értékpapírok kiadásai </t>
  </si>
  <si>
    <t xml:space="preserve">Belföldi finanszírozás kiadásai </t>
  </si>
  <si>
    <t>Forgatási célú belföldi értékpapírok beváltása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</si>
  <si>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</si>
  <si>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</si>
  <si>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</si>
  <si>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</si>
  <si>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</si>
  <si>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</si>
  <si>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</si>
  <si>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</si>
  <si>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</si>
  <si>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</si>
  <si>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</si>
  <si>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</si>
  <si>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</si>
  <si>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</si>
  <si>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</si>
  <si>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</si>
  <si>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</si>
  <si>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</si>
  <si>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</si>
  <si>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</si>
  <si>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</si>
  <si>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</si>
  <si>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</si>
  <si>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</si>
  <si>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</si>
  <si>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</si>
  <si>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</si>
  <si>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</si>
  <si>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</si>
  <si>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</si>
  <si>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</si>
  <si>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</si>
  <si>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</si>
  <si>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</si>
  <si>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</si>
  <si>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</si>
  <si>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</si>
  <si>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</si>
  <si>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</si>
  <si>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</si>
  <si>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</si>
  <si>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</si>
  <si>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</si>
  <si>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</si>
  <si>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</si>
  <si>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</si>
  <si>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</si>
  <si>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</si>
  <si>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</si>
  <si>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</si>
  <si>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</si>
  <si>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</si>
  <si>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</si>
  <si>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</si>
  <si>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</si>
  <si>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</si>
  <si>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</si>
  <si>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</si>
  <si>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</si>
  <si>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</si>
  <si>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</si>
  <si>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</si>
  <si>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</si>
  <si>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</si>
  <si>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</si>
  <si>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</si>
  <si>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</si>
  <si>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</si>
  <si>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</si>
  <si>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</si>
  <si>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</si>
  <si>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</si>
  <si>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</si>
  <si>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 xml:space="preserve">Önkormányzatok működési támogatásai </t>
  </si>
  <si>
    <t>Működési célú támogatások államháztartáson belülről</t>
  </si>
  <si>
    <t>A</t>
  </si>
  <si>
    <t>B</t>
  </si>
  <si>
    <t>C</t>
  </si>
  <si>
    <t>D</t>
  </si>
  <si>
    <t>E</t>
  </si>
  <si>
    <t>F</t>
  </si>
  <si>
    <t>G</t>
  </si>
  <si>
    <t>H</t>
  </si>
  <si>
    <t>K</t>
  </si>
  <si>
    <t>megnevezés</t>
  </si>
  <si>
    <t>költségvetési egyenleg MŰKÖDÉSI</t>
  </si>
  <si>
    <t>hitel, kölcsön felvétele, átvállalása</t>
  </si>
  <si>
    <t>hitelviszonyt megtestesítő értékpapír forgalomba hozatala</t>
  </si>
  <si>
    <t>váltó kibocsátása</t>
  </si>
  <si>
    <t xml:space="preserve">pénzügyi lízing </t>
  </si>
  <si>
    <t xml:space="preserve"> visszavásárlási kötelezettség kikötésével megkötött adásvételi szerződés</t>
  </si>
  <si>
    <t>halasztott fizetés, részletfizetés</t>
  </si>
  <si>
    <t>külföldi hitelintézetek által, származékos műveletek különbözeteként azÁKK Zrt.-nél elhelyezett fedezeti betétek</t>
  </si>
  <si>
    <t>Sárbogárdi Hársfavirág Bőlcsöde</t>
  </si>
  <si>
    <t xml:space="preserve"> </t>
  </si>
  <si>
    <t>Vagyonértékű jogok beszerzése</t>
  </si>
  <si>
    <t>Sárbogárdi Hársfavirág Bölcsőde</t>
  </si>
  <si>
    <t>SÁRBOGÁRDI HÁRSFAVIRÁG BÖLCSŐDE ELŐIRÁNYZATA</t>
  </si>
  <si>
    <t>ÖNKORMÁNYZAT ÉS A KÖLTSÉGVETÉSI SZERVEK ELŐIRÁNYZATA MINDÖSSZESEN</t>
  </si>
  <si>
    <t>K513</t>
  </si>
  <si>
    <t xml:space="preserve">Egyéb tárgyi eszközök beszerzése, létesítése </t>
  </si>
  <si>
    <t>A fenti előirányzatokból 2016. költségvetési év azon fejlesztési céljai, amelyek megvalósításához a Stabilitási tv. 3. § (1) bekezdése szerinti adósságot keletkeztető ügylet megkötése válik vagy válhat szükségessé (forrás feltüntetése ezer forintban)</t>
  </si>
  <si>
    <t>Sárbogárd Város önkormányzatának 2017. évi költségvetése</t>
  </si>
  <si>
    <t>Bevételek (Ft)</t>
  </si>
  <si>
    <t>Ft</t>
  </si>
  <si>
    <t>Kiadások (Ft)</t>
  </si>
  <si>
    <t>Bevételek ( Ft)</t>
  </si>
  <si>
    <t>Sárbogárdi Polgármesteri Hivatal 2017. évi költségvetése</t>
  </si>
  <si>
    <t>Zengő Óvoda 2017. évi költségvetése</t>
  </si>
  <si>
    <t>Madarász József Városi Könyvtár 2017. évi költségvetése</t>
  </si>
  <si>
    <t>Sárbogárdi Hársfavirág Bölcsőde 2017. évi költségvetése</t>
  </si>
  <si>
    <t>Sárbogárd Város Önkormányzat 2017. évi költségvetése</t>
  </si>
  <si>
    <t>Kiadások  (Ft)</t>
  </si>
  <si>
    <t>Kiadások ( Ft)</t>
  </si>
  <si>
    <t>Támogatások, kölcsönök nyújtása és törlesztése (Ft)</t>
  </si>
  <si>
    <t>Támogatások, kölcsönök bevételei (Ft)</t>
  </si>
  <si>
    <t>Irányító szervi támogatások folyósítása ( Ft)</t>
  </si>
  <si>
    <t>Beruházások és felújítások ( Ft)</t>
  </si>
  <si>
    <t>Mosógép vásárlás</t>
  </si>
  <si>
    <t>Ady E. u. járda és parkoló felcserélése</t>
  </si>
  <si>
    <t>Sárhatvan közvilágítás bővítés</t>
  </si>
  <si>
    <t>Traktor vásárlás (Start Közút)</t>
  </si>
  <si>
    <t>Fűkasza vásárlás (Start Belvíz)</t>
  </si>
  <si>
    <t>József A. u. ingatlan vételár (védőnői szolgálat)</t>
  </si>
  <si>
    <t>Viziközművek felújítása (Fejérvíz Zrt.)</t>
  </si>
  <si>
    <t>B.813 Maradvány igénybevétele</t>
  </si>
  <si>
    <t>B.816 Központi, irányítószervi támogatás</t>
  </si>
  <si>
    <t>EKG vásárlás V.sz. háziorvosi körzet</t>
  </si>
  <si>
    <t>Informatikai eszközök beszerzése, létesítése TOP-5.1.2-15 pály.</t>
  </si>
  <si>
    <t>Általános- és céltartalékok (Ft)</t>
  </si>
  <si>
    <t>Általános tartalékok</t>
  </si>
  <si>
    <t>Céltartalékok-</t>
  </si>
  <si>
    <t>2015.évi közműv.tám.vfiz.</t>
  </si>
  <si>
    <t>Helyi közl.tám.</t>
  </si>
  <si>
    <t>Általános tartalékok összesen:</t>
  </si>
  <si>
    <t>Tanuszoda felmerült ktg.</t>
  </si>
  <si>
    <t>Informatikai eszközök beszerzése, létesítése KÖFOP  pály. (ASP)</t>
  </si>
  <si>
    <t>Építési ktg TOP -1.1.1-15 pály. (Sbg-i iparterület fejlesztése)</t>
  </si>
  <si>
    <t>Építési ktg TOP -3.1.1-15 pály.  (Kerékpárút létesítése Sbg-on)</t>
  </si>
  <si>
    <t>lépcsőlift (védőnői körzet)</t>
  </si>
  <si>
    <t>Szivattyú (Start mg)</t>
  </si>
  <si>
    <t>Építési ktg TOP -2.1.3-15 pály.  (Sbg. Város belterületeinek vízrendezése)</t>
  </si>
  <si>
    <t>Normatíva lemondás és pótigénylés</t>
  </si>
  <si>
    <t>Óvoped.munkáját segítő tám.</t>
  </si>
  <si>
    <t>Minimálbéremelés és pm bérkieg.tám.</t>
  </si>
  <si>
    <t>Felmerült költégek fedezetére</t>
  </si>
  <si>
    <t>Ped.életpályamodell bérköltsége</t>
  </si>
  <si>
    <t>ÁFA visszatérítés</t>
  </si>
  <si>
    <t>Ingatlan vételár</t>
  </si>
  <si>
    <t>Szoftver beszerzés TOP-5.2.1-15-FE1-2016-00002 (Pusztegres társ.együttmük.)</t>
  </si>
  <si>
    <t>Ingatlan vételár Sbg.belter.888/1 hrsz.</t>
  </si>
  <si>
    <t>Építési ktg TOP-2.1.2-15-FE1-2016-00008 (Zöldváros)</t>
  </si>
  <si>
    <t>Nyomtató vásrlás (védőnői körzet)</t>
  </si>
  <si>
    <t>Tárgyi eszköz besz. TOP-5.2.1-15-FE1-2016-00002 (Pusztegres társ.együttmük.)</t>
  </si>
  <si>
    <t>Tárgyi eszköz besz. TOP-2.1.2-15-FE1-2016-00008 (Zöldváros)</t>
  </si>
  <si>
    <t xml:space="preserve">Fűkasza vásárlás </t>
  </si>
  <si>
    <t>Kerékpár beszerzés (vődőnői körzet)</t>
  </si>
  <si>
    <t>Védőnői körzet felújítás</t>
  </si>
  <si>
    <t>B65</t>
  </si>
  <si>
    <t>172/2017. (X.13. ) Kth.</t>
  </si>
  <si>
    <t>Építési ktg TOP-2.1.1-15-FE1-2016-00001 (JÖVŐSTART)</t>
  </si>
  <si>
    <t>Tárgyi eszköz besz. TOP-2.1.1-15-FE1-2016-00001 (JÖVŐSTART)</t>
  </si>
  <si>
    <t>Számítógép vásárlás</t>
  </si>
  <si>
    <t>Bölcsődei ellátás</t>
  </si>
  <si>
    <t>Szobor</t>
  </si>
  <si>
    <t>Kályha vásárlás 6.háziorvosi körzet</t>
  </si>
  <si>
    <t>Csepegtetőrendszer (Start mg.)</t>
  </si>
  <si>
    <t>B75</t>
  </si>
</sst>
</file>

<file path=xl/styles.xml><?xml version="1.0" encoding="utf-8"?>
<styleSheet xmlns="http://schemas.openxmlformats.org/spreadsheetml/2006/main">
  <numFmts count="4">
    <numFmt numFmtId="164" formatCode="0__"/>
    <numFmt numFmtId="165" formatCode="\ ##########"/>
    <numFmt numFmtId="173" formatCode="#,###,###"/>
    <numFmt numFmtId="174" formatCode="###,###,###"/>
  </numFmts>
  <fonts count="43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8"/>
      <name val="Bookman Old Style"/>
      <family val="1"/>
    </font>
    <font>
      <sz val="11"/>
      <color indexed="8"/>
      <name val="Bookman Old Style"/>
      <family val="1"/>
    </font>
    <font>
      <sz val="10"/>
      <name val="Bookman Old Style"/>
      <family val="1"/>
    </font>
    <font>
      <b/>
      <sz val="10"/>
      <name val="Bookman Old Style"/>
      <family val="1"/>
    </font>
    <font>
      <sz val="11"/>
      <name val="Bookman Old Style"/>
      <family val="1"/>
    </font>
    <font>
      <b/>
      <sz val="11"/>
      <name val="Bookman Old Style"/>
      <family val="1"/>
    </font>
    <font>
      <b/>
      <sz val="11"/>
      <color indexed="8"/>
      <name val="Calibri"/>
      <family val="2"/>
    </font>
    <font>
      <sz val="10"/>
      <name val="Georgia"/>
      <family val="1"/>
      <charset val="238"/>
    </font>
    <font>
      <b/>
      <sz val="10"/>
      <name val="Georgia"/>
      <family val="1"/>
      <charset val="238"/>
    </font>
    <font>
      <b/>
      <i/>
      <sz val="12"/>
      <name val="Georgia"/>
      <family val="1"/>
      <charset val="238"/>
    </font>
    <font>
      <b/>
      <i/>
      <sz val="14"/>
      <name val="Georgia"/>
      <family val="1"/>
      <charset val="238"/>
    </font>
    <font>
      <b/>
      <i/>
      <sz val="18"/>
      <name val="Georgia"/>
      <family val="1"/>
      <charset val="238"/>
    </font>
    <font>
      <b/>
      <i/>
      <sz val="14"/>
      <name val="Arial"/>
      <charset val="238"/>
    </font>
    <font>
      <sz val="9"/>
      <name val="Georgia"/>
      <family val="1"/>
      <charset val="238"/>
    </font>
    <font>
      <sz val="1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59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1" xfId="0" applyBorder="1"/>
    <xf numFmtId="0" fontId="5" fillId="0" borderId="1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165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65" fontId="4" fillId="0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165" fontId="6" fillId="4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20" fillId="0" borderId="1" xfId="0" applyFont="1" applyBorder="1"/>
    <xf numFmtId="0" fontId="22" fillId="5" borderId="1" xfId="0" applyFont="1" applyFill="1" applyBorder="1"/>
    <xf numFmtId="0" fontId="23" fillId="5" borderId="1" xfId="0" applyFont="1" applyFill="1" applyBorder="1"/>
    <xf numFmtId="0" fontId="9" fillId="4" borderId="1" xfId="0" applyFont="1" applyFill="1" applyBorder="1" applyAlignment="1">
      <alignment horizontal="left" vertical="center" wrapText="1"/>
    </xf>
    <xf numFmtId="0" fontId="24" fillId="0" borderId="0" xfId="0" applyFont="1"/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 wrapText="1"/>
    </xf>
    <xf numFmtId="165" fontId="11" fillId="0" borderId="1" xfId="0" applyNumberFormat="1" applyFont="1" applyFill="1" applyBorder="1" applyAlignment="1">
      <alignment vertical="center"/>
    </xf>
    <xf numFmtId="0" fontId="25" fillId="6" borderId="1" xfId="0" applyFont="1" applyFill="1" applyBorder="1"/>
    <xf numFmtId="0" fontId="26" fillId="0" borderId="1" xfId="0" applyFont="1" applyBorder="1" applyAlignment="1">
      <alignment wrapText="1"/>
    </xf>
    <xf numFmtId="0" fontId="26" fillId="0" borderId="1" xfId="0" applyFont="1" applyBorder="1" applyAlignment="1">
      <alignment horizontal="center" wrapText="1"/>
    </xf>
    <xf numFmtId="0" fontId="6" fillId="7" borderId="1" xfId="0" applyFont="1" applyFill="1" applyBorder="1" applyAlignment="1">
      <alignment horizontal="left" vertical="center"/>
    </xf>
    <xf numFmtId="0" fontId="22" fillId="7" borderId="1" xfId="0" applyFont="1" applyFill="1" applyBorder="1"/>
    <xf numFmtId="0" fontId="2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1" xfId="0" applyFont="1" applyBorder="1" applyAlignment="1">
      <alignment wrapText="1"/>
    </xf>
    <xf numFmtId="0" fontId="20" fillId="5" borderId="1" xfId="0" applyFont="1" applyFill="1" applyBorder="1"/>
    <xf numFmtId="0" fontId="19" fillId="0" borderId="1" xfId="0" applyFont="1" applyBorder="1" applyAlignment="1">
      <alignment wrapText="1"/>
    </xf>
    <xf numFmtId="0" fontId="15" fillId="0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wrapText="1"/>
    </xf>
    <xf numFmtId="0" fontId="19" fillId="0" borderId="2" xfId="0" applyFont="1" applyBorder="1"/>
    <xf numFmtId="0" fontId="11" fillId="0" borderId="1" xfId="0" applyFont="1" applyBorder="1"/>
    <xf numFmtId="0" fontId="0" fillId="0" borderId="0" xfId="0" applyAlignment="1">
      <alignment horizontal="right"/>
    </xf>
    <xf numFmtId="0" fontId="13" fillId="0" borderId="0" xfId="0" applyFont="1"/>
    <xf numFmtId="0" fontId="16" fillId="0" borderId="0" xfId="0" applyFont="1"/>
    <xf numFmtId="0" fontId="5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16" fillId="0" borderId="1" xfId="0" applyFont="1" applyBorder="1"/>
    <xf numFmtId="0" fontId="6" fillId="5" borderId="1" xfId="0" applyFont="1" applyFill="1" applyBorder="1"/>
    <xf numFmtId="0" fontId="12" fillId="5" borderId="1" xfId="0" applyFont="1" applyFill="1" applyBorder="1"/>
    <xf numFmtId="0" fontId="6" fillId="7" borderId="1" xfId="0" applyFont="1" applyFill="1" applyBorder="1"/>
    <xf numFmtId="0" fontId="27" fillId="0" borderId="1" xfId="0" applyFont="1" applyFill="1" applyBorder="1" applyAlignment="1">
      <alignment horizontal="left" vertical="center"/>
    </xf>
    <xf numFmtId="0" fontId="18" fillId="0" borderId="0" xfId="0" applyFont="1"/>
    <xf numFmtId="0" fontId="27" fillId="2" borderId="1" xfId="0" applyFont="1" applyFill="1" applyBorder="1" applyAlignment="1">
      <alignment horizontal="left" vertical="center"/>
    </xf>
    <xf numFmtId="0" fontId="19" fillId="0" borderId="0" xfId="0" applyFont="1" applyBorder="1"/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/>
    </xf>
    <xf numFmtId="0" fontId="5" fillId="0" borderId="1" xfId="0" applyFont="1" applyBorder="1"/>
    <xf numFmtId="0" fontId="11" fillId="7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left" vertical="center"/>
    </xf>
    <xf numFmtId="165" fontId="11" fillId="6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39" fillId="0" borderId="1" xfId="0" applyFont="1" applyBorder="1"/>
    <xf numFmtId="0" fontId="41" fillId="0" borderId="1" xfId="0" applyFont="1" applyBorder="1" applyAlignment="1">
      <alignment wrapText="1"/>
    </xf>
    <xf numFmtId="0" fontId="41" fillId="0" borderId="3" xfId="0" applyFont="1" applyBorder="1" applyAlignment="1">
      <alignment horizontal="center" wrapText="1"/>
    </xf>
    <xf numFmtId="0" fontId="37" fillId="0" borderId="1" xfId="0" applyFont="1" applyBorder="1" applyAlignment="1">
      <alignment wrapText="1"/>
    </xf>
    <xf numFmtId="0" fontId="35" fillId="0" borderId="1" xfId="0" applyFont="1" applyBorder="1"/>
    <xf numFmtId="173" fontId="35" fillId="0" borderId="1" xfId="0" applyNumberFormat="1" applyFont="1" applyBorder="1"/>
    <xf numFmtId="0" fontId="0" fillId="0" borderId="3" xfId="0" applyBorder="1"/>
    <xf numFmtId="173" fontId="0" fillId="0" borderId="1" xfId="0" applyNumberFormat="1" applyBorder="1"/>
    <xf numFmtId="0" fontId="35" fillId="0" borderId="1" xfId="0" applyFont="1" applyBorder="1" applyAlignment="1">
      <alignment wrapText="1"/>
    </xf>
    <xf numFmtId="173" fontId="36" fillId="0" borderId="1" xfId="0" applyNumberFormat="1" applyFont="1" applyBorder="1"/>
    <xf numFmtId="173" fontId="19" fillId="0" borderId="1" xfId="0" applyNumberFormat="1" applyFont="1" applyBorder="1"/>
    <xf numFmtId="173" fontId="11" fillId="0" borderId="1" xfId="0" applyNumberFormat="1" applyFont="1" applyBorder="1"/>
    <xf numFmtId="173" fontId="28" fillId="0" borderId="1" xfId="0" applyNumberFormat="1" applyFont="1" applyBorder="1"/>
    <xf numFmtId="173" fontId="11" fillId="5" borderId="1" xfId="0" applyNumberFormat="1" applyFont="1" applyFill="1" applyBorder="1"/>
    <xf numFmtId="173" fontId="19" fillId="0" borderId="0" xfId="0" applyNumberFormat="1" applyFont="1"/>
    <xf numFmtId="173" fontId="16" fillId="0" borderId="1" xfId="0" applyNumberFormat="1" applyFont="1" applyBorder="1"/>
    <xf numFmtId="173" fontId="29" fillId="0" borderId="1" xfId="0" applyNumberFormat="1" applyFont="1" applyBorder="1"/>
    <xf numFmtId="173" fontId="8" fillId="0" borderId="1" xfId="0" applyNumberFormat="1" applyFont="1" applyFill="1" applyBorder="1" applyAlignment="1">
      <alignment horizontal="left" vertical="center" wrapText="1"/>
    </xf>
    <xf numFmtId="173" fontId="30" fillId="0" borderId="1" xfId="0" applyNumberFormat="1" applyFont="1" applyFill="1" applyBorder="1" applyAlignment="1">
      <alignment horizontal="left" vertical="center" wrapText="1"/>
    </xf>
    <xf numFmtId="173" fontId="7" fillId="0" borderId="1" xfId="0" applyNumberFormat="1" applyFont="1" applyFill="1" applyBorder="1" applyAlignment="1">
      <alignment horizontal="left" vertical="center" wrapText="1"/>
    </xf>
    <xf numFmtId="173" fontId="31" fillId="0" borderId="1" xfId="0" applyNumberFormat="1" applyFont="1" applyFill="1" applyBorder="1" applyAlignment="1">
      <alignment horizontal="left" vertical="center" wrapText="1"/>
    </xf>
    <xf numFmtId="173" fontId="8" fillId="0" borderId="1" xfId="0" applyNumberFormat="1" applyFont="1" applyFill="1" applyBorder="1" applyAlignment="1">
      <alignment horizontal="left" vertical="center"/>
    </xf>
    <xf numFmtId="173" fontId="30" fillId="0" borderId="1" xfId="0" applyNumberFormat="1" applyFont="1" applyFill="1" applyBorder="1" applyAlignment="1">
      <alignment horizontal="left" vertical="center"/>
    </xf>
    <xf numFmtId="173" fontId="7" fillId="0" borderId="1" xfId="0" applyNumberFormat="1" applyFont="1" applyFill="1" applyBorder="1" applyAlignment="1">
      <alignment horizontal="left" vertical="center"/>
    </xf>
    <xf numFmtId="173" fontId="31" fillId="0" borderId="1" xfId="0" applyNumberFormat="1" applyFont="1" applyFill="1" applyBorder="1" applyAlignment="1">
      <alignment horizontal="left" vertical="center"/>
    </xf>
    <xf numFmtId="174" fontId="19" fillId="0" borderId="1" xfId="0" applyNumberFormat="1" applyFont="1" applyBorder="1"/>
    <xf numFmtId="174" fontId="29" fillId="0" borderId="1" xfId="0" applyNumberFormat="1" applyFont="1" applyBorder="1"/>
    <xf numFmtId="174" fontId="28" fillId="0" borderId="1" xfId="0" applyNumberFormat="1" applyFont="1" applyBorder="1"/>
    <xf numFmtId="174" fontId="8" fillId="0" borderId="1" xfId="0" applyNumberFormat="1" applyFont="1" applyFill="1" applyBorder="1" applyAlignment="1">
      <alignment horizontal="left" vertical="center" wrapText="1"/>
    </xf>
    <xf numFmtId="174" fontId="30" fillId="0" borderId="1" xfId="0" applyNumberFormat="1" applyFont="1" applyFill="1" applyBorder="1" applyAlignment="1">
      <alignment horizontal="left" vertical="center" wrapText="1"/>
    </xf>
    <xf numFmtId="174" fontId="7" fillId="0" borderId="1" xfId="0" applyNumberFormat="1" applyFont="1" applyFill="1" applyBorder="1" applyAlignment="1">
      <alignment horizontal="left" vertical="center" wrapText="1"/>
    </xf>
    <xf numFmtId="174" fontId="31" fillId="0" borderId="1" xfId="0" applyNumberFormat="1" applyFont="1" applyFill="1" applyBorder="1" applyAlignment="1">
      <alignment horizontal="left" vertical="center" wrapText="1"/>
    </xf>
    <xf numFmtId="174" fontId="8" fillId="0" borderId="1" xfId="0" applyNumberFormat="1" applyFont="1" applyFill="1" applyBorder="1" applyAlignment="1">
      <alignment horizontal="left" vertical="center"/>
    </xf>
    <xf numFmtId="174" fontId="30" fillId="0" borderId="1" xfId="0" applyNumberFormat="1" applyFont="1" applyFill="1" applyBorder="1" applyAlignment="1">
      <alignment horizontal="left" vertical="center"/>
    </xf>
    <xf numFmtId="174" fontId="7" fillId="0" borderId="1" xfId="0" applyNumberFormat="1" applyFont="1" applyFill="1" applyBorder="1" applyAlignment="1">
      <alignment horizontal="left" vertical="center"/>
    </xf>
    <xf numFmtId="174" fontId="31" fillId="0" borderId="1" xfId="0" applyNumberFormat="1" applyFont="1" applyFill="1" applyBorder="1" applyAlignment="1">
      <alignment horizontal="left" vertical="center"/>
    </xf>
    <xf numFmtId="173" fontId="0" fillId="0" borderId="1" xfId="0" applyNumberFormat="1" applyBorder="1"/>
    <xf numFmtId="173" fontId="18" fillId="0" borderId="1" xfId="0" applyNumberFormat="1" applyFont="1" applyBorder="1"/>
    <xf numFmtId="173" fontId="34" fillId="0" borderId="1" xfId="0" applyNumberFormat="1" applyFont="1" applyBorder="1"/>
    <xf numFmtId="173" fontId="4" fillId="0" borderId="1" xfId="0" applyNumberFormat="1" applyFont="1" applyBorder="1"/>
    <xf numFmtId="174" fontId="32" fillId="0" borderId="1" xfId="0" applyNumberFormat="1" applyFont="1" applyFill="1" applyBorder="1" applyAlignment="1">
      <alignment horizontal="right" vertical="center" wrapText="1"/>
    </xf>
    <xf numFmtId="174" fontId="33" fillId="0" borderId="1" xfId="0" applyNumberFormat="1" applyFont="1" applyFill="1" applyBorder="1" applyAlignment="1">
      <alignment horizontal="right" vertical="center" wrapText="1"/>
    </xf>
    <xf numFmtId="174" fontId="32" fillId="0" borderId="1" xfId="0" applyNumberFormat="1" applyFont="1" applyFill="1" applyBorder="1" applyAlignment="1">
      <alignment horizontal="right" vertical="center"/>
    </xf>
    <xf numFmtId="174" fontId="33" fillId="0" borderId="1" xfId="0" applyNumberFormat="1" applyFont="1" applyFill="1" applyBorder="1" applyAlignment="1">
      <alignment horizontal="right" vertical="center"/>
    </xf>
    <xf numFmtId="174" fontId="28" fillId="0" borderId="1" xfId="0" applyNumberFormat="1" applyFont="1" applyBorder="1" applyAlignment="1">
      <alignment horizontal="right"/>
    </xf>
    <xf numFmtId="173" fontId="32" fillId="0" borderId="1" xfId="0" applyNumberFormat="1" applyFont="1" applyFill="1" applyBorder="1" applyAlignment="1">
      <alignment horizontal="right" vertical="center" wrapText="1"/>
    </xf>
    <xf numFmtId="173" fontId="33" fillId="0" borderId="1" xfId="0" applyNumberFormat="1" applyFont="1" applyFill="1" applyBorder="1" applyAlignment="1">
      <alignment horizontal="right" vertical="center" wrapText="1"/>
    </xf>
    <xf numFmtId="173" fontId="32" fillId="0" borderId="1" xfId="0" applyNumberFormat="1" applyFont="1" applyFill="1" applyBorder="1" applyAlignment="1">
      <alignment horizontal="right" vertical="center"/>
    </xf>
    <xf numFmtId="173" fontId="33" fillId="0" borderId="1" xfId="0" applyNumberFormat="1" applyFont="1" applyFill="1" applyBorder="1" applyAlignment="1">
      <alignment horizontal="right" vertical="center"/>
    </xf>
    <xf numFmtId="173" fontId="28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wrapText="1"/>
    </xf>
    <xf numFmtId="173" fontId="1" fillId="0" borderId="1" xfId="0" applyNumberFormat="1" applyFont="1" applyBorder="1"/>
    <xf numFmtId="173" fontId="0" fillId="0" borderId="0" xfId="0" applyNumberFormat="1"/>
    <xf numFmtId="173" fontId="42" fillId="0" borderId="1" xfId="0" applyNumberFormat="1" applyFont="1" applyBorder="1"/>
    <xf numFmtId="0" fontId="5" fillId="0" borderId="1" xfId="0" applyFont="1" applyBorder="1" applyAlignment="1">
      <alignment wrapText="1"/>
    </xf>
    <xf numFmtId="173" fontId="11" fillId="0" borderId="0" xfId="0" applyNumberFormat="1" applyFont="1"/>
    <xf numFmtId="173" fontId="1" fillId="0" borderId="1" xfId="0" applyNumberFormat="1" applyFont="1" applyFill="1" applyBorder="1"/>
    <xf numFmtId="0" fontId="21" fillId="0" borderId="0" xfId="0" applyFont="1" applyAlignment="1">
      <alignment horizontal="center"/>
    </xf>
    <xf numFmtId="0" fontId="0" fillId="0" borderId="0" xfId="0" applyAlignment="1"/>
    <xf numFmtId="0" fontId="24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7" fillId="0" borderId="0" xfId="0" applyFont="1" applyFill="1" applyBorder="1" applyAlignment="1">
      <alignment horizontal="center" vertical="center" wrapText="1"/>
    </xf>
    <xf numFmtId="0" fontId="38" fillId="0" borderId="0" xfId="0" applyFont="1" applyAlignment="1">
      <alignment wrapText="1"/>
    </xf>
    <xf numFmtId="0" fontId="40" fillId="0" borderId="0" xfId="0" applyFont="1" applyAlignment="1">
      <alignment wrapText="1"/>
    </xf>
  </cellXfs>
  <cellStyles count="2">
    <cellStyle name="Normál" xfId="0" builtinId="0"/>
    <cellStyle name="Normal_KTRSZJ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"/>
  <sheetViews>
    <sheetView topLeftCell="A4" zoomScaleNormal="100" workbookViewId="0">
      <selection activeCell="I34" sqref="I34"/>
    </sheetView>
  </sheetViews>
  <sheetFormatPr defaultRowHeight="15"/>
  <cols>
    <col min="1" max="1" width="76.5703125" customWidth="1"/>
    <col min="2" max="2" width="16" customWidth="1"/>
    <col min="3" max="4" width="15.42578125" customWidth="1"/>
    <col min="5" max="5" width="15.85546875" customWidth="1"/>
    <col min="6" max="6" width="18" customWidth="1"/>
    <col min="7" max="7" width="18.28515625" customWidth="1"/>
    <col min="10" max="10" width="14.42578125" bestFit="1" customWidth="1"/>
  </cols>
  <sheetData>
    <row r="1" spans="1:12" ht="36" customHeight="1">
      <c r="A1" s="148" t="s">
        <v>535</v>
      </c>
      <c r="B1" s="149"/>
      <c r="C1" s="149"/>
      <c r="D1" s="149"/>
      <c r="E1" s="149"/>
      <c r="F1" s="149"/>
      <c r="G1" s="149"/>
    </row>
    <row r="2" spans="1:12" ht="24" customHeight="1">
      <c r="A2" s="150" t="s">
        <v>413</v>
      </c>
      <c r="B2" s="149"/>
      <c r="C2" s="149"/>
      <c r="D2" s="149"/>
      <c r="E2" s="149"/>
      <c r="F2" s="149"/>
      <c r="G2" s="149"/>
    </row>
    <row r="3" spans="1:12">
      <c r="G3" s="65" t="s">
        <v>537</v>
      </c>
    </row>
    <row r="4" spans="1:12" ht="60">
      <c r="A4" s="24"/>
      <c r="B4" s="58" t="s">
        <v>526</v>
      </c>
      <c r="C4" s="58" t="s">
        <v>90</v>
      </c>
      <c r="D4" s="58" t="s">
        <v>91</v>
      </c>
      <c r="E4" s="58" t="s">
        <v>85</v>
      </c>
      <c r="F4" s="58" t="s">
        <v>86</v>
      </c>
      <c r="G4" s="39" t="s">
        <v>98</v>
      </c>
      <c r="H4" s="3"/>
      <c r="I4" s="3"/>
      <c r="J4" s="3"/>
      <c r="K4" s="3"/>
      <c r="L4" s="3"/>
    </row>
    <row r="5" spans="1:12">
      <c r="A5" s="63" t="s">
        <v>101</v>
      </c>
      <c r="B5" s="101">
        <v>19653530</v>
      </c>
      <c r="C5" s="101">
        <v>13526468</v>
      </c>
      <c r="D5" s="101">
        <v>187817073</v>
      </c>
      <c r="E5" s="101">
        <v>137853854</v>
      </c>
      <c r="F5" s="101">
        <v>270682358</v>
      </c>
      <c r="G5" s="101">
        <f>SUM(B5:F5)</f>
        <v>629533283</v>
      </c>
      <c r="H5" s="3"/>
      <c r="I5" s="3"/>
      <c r="J5" s="3"/>
      <c r="K5" s="3"/>
      <c r="L5" s="3"/>
    </row>
    <row r="6" spans="1:12">
      <c r="A6" s="39" t="s">
        <v>102</v>
      </c>
      <c r="B6" s="101">
        <v>4462536</v>
      </c>
      <c r="C6" s="101">
        <v>3076012</v>
      </c>
      <c r="D6" s="101">
        <v>46511843</v>
      </c>
      <c r="E6" s="101">
        <v>33613307</v>
      </c>
      <c r="F6" s="101">
        <v>43071439</v>
      </c>
      <c r="G6" s="101">
        <f t="shared" ref="G6:G12" si="0">SUM(B6:F6)</f>
        <v>130735137</v>
      </c>
      <c r="H6" s="3"/>
      <c r="I6" s="3"/>
      <c r="J6" s="3"/>
      <c r="K6" s="3"/>
      <c r="L6" s="3"/>
    </row>
    <row r="7" spans="1:12">
      <c r="A7" s="39" t="s">
        <v>103</v>
      </c>
      <c r="B7" s="101">
        <v>6236689</v>
      </c>
      <c r="C7" s="101">
        <v>10299114</v>
      </c>
      <c r="D7" s="101">
        <v>102980206</v>
      </c>
      <c r="E7" s="101">
        <v>36078803</v>
      </c>
      <c r="F7" s="101">
        <v>606766552</v>
      </c>
      <c r="G7" s="101">
        <f t="shared" si="0"/>
        <v>762361364</v>
      </c>
      <c r="H7" s="3"/>
      <c r="I7" s="3"/>
      <c r="J7" s="3"/>
      <c r="K7" s="3"/>
      <c r="L7" s="3"/>
    </row>
    <row r="8" spans="1:12">
      <c r="A8" s="39" t="s">
        <v>104</v>
      </c>
      <c r="B8" s="101"/>
      <c r="C8" s="101"/>
      <c r="D8" s="101"/>
      <c r="E8" s="101"/>
      <c r="F8" s="101">
        <v>40800000</v>
      </c>
      <c r="G8" s="101">
        <f t="shared" si="0"/>
        <v>40800000</v>
      </c>
      <c r="H8" s="3"/>
      <c r="I8" s="3"/>
      <c r="J8" s="3"/>
      <c r="K8" s="3"/>
      <c r="L8" s="3"/>
    </row>
    <row r="9" spans="1:12">
      <c r="A9" s="39" t="s">
        <v>105</v>
      </c>
      <c r="B9" s="101"/>
      <c r="C9" s="101"/>
      <c r="D9" s="101"/>
      <c r="E9" s="101"/>
      <c r="F9" s="101">
        <v>374466877</v>
      </c>
      <c r="G9" s="101">
        <f t="shared" si="0"/>
        <v>374466877</v>
      </c>
      <c r="H9" s="3"/>
      <c r="I9" s="3"/>
      <c r="J9" s="3"/>
      <c r="K9" s="3"/>
      <c r="L9" s="3"/>
    </row>
    <row r="10" spans="1:12">
      <c r="A10" s="39" t="s">
        <v>106</v>
      </c>
      <c r="B10" s="101">
        <v>54990</v>
      </c>
      <c r="C10" s="101">
        <v>464982</v>
      </c>
      <c r="D10" s="101">
        <v>367960</v>
      </c>
      <c r="E10" s="101">
        <v>638401</v>
      </c>
      <c r="F10" s="101">
        <v>1856476876</v>
      </c>
      <c r="G10" s="101">
        <f t="shared" si="0"/>
        <v>1858003209</v>
      </c>
      <c r="H10" s="3"/>
      <c r="I10" s="3"/>
      <c r="J10" s="3"/>
      <c r="K10" s="3"/>
      <c r="L10" s="3"/>
    </row>
    <row r="11" spans="1:12">
      <c r="A11" s="39" t="s">
        <v>107</v>
      </c>
      <c r="B11" s="101"/>
      <c r="C11" s="101"/>
      <c r="D11" s="101"/>
      <c r="E11" s="101"/>
      <c r="F11" s="101">
        <v>23426258</v>
      </c>
      <c r="G11" s="101">
        <f t="shared" si="0"/>
        <v>23426258</v>
      </c>
      <c r="H11" s="3"/>
      <c r="I11" s="3"/>
      <c r="J11" s="3"/>
      <c r="K11" s="3"/>
      <c r="L11" s="3"/>
    </row>
    <row r="12" spans="1:12">
      <c r="A12" s="39" t="s">
        <v>108</v>
      </c>
      <c r="B12" s="101"/>
      <c r="C12" s="101"/>
      <c r="D12" s="101"/>
      <c r="E12" s="101"/>
      <c r="F12" s="101"/>
      <c r="G12" s="101">
        <f t="shared" si="0"/>
        <v>0</v>
      </c>
      <c r="H12" s="3"/>
      <c r="I12" s="3"/>
      <c r="J12" s="3"/>
      <c r="K12" s="3"/>
      <c r="L12" s="3"/>
    </row>
    <row r="13" spans="1:12">
      <c r="A13" s="40" t="s">
        <v>100</v>
      </c>
      <c r="B13" s="102">
        <f t="shared" ref="B13:G13" si="1">SUM(B5:B12)</f>
        <v>30407745</v>
      </c>
      <c r="C13" s="102">
        <f t="shared" si="1"/>
        <v>27366576</v>
      </c>
      <c r="D13" s="102">
        <f t="shared" si="1"/>
        <v>337677082</v>
      </c>
      <c r="E13" s="102">
        <f t="shared" si="1"/>
        <v>208184365</v>
      </c>
      <c r="F13" s="102">
        <f t="shared" si="1"/>
        <v>3215690360</v>
      </c>
      <c r="G13" s="103">
        <f t="shared" si="1"/>
        <v>3819326128</v>
      </c>
      <c r="H13" s="3"/>
      <c r="I13" s="3"/>
      <c r="J13" s="3"/>
      <c r="K13" s="3"/>
      <c r="L13" s="3"/>
    </row>
    <row r="14" spans="1:12">
      <c r="A14" s="40" t="s">
        <v>109</v>
      </c>
      <c r="B14" s="101"/>
      <c r="C14" s="101"/>
      <c r="D14" s="101"/>
      <c r="E14" s="101"/>
      <c r="F14" s="101">
        <v>610761293</v>
      </c>
      <c r="G14" s="101">
        <v>40317699</v>
      </c>
      <c r="H14" s="3"/>
      <c r="I14" s="3"/>
      <c r="J14" s="105"/>
      <c r="K14" s="3"/>
      <c r="L14" s="3"/>
    </row>
    <row r="15" spans="1:12">
      <c r="A15" s="57" t="s">
        <v>504</v>
      </c>
      <c r="B15" s="104">
        <f>SUM(B13)</f>
        <v>30407745</v>
      </c>
      <c r="C15" s="104">
        <f>SUM(C13)</f>
        <v>27366576</v>
      </c>
      <c r="D15" s="104">
        <f>SUM(D13:D14)</f>
        <v>337677082</v>
      </c>
      <c r="E15" s="104">
        <f>SUM(E13:E14)</f>
        <v>208184365</v>
      </c>
      <c r="F15" s="104">
        <f>SUM(F13:F14)</f>
        <v>3826451653</v>
      </c>
      <c r="G15" s="104">
        <f>SUM(G13:G14)</f>
        <v>3859643827</v>
      </c>
      <c r="H15" s="3"/>
      <c r="I15" s="3"/>
      <c r="J15" s="3"/>
      <c r="K15" s="3"/>
      <c r="L15" s="3"/>
    </row>
    <row r="16" spans="1:12">
      <c r="A16" s="39" t="s">
        <v>111</v>
      </c>
      <c r="B16" s="101"/>
      <c r="C16" s="101"/>
      <c r="D16" s="101">
        <v>20000</v>
      </c>
      <c r="E16" s="101"/>
      <c r="F16" s="101">
        <v>1344024528</v>
      </c>
      <c r="G16" s="101">
        <f>SUM(B16:F16)</f>
        <v>1344044528</v>
      </c>
      <c r="H16" s="3"/>
      <c r="I16" s="3"/>
      <c r="J16" s="105"/>
      <c r="K16" s="3"/>
      <c r="L16" s="3"/>
    </row>
    <row r="17" spans="1:12">
      <c r="A17" s="39" t="s">
        <v>112</v>
      </c>
      <c r="B17" s="101"/>
      <c r="C17" s="101"/>
      <c r="D17" s="101"/>
      <c r="E17" s="101"/>
      <c r="F17" s="101">
        <v>1825143774</v>
      </c>
      <c r="G17" s="101">
        <f>F17</f>
        <v>1825143774</v>
      </c>
      <c r="H17" s="3"/>
      <c r="I17" s="3"/>
      <c r="J17" s="105">
        <f>SUM(B26:E26)</f>
        <v>570443594</v>
      </c>
      <c r="K17" s="3"/>
      <c r="L17" s="3"/>
    </row>
    <row r="18" spans="1:12">
      <c r="A18" s="39" t="s">
        <v>113</v>
      </c>
      <c r="B18" s="101"/>
      <c r="C18" s="101"/>
      <c r="D18" s="101"/>
      <c r="E18" s="101"/>
      <c r="F18" s="101">
        <v>300437067</v>
      </c>
      <c r="G18" s="101">
        <f>SUM(E18:F18)</f>
        <v>300437067</v>
      </c>
      <c r="H18" s="3"/>
      <c r="I18" s="3"/>
      <c r="J18" s="3"/>
      <c r="K18" s="3"/>
      <c r="L18" s="3"/>
    </row>
    <row r="19" spans="1:12">
      <c r="A19" s="39" t="s">
        <v>114</v>
      </c>
      <c r="B19" s="101">
        <v>1700200</v>
      </c>
      <c r="C19" s="101">
        <v>2649910</v>
      </c>
      <c r="D19" s="101">
        <v>14279735</v>
      </c>
      <c r="E19" s="101">
        <v>12477478</v>
      </c>
      <c r="F19" s="101">
        <v>118740968</v>
      </c>
      <c r="G19" s="101">
        <f>SUM(B19:F19)</f>
        <v>149848291</v>
      </c>
      <c r="H19" s="3"/>
      <c r="I19" s="3"/>
      <c r="J19" s="3"/>
      <c r="K19" s="3"/>
      <c r="L19" s="3"/>
    </row>
    <row r="20" spans="1:12">
      <c r="A20" s="39" t="s">
        <v>115</v>
      </c>
      <c r="B20" s="101"/>
      <c r="C20" s="101"/>
      <c r="D20" s="101"/>
      <c r="E20" s="101"/>
      <c r="F20" s="101">
        <v>5681492</v>
      </c>
      <c r="G20" s="101">
        <f>SUM(B20:F20)</f>
        <v>5681492</v>
      </c>
      <c r="H20" s="3"/>
      <c r="I20" s="3"/>
      <c r="J20" s="3"/>
      <c r="K20" s="3"/>
      <c r="L20" s="3"/>
    </row>
    <row r="21" spans="1:12">
      <c r="A21" s="39" t="s">
        <v>116</v>
      </c>
      <c r="B21" s="101"/>
      <c r="C21" s="101"/>
      <c r="D21" s="101"/>
      <c r="E21" s="101"/>
      <c r="F21" s="101"/>
      <c r="G21" s="101">
        <f>SUM(B21:F21)</f>
        <v>0</v>
      </c>
      <c r="H21" s="3"/>
      <c r="I21" s="3"/>
      <c r="J21" s="3"/>
      <c r="K21" s="3"/>
      <c r="L21" s="3"/>
    </row>
    <row r="22" spans="1:12">
      <c r="A22" s="39" t="s">
        <v>117</v>
      </c>
      <c r="B22" s="101"/>
      <c r="C22" s="101"/>
      <c r="D22" s="101"/>
      <c r="E22" s="101"/>
      <c r="F22" s="101">
        <v>140000</v>
      </c>
      <c r="G22" s="101">
        <f>SUM(B22:F22)</f>
        <v>140000</v>
      </c>
      <c r="H22" s="3"/>
      <c r="I22" s="3"/>
      <c r="J22" s="3"/>
      <c r="K22" s="3"/>
      <c r="L22" s="3"/>
    </row>
    <row r="23" spans="1:12">
      <c r="A23" s="40" t="s">
        <v>110</v>
      </c>
      <c r="B23" s="102">
        <f t="shared" ref="B23:G23" si="2">SUM(B16:B22)</f>
        <v>1700200</v>
      </c>
      <c r="C23" s="102">
        <f t="shared" si="2"/>
        <v>2649910</v>
      </c>
      <c r="D23" s="102">
        <f>SUM(D16:D22)</f>
        <v>14299735</v>
      </c>
      <c r="E23" s="102">
        <f t="shared" si="2"/>
        <v>12477478</v>
      </c>
      <c r="F23" s="102">
        <f t="shared" si="2"/>
        <v>3594167829</v>
      </c>
      <c r="G23" s="102">
        <f t="shared" si="2"/>
        <v>3625295152</v>
      </c>
      <c r="H23" s="3"/>
      <c r="I23" s="3"/>
      <c r="J23" s="3"/>
      <c r="K23" s="3"/>
      <c r="L23" s="3"/>
    </row>
    <row r="24" spans="1:12">
      <c r="A24" s="40" t="s">
        <v>118</v>
      </c>
      <c r="B24" s="101">
        <v>28707545</v>
      </c>
      <c r="C24" s="101">
        <f>SUM(C25:C26)</f>
        <v>24716666</v>
      </c>
      <c r="D24" s="101">
        <f>SUM(D25:D26)</f>
        <v>323377347</v>
      </c>
      <c r="E24" s="101">
        <f>SUM(E25:E26)</f>
        <v>195706887</v>
      </c>
      <c r="F24" s="101">
        <f>SUM(F25:F26)</f>
        <v>232283824</v>
      </c>
      <c r="G24" s="102">
        <f>SUM(C25+E25+F25)</f>
        <v>234348675</v>
      </c>
      <c r="H24" s="3"/>
      <c r="I24" s="3"/>
      <c r="J24" s="3"/>
      <c r="K24" s="3"/>
      <c r="L24" s="3"/>
    </row>
    <row r="25" spans="1:12">
      <c r="A25" s="70" t="s">
        <v>558</v>
      </c>
      <c r="B25" s="106"/>
      <c r="C25" s="106">
        <v>149367</v>
      </c>
      <c r="D25" s="106"/>
      <c r="E25" s="106">
        <v>1915484</v>
      </c>
      <c r="F25" s="106">
        <v>232283824</v>
      </c>
      <c r="G25" s="106"/>
      <c r="H25" s="3"/>
      <c r="I25" s="3"/>
      <c r="J25" s="3"/>
      <c r="K25" s="3"/>
      <c r="L25" s="3"/>
    </row>
    <row r="26" spans="1:12">
      <c r="A26" s="70" t="s">
        <v>559</v>
      </c>
      <c r="B26" s="106">
        <v>28707545</v>
      </c>
      <c r="C26" s="106">
        <v>24567299</v>
      </c>
      <c r="D26" s="106">
        <v>323377347</v>
      </c>
      <c r="E26" s="106">
        <v>193791403</v>
      </c>
      <c r="F26" s="106"/>
      <c r="G26" s="106"/>
      <c r="H26" s="3"/>
      <c r="I26" s="3"/>
      <c r="J26" s="3"/>
      <c r="K26" s="3"/>
      <c r="L26" s="3"/>
    </row>
    <row r="27" spans="1:12">
      <c r="A27" s="57" t="s">
        <v>505</v>
      </c>
      <c r="B27" s="104">
        <f t="shared" ref="B27:G27" si="3">SUM(B23:B24)</f>
        <v>30407745</v>
      </c>
      <c r="C27" s="104">
        <f t="shared" si="3"/>
        <v>27366576</v>
      </c>
      <c r="D27" s="104">
        <f>SUM(D23+D24)</f>
        <v>337677082</v>
      </c>
      <c r="E27" s="104">
        <f t="shared" si="3"/>
        <v>208184365</v>
      </c>
      <c r="F27" s="104">
        <f t="shared" si="3"/>
        <v>3826451653</v>
      </c>
      <c r="G27" s="104">
        <f t="shared" si="3"/>
        <v>3859643827</v>
      </c>
      <c r="H27" s="3"/>
      <c r="I27" s="3"/>
      <c r="J27" s="3"/>
      <c r="K27" s="3"/>
      <c r="L27" s="3"/>
    </row>
    <row r="28" spans="1:1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>
      <c r="A32" s="3"/>
      <c r="B32" s="3"/>
      <c r="C32" s="105"/>
      <c r="D32" s="3"/>
      <c r="E32" s="3"/>
      <c r="F32" s="3"/>
      <c r="G32" s="3"/>
      <c r="H32" s="3"/>
      <c r="I32" s="3"/>
      <c r="J32" s="3"/>
      <c r="K32" s="3"/>
      <c r="L32" s="3"/>
    </row>
    <row r="33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>
      <c r="C35" s="3"/>
      <c r="D35" s="3"/>
      <c r="E35" s="143">
        <f>SUM(B24:E24)</f>
        <v>572508445</v>
      </c>
    </row>
    <row r="36" spans="1:12">
      <c r="C36" s="3"/>
      <c r="D36" s="3"/>
    </row>
    <row r="37" spans="1:12">
      <c r="C37" s="3"/>
      <c r="D37" s="3"/>
    </row>
    <row r="38" spans="1:12">
      <c r="D38" s="3"/>
    </row>
    <row r="39" spans="1:12">
      <c r="D39" s="3"/>
    </row>
    <row r="40" spans="1:12">
      <c r="D40" s="3"/>
    </row>
  </sheetData>
  <mergeCells count="2">
    <mergeCell ref="A1:G1"/>
    <mergeCell ref="A2:G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4" orientation="landscape" horizontalDpi="300" verticalDpi="300" r:id="rId1"/>
  <headerFooter>
    <oddHeader>&amp;R1.melléklet 6/2018.(III. 22.) önkormányzati rendelethez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1"/>
  <sheetViews>
    <sheetView topLeftCell="A61" workbookViewId="0">
      <selection activeCell="C81" sqref="C81"/>
    </sheetView>
  </sheetViews>
  <sheetFormatPr defaultRowHeight="15"/>
  <cols>
    <col min="1" max="1" width="92.5703125" customWidth="1"/>
    <col min="3" max="3" width="16.42578125" customWidth="1"/>
    <col min="4" max="4" width="16" customWidth="1"/>
    <col min="5" max="5" width="16.7109375" customWidth="1"/>
    <col min="6" max="6" width="14.7109375" customWidth="1"/>
  </cols>
  <sheetData>
    <row r="1" spans="1:6" ht="27" customHeight="1">
      <c r="A1" s="151" t="s">
        <v>543</v>
      </c>
      <c r="B1" s="152"/>
      <c r="C1" s="152"/>
      <c r="D1" s="152"/>
      <c r="E1" s="152"/>
      <c r="F1" s="153"/>
    </row>
    <row r="2" spans="1:6" ht="23.25" customHeight="1">
      <c r="A2" s="154" t="s">
        <v>536</v>
      </c>
      <c r="B2" s="155"/>
      <c r="C2" s="155"/>
      <c r="D2" s="155"/>
      <c r="E2" s="155"/>
      <c r="F2" s="153"/>
    </row>
    <row r="3" spans="1:6" ht="18">
      <c r="A3" s="66"/>
    </row>
    <row r="4" spans="1:6">
      <c r="A4" t="s">
        <v>530</v>
      </c>
    </row>
    <row r="5" spans="1:6" ht="45">
      <c r="A5" s="1" t="s">
        <v>119</v>
      </c>
      <c r="B5" s="2" t="s">
        <v>97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t="15" hidden="1" customHeight="1">
      <c r="A6" s="28" t="s">
        <v>291</v>
      </c>
      <c r="B6" s="5" t="s">
        <v>292</v>
      </c>
      <c r="C6" s="24"/>
      <c r="D6" s="24"/>
      <c r="E6" s="24"/>
      <c r="F6" s="24"/>
    </row>
    <row r="7" spans="1:6" ht="15" hidden="1" customHeight="1">
      <c r="A7" s="4" t="s">
        <v>293</v>
      </c>
      <c r="B7" s="5" t="s">
        <v>294</v>
      </c>
      <c r="C7" s="24"/>
      <c r="D7" s="24"/>
      <c r="E7" s="24"/>
      <c r="F7" s="24"/>
    </row>
    <row r="8" spans="1:6" ht="15" hidden="1" customHeight="1">
      <c r="A8" s="4" t="s">
        <v>295</v>
      </c>
      <c r="B8" s="5" t="s">
        <v>296</v>
      </c>
      <c r="C8" s="24"/>
      <c r="D8" s="24"/>
      <c r="E8" s="24"/>
      <c r="F8" s="24"/>
    </row>
    <row r="9" spans="1:6" ht="15" hidden="1" customHeight="1">
      <c r="A9" s="4" t="s">
        <v>297</v>
      </c>
      <c r="B9" s="5" t="s">
        <v>298</v>
      </c>
      <c r="C9" s="24"/>
      <c r="D9" s="24"/>
      <c r="E9" s="24"/>
      <c r="F9" s="24"/>
    </row>
    <row r="10" spans="1:6" ht="15" hidden="1" customHeight="1">
      <c r="A10" s="4" t="s">
        <v>299</v>
      </c>
      <c r="B10" s="5" t="s">
        <v>300</v>
      </c>
      <c r="C10" s="24"/>
      <c r="D10" s="24"/>
      <c r="E10" s="24"/>
      <c r="F10" s="24"/>
    </row>
    <row r="11" spans="1:6" ht="15" hidden="1" customHeight="1">
      <c r="A11" s="4" t="s">
        <v>301</v>
      </c>
      <c r="B11" s="5" t="s">
        <v>302</v>
      </c>
      <c r="C11" s="24"/>
      <c r="D11" s="24"/>
      <c r="E11" s="24"/>
      <c r="F11" s="24"/>
    </row>
    <row r="12" spans="1:6" ht="15" customHeight="1">
      <c r="A12" s="6" t="s">
        <v>506</v>
      </c>
      <c r="B12" s="7" t="s">
        <v>303</v>
      </c>
      <c r="C12" s="103"/>
      <c r="D12" s="103"/>
      <c r="E12" s="103"/>
      <c r="F12" s="103"/>
    </row>
    <row r="13" spans="1:6" ht="15" customHeight="1">
      <c r="A13" s="4" t="s">
        <v>304</v>
      </c>
      <c r="B13" s="5" t="s">
        <v>305</v>
      </c>
      <c r="C13" s="107"/>
      <c r="D13" s="107"/>
      <c r="E13" s="107"/>
      <c r="F13" s="107"/>
    </row>
    <row r="14" spans="1:6" ht="15" customHeight="1">
      <c r="A14" s="4" t="s">
        <v>306</v>
      </c>
      <c r="B14" s="5" t="s">
        <v>307</v>
      </c>
      <c r="C14" s="107"/>
      <c r="D14" s="107"/>
      <c r="E14" s="107"/>
      <c r="F14" s="107"/>
    </row>
    <row r="15" spans="1:6" ht="15" customHeight="1">
      <c r="A15" s="4" t="s">
        <v>469</v>
      </c>
      <c r="B15" s="5" t="s">
        <v>308</v>
      </c>
      <c r="C15" s="107"/>
      <c r="D15" s="107"/>
      <c r="E15" s="107"/>
      <c r="F15" s="107"/>
    </row>
    <row r="16" spans="1:6" ht="15" customHeight="1">
      <c r="A16" s="4" t="s">
        <v>470</v>
      </c>
      <c r="B16" s="5" t="s">
        <v>309</v>
      </c>
      <c r="C16" s="107"/>
      <c r="D16" s="107"/>
      <c r="E16" s="107"/>
      <c r="F16" s="107"/>
    </row>
    <row r="17" spans="1:6" ht="15" customHeight="1">
      <c r="A17" s="4" t="s">
        <v>471</v>
      </c>
      <c r="B17" s="5" t="s">
        <v>310</v>
      </c>
      <c r="C17" s="107"/>
      <c r="D17" s="107"/>
      <c r="E17" s="107"/>
      <c r="F17" s="107"/>
    </row>
    <row r="18" spans="1:6" ht="15" customHeight="1">
      <c r="A18" s="36" t="s">
        <v>507</v>
      </c>
      <c r="B18" s="46" t="s">
        <v>311</v>
      </c>
      <c r="C18" s="103"/>
      <c r="D18" s="103"/>
      <c r="E18" s="103"/>
      <c r="F18" s="103"/>
    </row>
    <row r="19" spans="1:6" ht="15" customHeight="1">
      <c r="A19" s="4" t="s">
        <v>475</v>
      </c>
      <c r="B19" s="5" t="s">
        <v>320</v>
      </c>
      <c r="C19" s="107"/>
      <c r="D19" s="107"/>
      <c r="E19" s="107"/>
      <c r="F19" s="107"/>
    </row>
    <row r="20" spans="1:6" ht="15" customHeight="1">
      <c r="A20" s="4" t="s">
        <v>476</v>
      </c>
      <c r="B20" s="5" t="s">
        <v>321</v>
      </c>
      <c r="C20" s="107"/>
      <c r="D20" s="107"/>
      <c r="E20" s="107"/>
      <c r="F20" s="107"/>
    </row>
    <row r="21" spans="1:6" ht="15" customHeight="1">
      <c r="A21" s="6" t="s">
        <v>1</v>
      </c>
      <c r="B21" s="7" t="s">
        <v>322</v>
      </c>
      <c r="C21" s="107"/>
      <c r="D21" s="107"/>
      <c r="E21" s="107"/>
      <c r="F21" s="107"/>
    </row>
    <row r="22" spans="1:6" ht="15" customHeight="1">
      <c r="A22" s="4" t="s">
        <v>477</v>
      </c>
      <c r="B22" s="5" t="s">
        <v>323</v>
      </c>
      <c r="C22" s="107"/>
      <c r="D22" s="107"/>
      <c r="E22" s="107"/>
      <c r="F22" s="107"/>
    </row>
    <row r="23" spans="1:6" ht="15" customHeight="1">
      <c r="A23" s="4" t="s">
        <v>478</v>
      </c>
      <c r="B23" s="5" t="s">
        <v>324</v>
      </c>
      <c r="C23" s="107"/>
      <c r="D23" s="107"/>
      <c r="E23" s="107"/>
      <c r="F23" s="107"/>
    </row>
    <row r="24" spans="1:6" ht="15" customHeight="1">
      <c r="A24" s="4" t="s">
        <v>479</v>
      </c>
      <c r="B24" s="5" t="s">
        <v>325</v>
      </c>
      <c r="C24" s="107"/>
      <c r="D24" s="107"/>
      <c r="E24" s="107"/>
      <c r="F24" s="107"/>
    </row>
    <row r="25" spans="1:6" ht="15" customHeight="1">
      <c r="A25" s="4" t="s">
        <v>480</v>
      </c>
      <c r="B25" s="5" t="s">
        <v>326</v>
      </c>
      <c r="C25" s="107"/>
      <c r="D25" s="107"/>
      <c r="E25" s="107"/>
      <c r="F25" s="107"/>
    </row>
    <row r="26" spans="1:6" ht="15" customHeight="1">
      <c r="A26" s="4" t="s">
        <v>481</v>
      </c>
      <c r="B26" s="5" t="s">
        <v>327</v>
      </c>
      <c r="C26" s="107"/>
      <c r="D26" s="107"/>
      <c r="E26" s="107"/>
      <c r="F26" s="107"/>
    </row>
    <row r="27" spans="1:6" ht="15" customHeight="1">
      <c r="A27" s="4" t="s">
        <v>328</v>
      </c>
      <c r="B27" s="5" t="s">
        <v>329</v>
      </c>
      <c r="C27" s="107"/>
      <c r="D27" s="107"/>
      <c r="E27" s="107"/>
      <c r="F27" s="107"/>
    </row>
    <row r="28" spans="1:6" ht="15" customHeight="1">
      <c r="A28" s="4" t="s">
        <v>482</v>
      </c>
      <c r="B28" s="5" t="s">
        <v>330</v>
      </c>
      <c r="C28" s="107"/>
      <c r="D28" s="107"/>
      <c r="E28" s="107"/>
      <c r="F28" s="107"/>
    </row>
    <row r="29" spans="1:6" ht="15" customHeight="1">
      <c r="A29" s="4" t="s">
        <v>483</v>
      </c>
      <c r="B29" s="5" t="s">
        <v>331</v>
      </c>
      <c r="C29" s="107"/>
      <c r="D29" s="107"/>
      <c r="E29" s="107"/>
      <c r="F29" s="107"/>
    </row>
    <row r="30" spans="1:6" ht="15" customHeight="1">
      <c r="A30" s="6" t="s">
        <v>2</v>
      </c>
      <c r="B30" s="7" t="s">
        <v>332</v>
      </c>
      <c r="C30" s="107"/>
      <c r="D30" s="107"/>
      <c r="E30" s="107"/>
      <c r="F30" s="107"/>
    </row>
    <row r="31" spans="1:6" ht="15" customHeight="1">
      <c r="A31" s="4" t="s">
        <v>484</v>
      </c>
      <c r="B31" s="5" t="s">
        <v>333</v>
      </c>
      <c r="C31" s="107"/>
      <c r="D31" s="107"/>
      <c r="E31" s="107"/>
      <c r="F31" s="107"/>
    </row>
    <row r="32" spans="1:6" ht="15" customHeight="1">
      <c r="A32" s="36" t="s">
        <v>3</v>
      </c>
      <c r="B32" s="46" t="s">
        <v>334</v>
      </c>
      <c r="C32" s="103"/>
      <c r="D32" s="103"/>
      <c r="E32" s="103"/>
      <c r="F32" s="103"/>
    </row>
    <row r="33" spans="1:6" ht="15" hidden="1" customHeight="1">
      <c r="A33" s="12" t="s">
        <v>335</v>
      </c>
      <c r="B33" s="5" t="s">
        <v>336</v>
      </c>
      <c r="C33" s="107"/>
      <c r="D33" s="107"/>
      <c r="E33" s="107"/>
      <c r="F33" s="107"/>
    </row>
    <row r="34" spans="1:6" ht="15" hidden="1" customHeight="1">
      <c r="A34" s="12" t="s">
        <v>485</v>
      </c>
      <c r="B34" s="5" t="s">
        <v>337</v>
      </c>
      <c r="C34" s="107"/>
      <c r="D34" s="107"/>
      <c r="E34" s="107"/>
      <c r="F34" s="107"/>
    </row>
    <row r="35" spans="1:6" ht="15" hidden="1" customHeight="1">
      <c r="A35" s="12" t="s">
        <v>486</v>
      </c>
      <c r="B35" s="5" t="s">
        <v>338</v>
      </c>
      <c r="C35" s="107"/>
      <c r="D35" s="107"/>
      <c r="E35" s="107"/>
      <c r="F35" s="107"/>
    </row>
    <row r="36" spans="1:6" ht="15" hidden="1" customHeight="1">
      <c r="A36" s="12" t="s">
        <v>487</v>
      </c>
      <c r="B36" s="5" t="s">
        <v>339</v>
      </c>
      <c r="C36" s="107"/>
      <c r="D36" s="107"/>
      <c r="E36" s="107"/>
      <c r="F36" s="107"/>
    </row>
    <row r="37" spans="1:6" ht="15" hidden="1" customHeight="1">
      <c r="A37" s="12" t="s">
        <v>340</v>
      </c>
      <c r="B37" s="5" t="s">
        <v>341</v>
      </c>
      <c r="C37" s="107"/>
      <c r="D37" s="107"/>
      <c r="E37" s="107"/>
      <c r="F37" s="107"/>
    </row>
    <row r="38" spans="1:6" ht="15" hidden="1" customHeight="1">
      <c r="A38" s="12" t="s">
        <v>342</v>
      </c>
      <c r="B38" s="5" t="s">
        <v>343</v>
      </c>
      <c r="C38" s="107"/>
      <c r="D38" s="107"/>
      <c r="E38" s="107"/>
      <c r="F38" s="107"/>
    </row>
    <row r="39" spans="1:6" ht="15" hidden="1" customHeight="1">
      <c r="A39" s="12" t="s">
        <v>344</v>
      </c>
      <c r="B39" s="5" t="s">
        <v>345</v>
      </c>
      <c r="C39" s="107"/>
      <c r="D39" s="107"/>
      <c r="E39" s="107"/>
      <c r="F39" s="107"/>
    </row>
    <row r="40" spans="1:6" ht="15" hidden="1" customHeight="1">
      <c r="A40" s="12" t="s">
        <v>488</v>
      </c>
      <c r="B40" s="5" t="s">
        <v>346</v>
      </c>
      <c r="C40" s="107"/>
      <c r="D40" s="107"/>
      <c r="E40" s="107"/>
      <c r="F40" s="107"/>
    </row>
    <row r="41" spans="1:6" ht="15" hidden="1" customHeight="1">
      <c r="A41" s="12" t="s">
        <v>489</v>
      </c>
      <c r="B41" s="5" t="s">
        <v>347</v>
      </c>
      <c r="C41" s="107"/>
      <c r="D41" s="107"/>
      <c r="E41" s="107"/>
      <c r="F41" s="107"/>
    </row>
    <row r="42" spans="1:6" ht="15" hidden="1" customHeight="1">
      <c r="A42" s="12" t="s">
        <v>490</v>
      </c>
      <c r="B42" s="5" t="s">
        <v>348</v>
      </c>
      <c r="C42" s="107"/>
      <c r="D42" s="107"/>
      <c r="E42" s="107"/>
      <c r="F42" s="107"/>
    </row>
    <row r="43" spans="1:6" ht="15" customHeight="1">
      <c r="A43" s="45" t="s">
        <v>4</v>
      </c>
      <c r="B43" s="46" t="s">
        <v>349</v>
      </c>
      <c r="C43" s="103">
        <v>1700200</v>
      </c>
      <c r="D43" s="103"/>
      <c r="E43" s="103"/>
      <c r="F43" s="103">
        <f>SUM(C43:E43)</f>
        <v>1700200</v>
      </c>
    </row>
    <row r="44" spans="1:6" ht="15" customHeight="1">
      <c r="A44" s="12" t="s">
        <v>358</v>
      </c>
      <c r="B44" s="5" t="s">
        <v>359</v>
      </c>
      <c r="C44" s="107"/>
      <c r="D44" s="107"/>
      <c r="E44" s="107"/>
      <c r="F44" s="107"/>
    </row>
    <row r="45" spans="1:6" ht="15" customHeight="1">
      <c r="A45" s="4" t="s">
        <v>494</v>
      </c>
      <c r="B45" s="5" t="s">
        <v>360</v>
      </c>
      <c r="C45" s="107"/>
      <c r="D45" s="107"/>
      <c r="E45" s="107"/>
      <c r="F45" s="107"/>
    </row>
    <row r="46" spans="1:6" ht="15" customHeight="1">
      <c r="A46" s="12" t="s">
        <v>495</v>
      </c>
      <c r="B46" s="5" t="s">
        <v>361</v>
      </c>
      <c r="C46" s="107"/>
      <c r="D46" s="107"/>
      <c r="E46" s="107"/>
      <c r="F46" s="107"/>
    </row>
    <row r="47" spans="1:6" ht="15" customHeight="1">
      <c r="A47" s="36" t="s">
        <v>6</v>
      </c>
      <c r="B47" s="46" t="s">
        <v>362</v>
      </c>
      <c r="C47" s="103"/>
      <c r="D47" s="103"/>
      <c r="E47" s="103"/>
      <c r="F47" s="103"/>
    </row>
    <row r="48" spans="1:6" ht="15" customHeight="1">
      <c r="A48" s="49" t="s">
        <v>24</v>
      </c>
      <c r="B48" s="87"/>
      <c r="C48" s="103">
        <f>C47+C43+C32+C18</f>
        <v>1700200</v>
      </c>
      <c r="D48" s="103"/>
      <c r="E48" s="103"/>
      <c r="F48" s="103">
        <f>SUM(C48:E48)</f>
        <v>1700200</v>
      </c>
    </row>
    <row r="49" spans="1:6" ht="15" customHeight="1">
      <c r="A49" s="4" t="s">
        <v>312</v>
      </c>
      <c r="B49" s="5" t="s">
        <v>313</v>
      </c>
      <c r="C49" s="107"/>
      <c r="D49" s="107"/>
      <c r="E49" s="107"/>
      <c r="F49" s="107"/>
    </row>
    <row r="50" spans="1:6" ht="15" customHeight="1">
      <c r="A50" s="4" t="s">
        <v>314</v>
      </c>
      <c r="B50" s="5" t="s">
        <v>315</v>
      </c>
      <c r="C50" s="107"/>
      <c r="D50" s="107"/>
      <c r="E50" s="107"/>
      <c r="F50" s="107"/>
    </row>
    <row r="51" spans="1:6" ht="15" customHeight="1">
      <c r="A51" s="4" t="s">
        <v>472</v>
      </c>
      <c r="B51" s="5" t="s">
        <v>316</v>
      </c>
      <c r="C51" s="107"/>
      <c r="D51" s="107"/>
      <c r="E51" s="107"/>
      <c r="F51" s="107"/>
    </row>
    <row r="52" spans="1:6" ht="15" customHeight="1">
      <c r="A52" s="4" t="s">
        <v>473</v>
      </c>
      <c r="B52" s="5" t="s">
        <v>317</v>
      </c>
      <c r="C52" s="107"/>
      <c r="D52" s="107"/>
      <c r="E52" s="107"/>
      <c r="F52" s="107"/>
    </row>
    <row r="53" spans="1:6" ht="15" customHeight="1">
      <c r="A53" s="4" t="s">
        <v>474</v>
      </c>
      <c r="B53" s="5" t="s">
        <v>318</v>
      </c>
      <c r="C53" s="107"/>
      <c r="D53" s="107"/>
      <c r="E53" s="107"/>
      <c r="F53" s="107"/>
    </row>
    <row r="54" spans="1:6" ht="15" customHeight="1">
      <c r="A54" s="36" t="s">
        <v>0</v>
      </c>
      <c r="B54" s="46" t="s">
        <v>319</v>
      </c>
      <c r="C54" s="107"/>
      <c r="D54" s="107"/>
      <c r="E54" s="107"/>
      <c r="F54" s="107"/>
    </row>
    <row r="55" spans="1:6" ht="15" customHeight="1">
      <c r="A55" s="36" t="s">
        <v>5</v>
      </c>
      <c r="B55" s="46" t="s">
        <v>357</v>
      </c>
      <c r="C55" s="103"/>
      <c r="D55" s="103"/>
      <c r="E55" s="103"/>
      <c r="F55" s="103"/>
    </row>
    <row r="56" spans="1:6" ht="15" customHeight="1">
      <c r="A56" s="12" t="s">
        <v>363</v>
      </c>
      <c r="B56" s="5" t="s">
        <v>364</v>
      </c>
      <c r="C56" s="107"/>
      <c r="D56" s="107"/>
      <c r="E56" s="107"/>
      <c r="F56" s="107"/>
    </row>
    <row r="57" spans="1:6" ht="15" customHeight="1">
      <c r="A57" s="4" t="s">
        <v>496</v>
      </c>
      <c r="B57" s="5" t="s">
        <v>365</v>
      </c>
      <c r="C57" s="107"/>
      <c r="D57" s="107"/>
      <c r="E57" s="107"/>
      <c r="F57" s="107"/>
    </row>
    <row r="58" spans="1:6" ht="15" customHeight="1">
      <c r="A58" s="12" t="s">
        <v>497</v>
      </c>
      <c r="B58" s="5" t="s">
        <v>366</v>
      </c>
      <c r="C58" s="107"/>
      <c r="D58" s="107"/>
      <c r="E58" s="107"/>
      <c r="F58" s="107"/>
    </row>
    <row r="59" spans="1:6" ht="15" customHeight="1">
      <c r="A59" s="36" t="s">
        <v>8</v>
      </c>
      <c r="B59" s="46" t="s">
        <v>367</v>
      </c>
      <c r="C59" s="103"/>
      <c r="D59" s="103"/>
      <c r="E59" s="103"/>
      <c r="F59" s="103"/>
    </row>
    <row r="60" spans="1:6" ht="15" customHeight="1">
      <c r="A60" s="49" t="s">
        <v>23</v>
      </c>
      <c r="B60" s="87"/>
      <c r="C60" s="103">
        <f>C55+C54+C59</f>
        <v>0</v>
      </c>
      <c r="D60" s="103"/>
      <c r="E60" s="103"/>
      <c r="F60" s="103">
        <f>SUM(C60:E60)</f>
        <v>0</v>
      </c>
    </row>
    <row r="61" spans="1:6" ht="15" customHeight="1">
      <c r="A61" s="43" t="s">
        <v>7</v>
      </c>
      <c r="B61" s="32" t="s">
        <v>368</v>
      </c>
      <c r="C61" s="103">
        <f>C60+C48</f>
        <v>1700200</v>
      </c>
      <c r="D61" s="103"/>
      <c r="E61" s="103"/>
      <c r="F61" s="103">
        <f>SUM(C61:E61)</f>
        <v>1700200</v>
      </c>
    </row>
    <row r="62" spans="1:6" ht="15" customHeight="1">
      <c r="A62" s="73" t="s">
        <v>518</v>
      </c>
      <c r="B62" s="86"/>
      <c r="C62" s="107">
        <f ca="1">C48-'kiadások működés Bölcsőde'!C74</f>
        <v>-28652555</v>
      </c>
      <c r="D62" s="103"/>
      <c r="E62" s="103"/>
      <c r="F62" s="107">
        <f>SUM(C62:E62)</f>
        <v>-28652555</v>
      </c>
    </row>
    <row r="63" spans="1:6" ht="15.75">
      <c r="A63" s="73" t="s">
        <v>81</v>
      </c>
      <c r="B63" s="52"/>
      <c r="C63" s="107">
        <f ca="1">C60-'kiadások működés Bölcsőde'!C97</f>
        <v>-54990</v>
      </c>
      <c r="D63" s="107"/>
      <c r="E63" s="107"/>
      <c r="F63" s="107">
        <f>SUM(C63:E63)</f>
        <v>-54990</v>
      </c>
    </row>
    <row r="64" spans="1:6" hidden="1">
      <c r="A64" s="34" t="s">
        <v>498</v>
      </c>
      <c r="B64" s="4" t="s">
        <v>369</v>
      </c>
      <c r="C64" s="107"/>
      <c r="D64" s="107"/>
      <c r="E64" s="107"/>
      <c r="F64" s="107"/>
    </row>
    <row r="65" spans="1:6" hidden="1">
      <c r="A65" s="12" t="s">
        <v>370</v>
      </c>
      <c r="B65" s="4" t="s">
        <v>371</v>
      </c>
      <c r="C65" s="107"/>
      <c r="D65" s="107"/>
      <c r="E65" s="107"/>
      <c r="F65" s="107"/>
    </row>
    <row r="66" spans="1:6" hidden="1">
      <c r="A66" s="34" t="s">
        <v>499</v>
      </c>
      <c r="B66" s="4" t="s">
        <v>372</v>
      </c>
      <c r="C66" s="107"/>
      <c r="D66" s="107"/>
      <c r="E66" s="107"/>
      <c r="F66" s="107"/>
    </row>
    <row r="67" spans="1:6">
      <c r="A67" s="14" t="s">
        <v>9</v>
      </c>
      <c r="B67" s="6" t="s">
        <v>373</v>
      </c>
      <c r="C67" s="107"/>
      <c r="D67" s="107"/>
      <c r="E67" s="107"/>
      <c r="F67" s="107"/>
    </row>
    <row r="68" spans="1:6" hidden="1">
      <c r="A68" s="12" t="s">
        <v>500</v>
      </c>
      <c r="B68" s="4" t="s">
        <v>374</v>
      </c>
      <c r="C68" s="107"/>
      <c r="D68" s="107"/>
      <c r="E68" s="107"/>
      <c r="F68" s="107"/>
    </row>
    <row r="69" spans="1:6" hidden="1">
      <c r="A69" s="34" t="s">
        <v>375</v>
      </c>
      <c r="B69" s="4" t="s">
        <v>376</v>
      </c>
      <c r="C69" s="107"/>
      <c r="D69" s="107"/>
      <c r="E69" s="107"/>
      <c r="F69" s="107"/>
    </row>
    <row r="70" spans="1:6" hidden="1">
      <c r="A70" s="12" t="s">
        <v>501</v>
      </c>
      <c r="B70" s="4" t="s">
        <v>377</v>
      </c>
      <c r="C70" s="107"/>
      <c r="D70" s="107"/>
      <c r="E70" s="107"/>
      <c r="F70" s="107"/>
    </row>
    <row r="71" spans="1:6" hidden="1">
      <c r="A71" s="34" t="s">
        <v>378</v>
      </c>
      <c r="B71" s="4" t="s">
        <v>379</v>
      </c>
      <c r="C71" s="107"/>
      <c r="D71" s="107"/>
      <c r="E71" s="107"/>
      <c r="F71" s="107"/>
    </row>
    <row r="72" spans="1:6">
      <c r="A72" s="13" t="s">
        <v>10</v>
      </c>
      <c r="B72" s="6" t="s">
        <v>380</v>
      </c>
      <c r="C72" s="107"/>
      <c r="D72" s="107"/>
      <c r="E72" s="107"/>
      <c r="F72" s="107"/>
    </row>
    <row r="73" spans="1:6" hidden="1">
      <c r="A73" s="4" t="s">
        <v>78</v>
      </c>
      <c r="B73" s="4" t="s">
        <v>381</v>
      </c>
      <c r="C73" s="107"/>
      <c r="D73" s="107"/>
      <c r="E73" s="107"/>
      <c r="F73" s="107"/>
    </row>
    <row r="74" spans="1:6" hidden="1">
      <c r="A74" s="4" t="s">
        <v>79</v>
      </c>
      <c r="B74" s="4" t="s">
        <v>381</v>
      </c>
      <c r="C74" s="107"/>
      <c r="D74" s="107"/>
      <c r="E74" s="107"/>
      <c r="F74" s="107"/>
    </row>
    <row r="75" spans="1:6" hidden="1">
      <c r="A75" s="4" t="s">
        <v>76</v>
      </c>
      <c r="B75" s="4" t="s">
        <v>382</v>
      </c>
      <c r="C75" s="107"/>
      <c r="D75" s="107"/>
      <c r="E75" s="107"/>
      <c r="F75" s="107"/>
    </row>
    <row r="76" spans="1:6" hidden="1">
      <c r="A76" s="4" t="s">
        <v>77</v>
      </c>
      <c r="B76" s="4" t="s">
        <v>382</v>
      </c>
      <c r="C76" s="107"/>
      <c r="D76" s="107"/>
      <c r="E76" s="107"/>
      <c r="F76" s="107"/>
    </row>
    <row r="77" spans="1:6">
      <c r="A77" s="6" t="s">
        <v>11</v>
      </c>
      <c r="B77" s="6" t="s">
        <v>383</v>
      </c>
      <c r="C77" s="107"/>
      <c r="D77" s="107"/>
      <c r="E77" s="107"/>
      <c r="F77" s="107"/>
    </row>
    <row r="78" spans="1:6">
      <c r="A78" s="34" t="s">
        <v>384</v>
      </c>
      <c r="B78" s="4" t="s">
        <v>385</v>
      </c>
      <c r="C78" s="107"/>
      <c r="D78" s="107"/>
      <c r="E78" s="107"/>
      <c r="F78" s="107"/>
    </row>
    <row r="79" spans="1:6">
      <c r="A79" s="34" t="s">
        <v>386</v>
      </c>
      <c r="B79" s="4" t="s">
        <v>387</v>
      </c>
      <c r="C79" s="107"/>
      <c r="D79" s="107"/>
      <c r="E79" s="107"/>
      <c r="F79" s="107"/>
    </row>
    <row r="80" spans="1:6">
      <c r="A80" s="34" t="s">
        <v>388</v>
      </c>
      <c r="B80" s="4" t="s">
        <v>389</v>
      </c>
      <c r="C80" s="107">
        <v>28707545</v>
      </c>
      <c r="D80" s="107"/>
      <c r="E80" s="107"/>
      <c r="F80" s="107">
        <f>SUM(C80:E80)</f>
        <v>28707545</v>
      </c>
    </row>
    <row r="81" spans="1:6">
      <c r="A81" s="34" t="s">
        <v>390</v>
      </c>
      <c r="B81" s="4" t="s">
        <v>391</v>
      </c>
      <c r="C81" s="107"/>
      <c r="D81" s="107"/>
      <c r="E81" s="107"/>
      <c r="F81" s="107"/>
    </row>
    <row r="82" spans="1:6">
      <c r="A82" s="12" t="s">
        <v>502</v>
      </c>
      <c r="B82" s="4" t="s">
        <v>392</v>
      </c>
      <c r="C82" s="107"/>
      <c r="D82" s="107"/>
      <c r="E82" s="107"/>
      <c r="F82" s="107"/>
    </row>
    <row r="83" spans="1:6">
      <c r="A83" s="14" t="s">
        <v>12</v>
      </c>
      <c r="B83" s="6" t="s">
        <v>393</v>
      </c>
      <c r="C83" s="103">
        <f>SUM(C78:C82)</f>
        <v>28707545</v>
      </c>
      <c r="D83" s="103"/>
      <c r="E83" s="103"/>
      <c r="F83" s="103">
        <f>SUM(F78:F82)</f>
        <v>28707545</v>
      </c>
    </row>
    <row r="84" spans="1:6">
      <c r="A84" s="12" t="s">
        <v>394</v>
      </c>
      <c r="B84" s="4" t="s">
        <v>395</v>
      </c>
      <c r="C84" s="107"/>
      <c r="D84" s="107"/>
      <c r="E84" s="107"/>
      <c r="F84" s="107"/>
    </row>
    <row r="85" spans="1:6">
      <c r="A85" s="12" t="s">
        <v>396</v>
      </c>
      <c r="B85" s="4" t="s">
        <v>397</v>
      </c>
      <c r="C85" s="107"/>
      <c r="D85" s="107"/>
      <c r="E85" s="107"/>
      <c r="F85" s="107"/>
    </row>
    <row r="86" spans="1:6">
      <c r="A86" s="34" t="s">
        <v>398</v>
      </c>
      <c r="B86" s="4" t="s">
        <v>399</v>
      </c>
      <c r="C86" s="107"/>
      <c r="D86" s="107"/>
      <c r="E86" s="107"/>
      <c r="F86" s="107"/>
    </row>
    <row r="87" spans="1:6">
      <c r="A87" s="34" t="s">
        <v>503</v>
      </c>
      <c r="B87" s="4" t="s">
        <v>400</v>
      </c>
      <c r="C87" s="107"/>
      <c r="D87" s="107"/>
      <c r="E87" s="107"/>
      <c r="F87" s="107"/>
    </row>
    <row r="88" spans="1:6">
      <c r="A88" s="13" t="s">
        <v>13</v>
      </c>
      <c r="B88" s="6" t="s">
        <v>401</v>
      </c>
      <c r="C88" s="107"/>
      <c r="D88" s="107"/>
      <c r="E88" s="107"/>
      <c r="F88" s="107"/>
    </row>
    <row r="89" spans="1:6">
      <c r="A89" s="14" t="s">
        <v>402</v>
      </c>
      <c r="B89" s="6" t="s">
        <v>403</v>
      </c>
      <c r="C89" s="107"/>
      <c r="D89" s="107"/>
      <c r="E89" s="107"/>
      <c r="F89" s="107"/>
    </row>
    <row r="90" spans="1:6" ht="15.75">
      <c r="A90" s="37" t="s">
        <v>14</v>
      </c>
      <c r="B90" s="38" t="s">
        <v>404</v>
      </c>
      <c r="C90" s="103">
        <f>SUM(C83:C89)</f>
        <v>28707545</v>
      </c>
      <c r="D90" s="103"/>
      <c r="E90" s="103"/>
      <c r="F90" s="103">
        <f>SUM(F83:F89)</f>
        <v>28707545</v>
      </c>
    </row>
    <row r="91" spans="1:6" ht="15.75">
      <c r="A91" s="71" t="s">
        <v>505</v>
      </c>
      <c r="B91" s="72"/>
      <c r="C91" s="103">
        <f>C61+C90</f>
        <v>30407745</v>
      </c>
      <c r="D91" s="103"/>
      <c r="E91" s="103"/>
      <c r="F91" s="103">
        <f>F90+F61</f>
        <v>30407745</v>
      </c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  <headerFooter alignWithMargins="0">
    <oddHeader>&amp;R1/1. melléklet a 6/2018.(III.22.) önkormányzati rendelethez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71"/>
  <sheetViews>
    <sheetView topLeftCell="A67" zoomScaleNormal="100" workbookViewId="0">
      <selection activeCell="C40" sqref="C40"/>
    </sheetView>
  </sheetViews>
  <sheetFormatPr defaultRowHeight="15"/>
  <cols>
    <col min="1" max="1" width="90" customWidth="1"/>
    <col min="3" max="3" width="17.140625" customWidth="1"/>
    <col min="4" max="4" width="20.140625" customWidth="1"/>
    <col min="5" max="5" width="18.85546875" customWidth="1"/>
    <col min="6" max="6" width="15.7109375" customWidth="1"/>
  </cols>
  <sheetData>
    <row r="1" spans="1:6" ht="20.25" customHeight="1">
      <c r="A1" s="151" t="s">
        <v>543</v>
      </c>
      <c r="B1" s="155"/>
      <c r="C1" s="155"/>
      <c r="D1" s="155"/>
      <c r="E1" s="155"/>
      <c r="F1" s="153"/>
    </row>
    <row r="2" spans="1:6" ht="19.5" customHeight="1">
      <c r="A2" s="150" t="s">
        <v>538</v>
      </c>
      <c r="B2" s="155"/>
      <c r="C2" s="155"/>
      <c r="D2" s="155"/>
      <c r="E2" s="155"/>
      <c r="F2" s="153"/>
    </row>
    <row r="3" spans="1:6" ht="18">
      <c r="A3" s="44"/>
    </row>
    <row r="4" spans="1:6">
      <c r="A4" s="3" t="s">
        <v>530</v>
      </c>
    </row>
    <row r="5" spans="1:6" ht="45">
      <c r="A5" s="1" t="s">
        <v>119</v>
      </c>
      <c r="B5" s="2" t="s">
        <v>120</v>
      </c>
      <c r="C5" s="51" t="s">
        <v>25</v>
      </c>
      <c r="D5" s="51" t="s">
        <v>26</v>
      </c>
      <c r="E5" s="51" t="s">
        <v>27</v>
      </c>
      <c r="F5" s="62" t="s">
        <v>94</v>
      </c>
    </row>
    <row r="6" spans="1:6" hidden="1">
      <c r="A6" s="25" t="s">
        <v>121</v>
      </c>
      <c r="B6" s="26" t="s">
        <v>122</v>
      </c>
      <c r="C6" s="39"/>
      <c r="D6" s="39"/>
      <c r="E6" s="39"/>
      <c r="F6" s="24"/>
    </row>
    <row r="7" spans="1:6" hidden="1">
      <c r="A7" s="25" t="s">
        <v>123</v>
      </c>
      <c r="B7" s="27" t="s">
        <v>124</v>
      </c>
      <c r="C7" s="39"/>
      <c r="D7" s="39"/>
      <c r="E7" s="39"/>
      <c r="F7" s="24"/>
    </row>
    <row r="8" spans="1:6" hidden="1">
      <c r="A8" s="25" t="s">
        <v>125</v>
      </c>
      <c r="B8" s="27" t="s">
        <v>126</v>
      </c>
      <c r="C8" s="39"/>
      <c r="D8" s="39"/>
      <c r="E8" s="39"/>
      <c r="F8" s="24"/>
    </row>
    <row r="9" spans="1:6" hidden="1">
      <c r="A9" s="28" t="s">
        <v>127</v>
      </c>
      <c r="B9" s="27" t="s">
        <v>128</v>
      </c>
      <c r="C9" s="39"/>
      <c r="D9" s="39"/>
      <c r="E9" s="39"/>
      <c r="F9" s="24"/>
    </row>
    <row r="10" spans="1:6" hidden="1">
      <c r="A10" s="28" t="s">
        <v>129</v>
      </c>
      <c r="B10" s="27" t="s">
        <v>130</v>
      </c>
      <c r="C10" s="39"/>
      <c r="D10" s="39"/>
      <c r="E10" s="39"/>
      <c r="F10" s="24"/>
    </row>
    <row r="11" spans="1:6" hidden="1">
      <c r="A11" s="28" t="s">
        <v>131</v>
      </c>
      <c r="B11" s="27" t="s">
        <v>132</v>
      </c>
      <c r="C11" s="39"/>
      <c r="D11" s="39"/>
      <c r="E11" s="39"/>
      <c r="F11" s="24"/>
    </row>
    <row r="12" spans="1:6" hidden="1">
      <c r="A12" s="28" t="s">
        <v>133</v>
      </c>
      <c r="B12" s="27" t="s">
        <v>134</v>
      </c>
      <c r="C12" s="39"/>
      <c r="D12" s="39"/>
      <c r="E12" s="39"/>
      <c r="F12" s="24"/>
    </row>
    <row r="13" spans="1:6" hidden="1">
      <c r="A13" s="28" t="s">
        <v>135</v>
      </c>
      <c r="B13" s="27" t="s">
        <v>136</v>
      </c>
      <c r="C13" s="39"/>
      <c r="D13" s="39"/>
      <c r="E13" s="39"/>
      <c r="F13" s="24"/>
    </row>
    <row r="14" spans="1:6" hidden="1">
      <c r="A14" s="4" t="s">
        <v>137</v>
      </c>
      <c r="B14" s="27" t="s">
        <v>138</v>
      </c>
      <c r="C14" s="39"/>
      <c r="D14" s="39"/>
      <c r="E14" s="39"/>
      <c r="F14" s="24"/>
    </row>
    <row r="15" spans="1:6" hidden="1">
      <c r="A15" s="4" t="s">
        <v>139</v>
      </c>
      <c r="B15" s="27" t="s">
        <v>140</v>
      </c>
      <c r="C15" s="39"/>
      <c r="D15" s="39"/>
      <c r="E15" s="39"/>
      <c r="F15" s="24"/>
    </row>
    <row r="16" spans="1:6" hidden="1">
      <c r="A16" s="4" t="s">
        <v>141</v>
      </c>
      <c r="B16" s="27" t="s">
        <v>142</v>
      </c>
      <c r="C16" s="39"/>
      <c r="D16" s="39"/>
      <c r="E16" s="39"/>
      <c r="F16" s="24"/>
    </row>
    <row r="17" spans="1:6" hidden="1">
      <c r="A17" s="4" t="s">
        <v>143</v>
      </c>
      <c r="B17" s="27" t="s">
        <v>144</v>
      </c>
      <c r="C17" s="39"/>
      <c r="D17" s="39"/>
      <c r="E17" s="39"/>
      <c r="F17" s="24"/>
    </row>
    <row r="18" spans="1:6" hidden="1">
      <c r="A18" s="4" t="s">
        <v>435</v>
      </c>
      <c r="B18" s="27" t="s">
        <v>145</v>
      </c>
      <c r="C18" s="39"/>
      <c r="D18" s="39"/>
      <c r="E18" s="39"/>
      <c r="F18" s="24"/>
    </row>
    <row r="19" spans="1:6">
      <c r="A19" s="29" t="s">
        <v>405</v>
      </c>
      <c r="B19" s="30" t="s">
        <v>146</v>
      </c>
      <c r="C19" s="116">
        <v>19413530</v>
      </c>
      <c r="D19" s="116"/>
      <c r="E19" s="116"/>
      <c r="F19" s="117">
        <f>SUM(C19:E19)</f>
        <v>19413530</v>
      </c>
    </row>
    <row r="20" spans="1:6" hidden="1">
      <c r="A20" s="4" t="s">
        <v>147</v>
      </c>
      <c r="B20" s="27" t="s">
        <v>148</v>
      </c>
      <c r="C20" s="116"/>
      <c r="D20" s="116"/>
      <c r="E20" s="116"/>
      <c r="F20" s="117"/>
    </row>
    <row r="21" spans="1:6" ht="30" hidden="1">
      <c r="A21" s="4" t="s">
        <v>149</v>
      </c>
      <c r="B21" s="27" t="s">
        <v>150</v>
      </c>
      <c r="C21" s="116"/>
      <c r="D21" s="116"/>
      <c r="E21" s="116"/>
      <c r="F21" s="117"/>
    </row>
    <row r="22" spans="1:6" hidden="1">
      <c r="A22" s="5" t="s">
        <v>151</v>
      </c>
      <c r="B22" s="27" t="s">
        <v>152</v>
      </c>
      <c r="C22" s="116"/>
      <c r="D22" s="116"/>
      <c r="E22" s="116"/>
      <c r="F22" s="117"/>
    </row>
    <row r="23" spans="1:6">
      <c r="A23" s="6" t="s">
        <v>406</v>
      </c>
      <c r="B23" s="30" t="s">
        <v>153</v>
      </c>
      <c r="C23" s="116">
        <v>240000</v>
      </c>
      <c r="D23" s="116"/>
      <c r="E23" s="116"/>
      <c r="F23" s="117">
        <f>SUM(C23:E23)</f>
        <v>240000</v>
      </c>
    </row>
    <row r="24" spans="1:6">
      <c r="A24" s="47" t="s">
        <v>465</v>
      </c>
      <c r="B24" s="48" t="s">
        <v>154</v>
      </c>
      <c r="C24" s="118">
        <f>SUM(C19:C23)</f>
        <v>19653530</v>
      </c>
      <c r="D24" s="118"/>
      <c r="E24" s="118"/>
      <c r="F24" s="118">
        <f>SUM(F19:F23)</f>
        <v>19653530</v>
      </c>
    </row>
    <row r="25" spans="1:6">
      <c r="A25" s="36" t="s">
        <v>436</v>
      </c>
      <c r="B25" s="48" t="s">
        <v>155</v>
      </c>
      <c r="C25" s="118">
        <v>4462536</v>
      </c>
      <c r="D25" s="118"/>
      <c r="E25" s="118"/>
      <c r="F25" s="118">
        <f>SUM(C25:E25)</f>
        <v>4462536</v>
      </c>
    </row>
    <row r="26" spans="1:6" hidden="1">
      <c r="A26" s="4" t="s">
        <v>156</v>
      </c>
      <c r="B26" s="27" t="s">
        <v>157</v>
      </c>
      <c r="C26" s="116"/>
      <c r="D26" s="116"/>
      <c r="E26" s="116"/>
      <c r="F26" s="117"/>
    </row>
    <row r="27" spans="1:6" hidden="1">
      <c r="A27" s="4" t="s">
        <v>158</v>
      </c>
      <c r="B27" s="27" t="s">
        <v>159</v>
      </c>
      <c r="C27" s="116"/>
      <c r="D27" s="116"/>
      <c r="E27" s="116"/>
      <c r="F27" s="117"/>
    </row>
    <row r="28" spans="1:6" hidden="1">
      <c r="A28" s="4" t="s">
        <v>160</v>
      </c>
      <c r="B28" s="27" t="s">
        <v>161</v>
      </c>
      <c r="C28" s="116"/>
      <c r="D28" s="116"/>
      <c r="E28" s="116"/>
      <c r="F28" s="117"/>
    </row>
    <row r="29" spans="1:6">
      <c r="A29" s="6" t="s">
        <v>407</v>
      </c>
      <c r="B29" s="30" t="s">
        <v>162</v>
      </c>
      <c r="C29" s="116">
        <v>2263435</v>
      </c>
      <c r="D29" s="116"/>
      <c r="E29" s="116"/>
      <c r="F29" s="117">
        <f>SUM(C29:E29)</f>
        <v>2263435</v>
      </c>
    </row>
    <row r="30" spans="1:6" hidden="1">
      <c r="A30" s="4" t="s">
        <v>163</v>
      </c>
      <c r="B30" s="27" t="s">
        <v>164</v>
      </c>
      <c r="C30" s="116"/>
      <c r="D30" s="116"/>
      <c r="E30" s="116"/>
      <c r="F30" s="117">
        <f t="shared" ref="F30:F49" si="0">SUM(C30:E30)</f>
        <v>0</v>
      </c>
    </row>
    <row r="31" spans="1:6" hidden="1">
      <c r="A31" s="4" t="s">
        <v>165</v>
      </c>
      <c r="B31" s="27" t="s">
        <v>166</v>
      </c>
      <c r="C31" s="116"/>
      <c r="D31" s="116"/>
      <c r="E31" s="116"/>
      <c r="F31" s="117">
        <f t="shared" si="0"/>
        <v>0</v>
      </c>
    </row>
    <row r="32" spans="1:6" ht="15" customHeight="1">
      <c r="A32" s="6" t="s">
        <v>466</v>
      </c>
      <c r="B32" s="30" t="s">
        <v>167</v>
      </c>
      <c r="C32" s="116">
        <v>83661</v>
      </c>
      <c r="D32" s="116"/>
      <c r="E32" s="116"/>
      <c r="F32" s="117">
        <f t="shared" si="0"/>
        <v>83661</v>
      </c>
    </row>
    <row r="33" spans="1:6" hidden="1">
      <c r="A33" s="4" t="s">
        <v>168</v>
      </c>
      <c r="B33" s="27" t="s">
        <v>169</v>
      </c>
      <c r="C33" s="116"/>
      <c r="D33" s="116"/>
      <c r="E33" s="116"/>
      <c r="F33" s="117">
        <f t="shared" si="0"/>
        <v>0</v>
      </c>
    </row>
    <row r="34" spans="1:6" hidden="1">
      <c r="A34" s="4" t="s">
        <v>170</v>
      </c>
      <c r="B34" s="27" t="s">
        <v>171</v>
      </c>
      <c r="C34" s="116"/>
      <c r="D34" s="116"/>
      <c r="E34" s="116"/>
      <c r="F34" s="117">
        <f t="shared" si="0"/>
        <v>0</v>
      </c>
    </row>
    <row r="35" spans="1:6" hidden="1">
      <c r="A35" s="4" t="s">
        <v>437</v>
      </c>
      <c r="B35" s="27" t="s">
        <v>172</v>
      </c>
      <c r="C35" s="116"/>
      <c r="D35" s="116"/>
      <c r="E35" s="116"/>
      <c r="F35" s="117">
        <f t="shared" si="0"/>
        <v>0</v>
      </c>
    </row>
    <row r="36" spans="1:6" hidden="1">
      <c r="A36" s="4" t="s">
        <v>173</v>
      </c>
      <c r="B36" s="27" t="s">
        <v>174</v>
      </c>
      <c r="C36" s="116"/>
      <c r="D36" s="116"/>
      <c r="E36" s="116"/>
      <c r="F36" s="117">
        <f t="shared" si="0"/>
        <v>0</v>
      </c>
    </row>
    <row r="37" spans="1:6" hidden="1">
      <c r="A37" s="9" t="s">
        <v>438</v>
      </c>
      <c r="B37" s="27" t="s">
        <v>175</v>
      </c>
      <c r="C37" s="116"/>
      <c r="D37" s="116"/>
      <c r="E37" s="116"/>
      <c r="F37" s="117">
        <f t="shared" si="0"/>
        <v>0</v>
      </c>
    </row>
    <row r="38" spans="1:6" hidden="1">
      <c r="A38" s="5" t="s">
        <v>176</v>
      </c>
      <c r="B38" s="27" t="s">
        <v>177</v>
      </c>
      <c r="C38" s="116"/>
      <c r="D38" s="116"/>
      <c r="E38" s="116"/>
      <c r="F38" s="117">
        <f t="shared" si="0"/>
        <v>0</v>
      </c>
    </row>
    <row r="39" spans="1:6" hidden="1">
      <c r="A39" s="4" t="s">
        <v>439</v>
      </c>
      <c r="B39" s="27" t="s">
        <v>178</v>
      </c>
      <c r="C39" s="116"/>
      <c r="D39" s="116"/>
      <c r="E39" s="116"/>
      <c r="F39" s="117">
        <f t="shared" si="0"/>
        <v>0</v>
      </c>
    </row>
    <row r="40" spans="1:6">
      <c r="A40" s="6" t="s">
        <v>408</v>
      </c>
      <c r="B40" s="30" t="s">
        <v>179</v>
      </c>
      <c r="C40" s="116">
        <v>2718081</v>
      </c>
      <c r="D40" s="116"/>
      <c r="E40" s="116"/>
      <c r="F40" s="117">
        <f t="shared" si="0"/>
        <v>2718081</v>
      </c>
    </row>
    <row r="41" spans="1:6" hidden="1">
      <c r="A41" s="4" t="s">
        <v>180</v>
      </c>
      <c r="B41" s="27" t="s">
        <v>181</v>
      </c>
      <c r="C41" s="116"/>
      <c r="D41" s="116"/>
      <c r="E41" s="116"/>
      <c r="F41" s="117">
        <f t="shared" si="0"/>
        <v>0</v>
      </c>
    </row>
    <row r="42" spans="1:6" hidden="1">
      <c r="A42" s="4" t="s">
        <v>182</v>
      </c>
      <c r="B42" s="27" t="s">
        <v>183</v>
      </c>
      <c r="C42" s="116"/>
      <c r="D42" s="116"/>
      <c r="E42" s="116"/>
      <c r="F42" s="117">
        <f t="shared" si="0"/>
        <v>0</v>
      </c>
    </row>
    <row r="43" spans="1:6">
      <c r="A43" s="6" t="s">
        <v>409</v>
      </c>
      <c r="B43" s="30" t="s">
        <v>184</v>
      </c>
      <c r="C43" s="116">
        <v>67003</v>
      </c>
      <c r="D43" s="116"/>
      <c r="E43" s="116"/>
      <c r="F43" s="117">
        <f t="shared" si="0"/>
        <v>67003</v>
      </c>
    </row>
    <row r="44" spans="1:6" hidden="1">
      <c r="A44" s="4" t="s">
        <v>185</v>
      </c>
      <c r="B44" s="27" t="s">
        <v>186</v>
      </c>
      <c r="C44" s="116"/>
      <c r="D44" s="116"/>
      <c r="E44" s="116"/>
      <c r="F44" s="117">
        <f t="shared" si="0"/>
        <v>0</v>
      </c>
    </row>
    <row r="45" spans="1:6" hidden="1">
      <c r="A45" s="4" t="s">
        <v>187</v>
      </c>
      <c r="B45" s="27" t="s">
        <v>188</v>
      </c>
      <c r="C45" s="116"/>
      <c r="D45" s="116"/>
      <c r="E45" s="116"/>
      <c r="F45" s="117">
        <f t="shared" si="0"/>
        <v>0</v>
      </c>
    </row>
    <row r="46" spans="1:6" hidden="1">
      <c r="A46" s="4" t="s">
        <v>440</v>
      </c>
      <c r="B46" s="27" t="s">
        <v>189</v>
      </c>
      <c r="C46" s="116"/>
      <c r="D46" s="116"/>
      <c r="E46" s="116"/>
      <c r="F46" s="117">
        <f t="shared" si="0"/>
        <v>0</v>
      </c>
    </row>
    <row r="47" spans="1:6" hidden="1">
      <c r="A47" s="4" t="s">
        <v>441</v>
      </c>
      <c r="B47" s="27" t="s">
        <v>190</v>
      </c>
      <c r="C47" s="116"/>
      <c r="D47" s="116"/>
      <c r="E47" s="116"/>
      <c r="F47" s="117">
        <f t="shared" si="0"/>
        <v>0</v>
      </c>
    </row>
    <row r="48" spans="1:6" hidden="1">
      <c r="A48" s="4" t="s">
        <v>191</v>
      </c>
      <c r="B48" s="27" t="s">
        <v>192</v>
      </c>
      <c r="C48" s="116"/>
      <c r="D48" s="116"/>
      <c r="E48" s="116"/>
      <c r="F48" s="117">
        <f t="shared" si="0"/>
        <v>0</v>
      </c>
    </row>
    <row r="49" spans="1:6">
      <c r="A49" s="6" t="s">
        <v>410</v>
      </c>
      <c r="B49" s="30" t="s">
        <v>193</v>
      </c>
      <c r="C49" s="116">
        <v>1104509</v>
      </c>
      <c r="D49" s="116"/>
      <c r="E49" s="116"/>
      <c r="F49" s="117">
        <f t="shared" si="0"/>
        <v>1104509</v>
      </c>
    </row>
    <row r="50" spans="1:6">
      <c r="A50" s="36" t="s">
        <v>411</v>
      </c>
      <c r="B50" s="48" t="s">
        <v>194</v>
      </c>
      <c r="C50" s="118">
        <f>SUM(C29:C49)</f>
        <v>6236689</v>
      </c>
      <c r="D50" s="118"/>
      <c r="E50" s="118"/>
      <c r="F50" s="118">
        <f>SUM(F29:F49)</f>
        <v>6236689</v>
      </c>
    </row>
    <row r="51" spans="1:6">
      <c r="A51" s="12" t="s">
        <v>195</v>
      </c>
      <c r="B51" s="27" t="s">
        <v>196</v>
      </c>
      <c r="C51" s="116"/>
      <c r="D51" s="116"/>
      <c r="E51" s="116"/>
      <c r="F51" s="117"/>
    </row>
    <row r="52" spans="1:6">
      <c r="A52" s="12" t="s">
        <v>412</v>
      </c>
      <c r="B52" s="27" t="s">
        <v>197</v>
      </c>
      <c r="C52" s="116"/>
      <c r="D52" s="116"/>
      <c r="E52" s="116"/>
      <c r="F52" s="117"/>
    </row>
    <row r="53" spans="1:6">
      <c r="A53" s="15" t="s">
        <v>442</v>
      </c>
      <c r="B53" s="27" t="s">
        <v>198</v>
      </c>
      <c r="C53" s="116"/>
      <c r="D53" s="116"/>
      <c r="E53" s="116"/>
      <c r="F53" s="117"/>
    </row>
    <row r="54" spans="1:6">
      <c r="A54" s="15" t="s">
        <v>443</v>
      </c>
      <c r="B54" s="27" t="s">
        <v>199</v>
      </c>
      <c r="C54" s="116"/>
      <c r="D54" s="116"/>
      <c r="E54" s="116"/>
      <c r="F54" s="117"/>
    </row>
    <row r="55" spans="1:6">
      <c r="A55" s="15" t="s">
        <v>444</v>
      </c>
      <c r="B55" s="27" t="s">
        <v>200</v>
      </c>
      <c r="C55" s="116"/>
      <c r="D55" s="116"/>
      <c r="E55" s="116"/>
      <c r="F55" s="117"/>
    </row>
    <row r="56" spans="1:6">
      <c r="A56" s="12" t="s">
        <v>445</v>
      </c>
      <c r="B56" s="27" t="s">
        <v>201</v>
      </c>
      <c r="C56" s="116"/>
      <c r="D56" s="116"/>
      <c r="E56" s="116"/>
      <c r="F56" s="117"/>
    </row>
    <row r="57" spans="1:6">
      <c r="A57" s="12" t="s">
        <v>446</v>
      </c>
      <c r="B57" s="27" t="s">
        <v>202</v>
      </c>
      <c r="C57" s="116"/>
      <c r="D57" s="116"/>
      <c r="E57" s="116"/>
      <c r="F57" s="117"/>
    </row>
    <row r="58" spans="1:6">
      <c r="A58" s="12" t="s">
        <v>447</v>
      </c>
      <c r="B58" s="27" t="s">
        <v>203</v>
      </c>
      <c r="C58" s="116"/>
      <c r="D58" s="116"/>
      <c r="E58" s="116"/>
      <c r="F58" s="117"/>
    </row>
    <row r="59" spans="1:6">
      <c r="A59" s="45" t="s">
        <v>414</v>
      </c>
      <c r="B59" s="48" t="s">
        <v>204</v>
      </c>
      <c r="C59" s="118"/>
      <c r="D59" s="118"/>
      <c r="E59" s="118"/>
      <c r="F59" s="118"/>
    </row>
    <row r="60" spans="1:6">
      <c r="A60" s="11" t="s">
        <v>448</v>
      </c>
      <c r="B60" s="27" t="s">
        <v>205</v>
      </c>
      <c r="C60" s="116"/>
      <c r="D60" s="116"/>
      <c r="E60" s="116"/>
      <c r="F60" s="117"/>
    </row>
    <row r="61" spans="1:6">
      <c r="A61" s="11" t="s">
        <v>206</v>
      </c>
      <c r="B61" s="27" t="s">
        <v>207</v>
      </c>
      <c r="C61" s="116"/>
      <c r="D61" s="116"/>
      <c r="E61" s="116"/>
      <c r="F61" s="117"/>
    </row>
    <row r="62" spans="1:6" ht="30">
      <c r="A62" s="11" t="s">
        <v>208</v>
      </c>
      <c r="B62" s="27" t="s">
        <v>209</v>
      </c>
      <c r="C62" s="116"/>
      <c r="D62" s="116"/>
      <c r="E62" s="116"/>
      <c r="F62" s="117"/>
    </row>
    <row r="63" spans="1:6">
      <c r="A63" s="11" t="s">
        <v>415</v>
      </c>
      <c r="B63" s="27" t="s">
        <v>210</v>
      </c>
      <c r="C63" s="116"/>
      <c r="D63" s="116"/>
      <c r="E63" s="116"/>
      <c r="F63" s="117"/>
    </row>
    <row r="64" spans="1:6" ht="30">
      <c r="A64" s="11" t="s">
        <v>449</v>
      </c>
      <c r="B64" s="27" t="s">
        <v>211</v>
      </c>
      <c r="C64" s="116"/>
      <c r="D64" s="116"/>
      <c r="E64" s="116"/>
      <c r="F64" s="117"/>
    </row>
    <row r="65" spans="1:6">
      <c r="A65" s="11" t="s">
        <v>417</v>
      </c>
      <c r="B65" s="27" t="s">
        <v>212</v>
      </c>
      <c r="C65" s="116"/>
      <c r="D65" s="116"/>
      <c r="E65" s="116"/>
      <c r="F65" s="117"/>
    </row>
    <row r="66" spans="1:6" ht="30">
      <c r="A66" s="11" t="s">
        <v>450</v>
      </c>
      <c r="B66" s="27" t="s">
        <v>213</v>
      </c>
      <c r="C66" s="116"/>
      <c r="D66" s="116"/>
      <c r="E66" s="116"/>
      <c r="F66" s="117"/>
    </row>
    <row r="67" spans="1:6">
      <c r="A67" s="11" t="s">
        <v>451</v>
      </c>
      <c r="B67" s="27" t="s">
        <v>214</v>
      </c>
      <c r="C67" s="116"/>
      <c r="D67" s="116"/>
      <c r="E67" s="116"/>
      <c r="F67" s="117"/>
    </row>
    <row r="68" spans="1:6">
      <c r="A68" s="11" t="s">
        <v>215</v>
      </c>
      <c r="B68" s="27" t="s">
        <v>216</v>
      </c>
      <c r="C68" s="116"/>
      <c r="D68" s="116"/>
      <c r="E68" s="116"/>
      <c r="F68" s="117"/>
    </row>
    <row r="69" spans="1:6">
      <c r="A69" s="17" t="s">
        <v>217</v>
      </c>
      <c r="B69" s="27" t="s">
        <v>218</v>
      </c>
      <c r="C69" s="116"/>
      <c r="D69" s="116"/>
      <c r="E69" s="116"/>
      <c r="F69" s="117"/>
    </row>
    <row r="70" spans="1:6">
      <c r="A70" s="11" t="s">
        <v>452</v>
      </c>
      <c r="B70" s="27" t="s">
        <v>219</v>
      </c>
      <c r="C70" s="116"/>
      <c r="D70" s="116"/>
      <c r="E70" s="116"/>
      <c r="F70" s="117"/>
    </row>
    <row r="71" spans="1:6">
      <c r="A71" s="17" t="s">
        <v>82</v>
      </c>
      <c r="B71" s="27" t="s">
        <v>220</v>
      </c>
      <c r="C71" s="116"/>
      <c r="D71" s="116"/>
      <c r="E71" s="116"/>
      <c r="F71" s="117"/>
    </row>
    <row r="72" spans="1:6">
      <c r="A72" s="17" t="s">
        <v>83</v>
      </c>
      <c r="B72" s="27" t="s">
        <v>220</v>
      </c>
      <c r="C72" s="116"/>
      <c r="D72" s="116"/>
      <c r="E72" s="116"/>
      <c r="F72" s="117"/>
    </row>
    <row r="73" spans="1:6">
      <c r="A73" s="45" t="s">
        <v>420</v>
      </c>
      <c r="B73" s="48" t="s">
        <v>221</v>
      </c>
      <c r="C73" s="118"/>
      <c r="D73" s="118"/>
      <c r="E73" s="118"/>
      <c r="F73" s="118"/>
    </row>
    <row r="74" spans="1:6" ht="15.75">
      <c r="A74" s="49" t="s">
        <v>24</v>
      </c>
      <c r="B74" s="48"/>
      <c r="C74" s="118">
        <f>C24+C25+C50+C59+C73</f>
        <v>30352755</v>
      </c>
      <c r="D74" s="116"/>
      <c r="E74" s="116"/>
      <c r="F74" s="117">
        <f>SUM(C74:E74)</f>
        <v>30352755</v>
      </c>
    </row>
    <row r="75" spans="1:6">
      <c r="A75" s="31" t="s">
        <v>222</v>
      </c>
      <c r="B75" s="27" t="s">
        <v>223</v>
      </c>
      <c r="C75" s="116"/>
      <c r="D75" s="116"/>
      <c r="E75" s="116"/>
      <c r="F75" s="117"/>
    </row>
    <row r="76" spans="1:6">
      <c r="A76" s="31" t="s">
        <v>453</v>
      </c>
      <c r="B76" s="27" t="s">
        <v>224</v>
      </c>
      <c r="C76" s="116"/>
      <c r="D76" s="116"/>
      <c r="E76" s="116"/>
      <c r="F76" s="117"/>
    </row>
    <row r="77" spans="1:6">
      <c r="A77" s="31" t="s">
        <v>225</v>
      </c>
      <c r="B77" s="27" t="s">
        <v>226</v>
      </c>
      <c r="C77" s="116"/>
      <c r="D77" s="116"/>
      <c r="E77" s="116"/>
      <c r="F77" s="117"/>
    </row>
    <row r="78" spans="1:6">
      <c r="A78" s="31" t="s">
        <v>227</v>
      </c>
      <c r="B78" s="27" t="s">
        <v>228</v>
      </c>
      <c r="C78" s="116">
        <v>43299</v>
      </c>
      <c r="D78" s="116"/>
      <c r="E78" s="116"/>
      <c r="F78" s="117">
        <f>SUM(C78:E78)</f>
        <v>43299</v>
      </c>
    </row>
    <row r="79" spans="1:6">
      <c r="A79" s="5" t="s">
        <v>229</v>
      </c>
      <c r="B79" s="27" t="s">
        <v>230</v>
      </c>
      <c r="C79" s="116"/>
      <c r="D79" s="116"/>
      <c r="E79" s="116"/>
      <c r="F79" s="117"/>
    </row>
    <row r="80" spans="1:6">
      <c r="A80" s="5" t="s">
        <v>231</v>
      </c>
      <c r="B80" s="27" t="s">
        <v>232</v>
      </c>
      <c r="C80" s="116"/>
      <c r="D80" s="116"/>
      <c r="E80" s="116"/>
      <c r="F80" s="117"/>
    </row>
    <row r="81" spans="1:6">
      <c r="A81" s="5" t="s">
        <v>233</v>
      </c>
      <c r="B81" s="27" t="s">
        <v>234</v>
      </c>
      <c r="C81" s="116">
        <v>11691</v>
      </c>
      <c r="D81" s="116"/>
      <c r="E81" s="116"/>
      <c r="F81" s="117">
        <f>SUM(C81:E81)</f>
        <v>11691</v>
      </c>
    </row>
    <row r="82" spans="1:6">
      <c r="A82" s="46" t="s">
        <v>422</v>
      </c>
      <c r="B82" s="48" t="s">
        <v>235</v>
      </c>
      <c r="C82" s="118">
        <f>SUM(C75:C81)</f>
        <v>54990</v>
      </c>
      <c r="D82" s="118"/>
      <c r="E82" s="118"/>
      <c r="F82" s="118">
        <f>SUM(F75:F81)</f>
        <v>54990</v>
      </c>
    </row>
    <row r="83" spans="1:6">
      <c r="A83" s="12" t="s">
        <v>236</v>
      </c>
      <c r="B83" s="27" t="s">
        <v>237</v>
      </c>
      <c r="C83" s="116"/>
      <c r="D83" s="116"/>
      <c r="E83" s="116"/>
      <c r="F83" s="117"/>
    </row>
    <row r="84" spans="1:6">
      <c r="A84" s="12" t="s">
        <v>238</v>
      </c>
      <c r="B84" s="27" t="s">
        <v>239</v>
      </c>
      <c r="C84" s="116"/>
      <c r="D84" s="116"/>
      <c r="E84" s="116"/>
      <c r="F84" s="117"/>
    </row>
    <row r="85" spans="1:6">
      <c r="A85" s="12" t="s">
        <v>240</v>
      </c>
      <c r="B85" s="27" t="s">
        <v>241</v>
      </c>
      <c r="C85" s="116"/>
      <c r="D85" s="116"/>
      <c r="E85" s="116"/>
      <c r="F85" s="117"/>
    </row>
    <row r="86" spans="1:6">
      <c r="A86" s="12" t="s">
        <v>242</v>
      </c>
      <c r="B86" s="27" t="s">
        <v>243</v>
      </c>
      <c r="C86" s="116"/>
      <c r="D86" s="116"/>
      <c r="E86" s="116"/>
      <c r="F86" s="117"/>
    </row>
    <row r="87" spans="1:6">
      <c r="A87" s="45" t="s">
        <v>423</v>
      </c>
      <c r="B87" s="48" t="s">
        <v>244</v>
      </c>
      <c r="C87" s="118"/>
      <c r="D87" s="118"/>
      <c r="E87" s="118"/>
      <c r="F87" s="118"/>
    </row>
    <row r="88" spans="1:6" ht="30">
      <c r="A88" s="12" t="s">
        <v>245</v>
      </c>
      <c r="B88" s="27" t="s">
        <v>246</v>
      </c>
      <c r="C88" s="116"/>
      <c r="D88" s="116"/>
      <c r="E88" s="116"/>
      <c r="F88" s="117"/>
    </row>
    <row r="89" spans="1:6" ht="30">
      <c r="A89" s="12" t="s">
        <v>454</v>
      </c>
      <c r="B89" s="27" t="s">
        <v>247</v>
      </c>
      <c r="C89" s="116"/>
      <c r="D89" s="116"/>
      <c r="E89" s="116"/>
      <c r="F89" s="117"/>
    </row>
    <row r="90" spans="1:6" ht="30">
      <c r="A90" s="12" t="s">
        <v>455</v>
      </c>
      <c r="B90" s="27" t="s">
        <v>248</v>
      </c>
      <c r="C90" s="116"/>
      <c r="D90" s="116"/>
      <c r="E90" s="116"/>
      <c r="F90" s="117"/>
    </row>
    <row r="91" spans="1:6">
      <c r="A91" s="12" t="s">
        <v>456</v>
      </c>
      <c r="B91" s="27" t="s">
        <v>249</v>
      </c>
      <c r="C91" s="116"/>
      <c r="D91" s="116"/>
      <c r="E91" s="116"/>
      <c r="F91" s="117"/>
    </row>
    <row r="92" spans="1:6" ht="30">
      <c r="A92" s="12" t="s">
        <v>457</v>
      </c>
      <c r="B92" s="27" t="s">
        <v>250</v>
      </c>
      <c r="C92" s="116"/>
      <c r="D92" s="116"/>
      <c r="E92" s="116"/>
      <c r="F92" s="117"/>
    </row>
    <row r="93" spans="1:6" ht="30">
      <c r="A93" s="12" t="s">
        <v>458</v>
      </c>
      <c r="B93" s="27" t="s">
        <v>251</v>
      </c>
      <c r="C93" s="116"/>
      <c r="D93" s="116"/>
      <c r="E93" s="116"/>
      <c r="F93" s="117"/>
    </row>
    <row r="94" spans="1:6">
      <c r="A94" s="12" t="s">
        <v>252</v>
      </c>
      <c r="B94" s="27" t="s">
        <v>253</v>
      </c>
      <c r="C94" s="116"/>
      <c r="D94" s="116"/>
      <c r="E94" s="116"/>
      <c r="F94" s="117"/>
    </row>
    <row r="95" spans="1:6">
      <c r="A95" s="12" t="s">
        <v>459</v>
      </c>
      <c r="B95" s="27" t="s">
        <v>254</v>
      </c>
      <c r="C95" s="116"/>
      <c r="D95" s="116"/>
      <c r="E95" s="116"/>
      <c r="F95" s="117"/>
    </row>
    <row r="96" spans="1:6">
      <c r="A96" s="45" t="s">
        <v>424</v>
      </c>
      <c r="B96" s="48" t="s">
        <v>255</v>
      </c>
      <c r="C96" s="116"/>
      <c r="D96" s="116"/>
      <c r="E96" s="116"/>
      <c r="F96" s="117"/>
    </row>
    <row r="97" spans="1:25" ht="15.75">
      <c r="A97" s="49" t="s">
        <v>23</v>
      </c>
      <c r="B97" s="48"/>
      <c r="C97" s="118">
        <f>C96+C87+C82</f>
        <v>54990</v>
      </c>
      <c r="D97" s="116"/>
      <c r="E97" s="116"/>
      <c r="F97" s="117">
        <f>SUM(C97:E97)</f>
        <v>54990</v>
      </c>
    </row>
    <row r="98" spans="1:25" ht="15.75">
      <c r="A98" s="32" t="s">
        <v>467</v>
      </c>
      <c r="B98" s="33" t="s">
        <v>256</v>
      </c>
      <c r="C98" s="118">
        <f>C96+C87+C82+C73+C59+C50+C25+C24</f>
        <v>30407745</v>
      </c>
      <c r="D98" s="118"/>
      <c r="E98" s="118"/>
      <c r="F98" s="118">
        <f>F96+F87+F82+F73+F59+F50+F25+F24</f>
        <v>30407745</v>
      </c>
    </row>
    <row r="99" spans="1:25">
      <c r="A99" s="12" t="s">
        <v>460</v>
      </c>
      <c r="B99" s="4" t="s">
        <v>257</v>
      </c>
      <c r="C99" s="119"/>
      <c r="D99" s="119"/>
      <c r="E99" s="119"/>
      <c r="F99" s="120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20"/>
      <c r="Y99" s="20"/>
    </row>
    <row r="100" spans="1:25">
      <c r="A100" s="12" t="s">
        <v>258</v>
      </c>
      <c r="B100" s="4" t="s">
        <v>259</v>
      </c>
      <c r="C100" s="119"/>
      <c r="D100" s="119"/>
      <c r="E100" s="119"/>
      <c r="F100" s="120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20"/>
      <c r="Y100" s="20"/>
    </row>
    <row r="101" spans="1:25">
      <c r="A101" s="12" t="s">
        <v>461</v>
      </c>
      <c r="B101" s="4" t="s">
        <v>260</v>
      </c>
      <c r="C101" s="119"/>
      <c r="D101" s="119"/>
      <c r="E101" s="119"/>
      <c r="F101" s="120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20"/>
      <c r="Y101" s="20"/>
    </row>
    <row r="102" spans="1:25">
      <c r="A102" s="14" t="s">
        <v>429</v>
      </c>
      <c r="B102" s="6" t="s">
        <v>261</v>
      </c>
      <c r="C102" s="121"/>
      <c r="D102" s="121"/>
      <c r="E102" s="121"/>
      <c r="F102" s="122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0"/>
      <c r="Y102" s="20"/>
    </row>
    <row r="103" spans="1:25">
      <c r="A103" s="34" t="s">
        <v>462</v>
      </c>
      <c r="B103" s="4" t="s">
        <v>262</v>
      </c>
      <c r="C103" s="123"/>
      <c r="D103" s="123"/>
      <c r="E103" s="123"/>
      <c r="F103" s="124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0"/>
      <c r="Y103" s="20"/>
    </row>
    <row r="104" spans="1:25">
      <c r="A104" s="34" t="s">
        <v>432</v>
      </c>
      <c r="B104" s="4" t="s">
        <v>263</v>
      </c>
      <c r="C104" s="123"/>
      <c r="D104" s="123"/>
      <c r="E104" s="123"/>
      <c r="F104" s="124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0"/>
      <c r="Y104" s="20"/>
    </row>
    <row r="105" spans="1:25">
      <c r="A105" s="12" t="s">
        <v>264</v>
      </c>
      <c r="B105" s="4" t="s">
        <v>265</v>
      </c>
      <c r="C105" s="119"/>
      <c r="D105" s="119"/>
      <c r="E105" s="119"/>
      <c r="F105" s="120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20"/>
      <c r="Y105" s="20"/>
    </row>
    <row r="106" spans="1:25">
      <c r="A106" s="12" t="s">
        <v>463</v>
      </c>
      <c r="B106" s="4" t="s">
        <v>266</v>
      </c>
      <c r="C106" s="119"/>
      <c r="D106" s="119"/>
      <c r="E106" s="119"/>
      <c r="F106" s="120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20"/>
      <c r="Y106" s="20"/>
    </row>
    <row r="107" spans="1:25">
      <c r="A107" s="13" t="s">
        <v>430</v>
      </c>
      <c r="B107" s="6" t="s">
        <v>267</v>
      </c>
      <c r="C107" s="125"/>
      <c r="D107" s="125"/>
      <c r="E107" s="125"/>
      <c r="F107" s="126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0"/>
      <c r="Y107" s="20"/>
    </row>
    <row r="108" spans="1:25">
      <c r="A108" s="34" t="s">
        <v>268</v>
      </c>
      <c r="B108" s="4" t="s">
        <v>269</v>
      </c>
      <c r="C108" s="123"/>
      <c r="D108" s="123"/>
      <c r="E108" s="123"/>
      <c r="F108" s="124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0"/>
      <c r="Y108" s="20"/>
    </row>
    <row r="109" spans="1:25">
      <c r="A109" s="34" t="s">
        <v>270</v>
      </c>
      <c r="B109" s="4" t="s">
        <v>271</v>
      </c>
      <c r="C109" s="123"/>
      <c r="D109" s="123"/>
      <c r="E109" s="123"/>
      <c r="F109" s="124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0"/>
      <c r="Y109" s="20"/>
    </row>
    <row r="110" spans="1:25">
      <c r="A110" s="13" t="s">
        <v>272</v>
      </c>
      <c r="B110" s="6" t="s">
        <v>273</v>
      </c>
      <c r="C110" s="123"/>
      <c r="D110" s="123"/>
      <c r="E110" s="123"/>
      <c r="F110" s="124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0"/>
      <c r="Y110" s="20"/>
    </row>
    <row r="111" spans="1:25">
      <c r="A111" s="34" t="s">
        <v>274</v>
      </c>
      <c r="B111" s="4" t="s">
        <v>275</v>
      </c>
      <c r="C111" s="123"/>
      <c r="D111" s="123"/>
      <c r="E111" s="123"/>
      <c r="F111" s="124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0"/>
      <c r="Y111" s="20"/>
    </row>
    <row r="112" spans="1:25">
      <c r="A112" s="34" t="s">
        <v>276</v>
      </c>
      <c r="B112" s="4" t="s">
        <v>277</v>
      </c>
      <c r="C112" s="123"/>
      <c r="D112" s="123"/>
      <c r="E112" s="123"/>
      <c r="F112" s="124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0"/>
      <c r="Y112" s="20"/>
    </row>
    <row r="113" spans="1:25">
      <c r="A113" s="34" t="s">
        <v>278</v>
      </c>
      <c r="B113" s="4" t="s">
        <v>279</v>
      </c>
      <c r="C113" s="123"/>
      <c r="D113" s="123"/>
      <c r="E113" s="123"/>
      <c r="F113" s="124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0"/>
      <c r="Y113" s="20"/>
    </row>
    <row r="114" spans="1:25">
      <c r="A114" s="35" t="s">
        <v>431</v>
      </c>
      <c r="B114" s="36" t="s">
        <v>280</v>
      </c>
      <c r="C114" s="125"/>
      <c r="D114" s="125"/>
      <c r="E114" s="125"/>
      <c r="F114" s="126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0"/>
      <c r="Y114" s="20"/>
    </row>
    <row r="115" spans="1:25">
      <c r="A115" s="34" t="s">
        <v>281</v>
      </c>
      <c r="B115" s="4" t="s">
        <v>282</v>
      </c>
      <c r="C115" s="123"/>
      <c r="D115" s="123"/>
      <c r="E115" s="123"/>
      <c r="F115" s="124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0"/>
      <c r="Y115" s="20"/>
    </row>
    <row r="116" spans="1:25">
      <c r="A116" s="12" t="s">
        <v>283</v>
      </c>
      <c r="B116" s="4" t="s">
        <v>284</v>
      </c>
      <c r="C116" s="119"/>
      <c r="D116" s="119"/>
      <c r="E116" s="119"/>
      <c r="F116" s="120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20"/>
      <c r="Y116" s="20"/>
    </row>
    <row r="117" spans="1:25">
      <c r="A117" s="34" t="s">
        <v>464</v>
      </c>
      <c r="B117" s="4" t="s">
        <v>285</v>
      </c>
      <c r="C117" s="123"/>
      <c r="D117" s="123"/>
      <c r="E117" s="123"/>
      <c r="F117" s="124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0"/>
      <c r="Y117" s="20"/>
    </row>
    <row r="118" spans="1:25">
      <c r="A118" s="34" t="s">
        <v>433</v>
      </c>
      <c r="B118" s="4" t="s">
        <v>286</v>
      </c>
      <c r="C118" s="123"/>
      <c r="D118" s="123"/>
      <c r="E118" s="123"/>
      <c r="F118" s="124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0"/>
      <c r="Y118" s="20"/>
    </row>
    <row r="119" spans="1:25">
      <c r="A119" s="35" t="s">
        <v>434</v>
      </c>
      <c r="B119" s="36" t="s">
        <v>287</v>
      </c>
      <c r="C119" s="125"/>
      <c r="D119" s="125"/>
      <c r="E119" s="125"/>
      <c r="F119" s="126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0"/>
      <c r="Y119" s="20"/>
    </row>
    <row r="120" spans="1:25">
      <c r="A120" s="12" t="s">
        <v>288</v>
      </c>
      <c r="B120" s="4" t="s">
        <v>289</v>
      </c>
      <c r="C120" s="119"/>
      <c r="D120" s="119"/>
      <c r="E120" s="119"/>
      <c r="F120" s="120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20"/>
      <c r="Y120" s="20"/>
    </row>
    <row r="121" spans="1:25" ht="15.75">
      <c r="A121" s="37" t="s">
        <v>468</v>
      </c>
      <c r="B121" s="38" t="s">
        <v>290</v>
      </c>
      <c r="C121" s="125"/>
      <c r="D121" s="125"/>
      <c r="E121" s="125"/>
      <c r="F121" s="126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0"/>
      <c r="Y121" s="20"/>
    </row>
    <row r="122" spans="1:25" ht="15.75">
      <c r="A122" s="41" t="s">
        <v>504</v>
      </c>
      <c r="B122" s="42"/>
      <c r="C122" s="118">
        <f>C121+C98</f>
        <v>30407745</v>
      </c>
      <c r="D122" s="118"/>
      <c r="E122" s="118"/>
      <c r="F122" s="118">
        <f>F121+F98</f>
        <v>30407745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1:25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1:25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1:25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1:25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1:25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1:25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2:25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  <row r="130" spans="2:25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</row>
    <row r="131" spans="2:25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</row>
    <row r="132" spans="2:25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</row>
    <row r="133" spans="2:25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</row>
    <row r="134" spans="2:25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</row>
    <row r="135" spans="2:25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</row>
    <row r="136" spans="2:25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</row>
    <row r="137" spans="2:25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</row>
    <row r="138" spans="2:25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</row>
    <row r="139" spans="2:25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</row>
    <row r="140" spans="2:25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</row>
    <row r="141" spans="2:25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</row>
    <row r="142" spans="2:25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</row>
    <row r="143" spans="2:25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</row>
    <row r="144" spans="2:25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</row>
    <row r="145" spans="2:25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</row>
    <row r="146" spans="2:25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</row>
    <row r="147" spans="2:25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</row>
    <row r="148" spans="2:25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</row>
    <row r="149" spans="2:25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</row>
    <row r="150" spans="2:25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</row>
    <row r="151" spans="2:25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</row>
    <row r="152" spans="2:25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</row>
    <row r="153" spans="2:25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</row>
    <row r="154" spans="2:25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</row>
    <row r="155" spans="2:25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2:25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2:25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  <row r="158" spans="2:25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</row>
    <row r="159" spans="2:25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</row>
    <row r="160" spans="2:25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</row>
    <row r="161" spans="2:25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</row>
    <row r="162" spans="2:25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</row>
    <row r="163" spans="2:25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</row>
    <row r="164" spans="2:25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</row>
    <row r="165" spans="2:25"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</row>
    <row r="166" spans="2:25"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</row>
    <row r="167" spans="2:25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</row>
    <row r="168" spans="2:25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</row>
    <row r="169" spans="2:25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</row>
    <row r="170" spans="2:25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</row>
    <row r="171" spans="2:25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  <headerFooter>
    <oddHeader>&amp;R1/1. melléklet a 6/2018. (III. 22.) önkormányzati rendelethez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1"/>
  <sheetViews>
    <sheetView topLeftCell="A32" workbookViewId="0">
      <selection activeCell="B87" sqref="B87"/>
    </sheetView>
  </sheetViews>
  <sheetFormatPr defaultRowHeight="15"/>
  <cols>
    <col min="1" max="1" width="92.5703125" customWidth="1"/>
    <col min="3" max="3" width="16.42578125" customWidth="1"/>
    <col min="4" max="4" width="14.28515625" customWidth="1"/>
    <col min="5" max="5" width="16.7109375" customWidth="1"/>
    <col min="6" max="6" width="14.7109375" customWidth="1"/>
  </cols>
  <sheetData>
    <row r="1" spans="1:6" ht="27" customHeight="1">
      <c r="A1" s="151" t="s">
        <v>542</v>
      </c>
      <c r="B1" s="152"/>
      <c r="C1" s="152"/>
      <c r="D1" s="152"/>
      <c r="E1" s="152"/>
      <c r="F1" s="153"/>
    </row>
    <row r="2" spans="1:6" ht="23.25" customHeight="1">
      <c r="A2" s="154" t="s">
        <v>536</v>
      </c>
      <c r="B2" s="155"/>
      <c r="C2" s="155"/>
      <c r="D2" s="155"/>
      <c r="E2" s="155"/>
      <c r="F2" s="153"/>
    </row>
    <row r="3" spans="1:6" ht="18">
      <c r="A3" s="66"/>
    </row>
    <row r="4" spans="1:6">
      <c r="A4" t="s">
        <v>40</v>
      </c>
    </row>
    <row r="5" spans="1:6" ht="45">
      <c r="A5" s="1" t="s">
        <v>119</v>
      </c>
      <c r="B5" s="2" t="s">
        <v>97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t="15" hidden="1" customHeight="1">
      <c r="A6" s="28" t="s">
        <v>291</v>
      </c>
      <c r="B6" s="5" t="s">
        <v>292</v>
      </c>
      <c r="C6" s="24"/>
      <c r="D6" s="24"/>
      <c r="E6" s="24"/>
      <c r="F6" s="24"/>
    </row>
    <row r="7" spans="1:6" ht="15" hidden="1" customHeight="1">
      <c r="A7" s="4" t="s">
        <v>293</v>
      </c>
      <c r="B7" s="5" t="s">
        <v>294</v>
      </c>
      <c r="C7" s="24"/>
      <c r="D7" s="24"/>
      <c r="E7" s="24"/>
      <c r="F7" s="24"/>
    </row>
    <row r="8" spans="1:6" ht="15" hidden="1" customHeight="1">
      <c r="A8" s="4" t="s">
        <v>295</v>
      </c>
      <c r="B8" s="5" t="s">
        <v>296</v>
      </c>
      <c r="C8" s="24"/>
      <c r="D8" s="24"/>
      <c r="E8" s="24"/>
      <c r="F8" s="24"/>
    </row>
    <row r="9" spans="1:6" ht="15" hidden="1" customHeight="1">
      <c r="A9" s="4" t="s">
        <v>297</v>
      </c>
      <c r="B9" s="5" t="s">
        <v>298</v>
      </c>
      <c r="C9" s="24"/>
      <c r="D9" s="24"/>
      <c r="E9" s="24"/>
      <c r="F9" s="24"/>
    </row>
    <row r="10" spans="1:6" ht="15" hidden="1" customHeight="1">
      <c r="A10" s="4" t="s">
        <v>299</v>
      </c>
      <c r="B10" s="5" t="s">
        <v>300</v>
      </c>
      <c r="C10" s="24"/>
      <c r="D10" s="24"/>
      <c r="E10" s="24"/>
      <c r="F10" s="24"/>
    </row>
    <row r="11" spans="1:6" ht="15" hidden="1" customHeight="1">
      <c r="A11" s="4" t="s">
        <v>301</v>
      </c>
      <c r="B11" s="5" t="s">
        <v>302</v>
      </c>
      <c r="C11" s="24"/>
      <c r="D11" s="24"/>
      <c r="E11" s="24"/>
      <c r="F11" s="24"/>
    </row>
    <row r="12" spans="1:6" ht="15" customHeight="1">
      <c r="A12" s="6" t="s">
        <v>506</v>
      </c>
      <c r="B12" s="7" t="s">
        <v>303</v>
      </c>
      <c r="C12" s="103"/>
      <c r="D12" s="103"/>
      <c r="E12" s="103"/>
      <c r="F12" s="103"/>
    </row>
    <row r="13" spans="1:6" ht="15" customHeight="1">
      <c r="A13" s="4" t="s">
        <v>304</v>
      </c>
      <c r="B13" s="5" t="s">
        <v>305</v>
      </c>
      <c r="C13" s="107"/>
      <c r="D13" s="107"/>
      <c r="E13" s="107"/>
      <c r="F13" s="107"/>
    </row>
    <row r="14" spans="1:6" ht="15" customHeight="1">
      <c r="A14" s="4" t="s">
        <v>306</v>
      </c>
      <c r="B14" s="5" t="s">
        <v>307</v>
      </c>
      <c r="C14" s="107"/>
      <c r="D14" s="107"/>
      <c r="E14" s="107"/>
      <c r="F14" s="107"/>
    </row>
    <row r="15" spans="1:6" ht="15" customHeight="1">
      <c r="A15" s="4" t="s">
        <v>469</v>
      </c>
      <c r="B15" s="5" t="s">
        <v>308</v>
      </c>
      <c r="C15" s="107"/>
      <c r="D15" s="107"/>
      <c r="E15" s="107"/>
      <c r="F15" s="107"/>
    </row>
    <row r="16" spans="1:6" ht="15" customHeight="1">
      <c r="A16" s="4" t="s">
        <v>470</v>
      </c>
      <c r="B16" s="5" t="s">
        <v>309</v>
      </c>
      <c r="C16" s="107"/>
      <c r="D16" s="107"/>
      <c r="E16" s="107"/>
      <c r="F16" s="107"/>
    </row>
    <row r="17" spans="1:6" ht="15" customHeight="1">
      <c r="A17" s="4" t="s">
        <v>471</v>
      </c>
      <c r="B17" s="5" t="s">
        <v>310</v>
      </c>
      <c r="C17" s="107"/>
      <c r="D17" s="107"/>
      <c r="E17" s="107"/>
      <c r="F17" s="107"/>
    </row>
    <row r="18" spans="1:6" ht="15" customHeight="1">
      <c r="A18" s="36" t="s">
        <v>507</v>
      </c>
      <c r="B18" s="46" t="s">
        <v>311</v>
      </c>
      <c r="C18" s="103"/>
      <c r="D18" s="103"/>
      <c r="E18" s="103"/>
      <c r="F18" s="103"/>
    </row>
    <row r="19" spans="1:6" ht="15" customHeight="1">
      <c r="A19" s="4" t="s">
        <v>475</v>
      </c>
      <c r="B19" s="5" t="s">
        <v>320</v>
      </c>
      <c r="C19" s="107"/>
      <c r="D19" s="107"/>
      <c r="E19" s="107"/>
      <c r="F19" s="107"/>
    </row>
    <row r="20" spans="1:6" ht="15" customHeight="1">
      <c r="A20" s="4" t="s">
        <v>476</v>
      </c>
      <c r="B20" s="5" t="s">
        <v>321</v>
      </c>
      <c r="C20" s="107"/>
      <c r="D20" s="107"/>
      <c r="E20" s="107"/>
      <c r="F20" s="107"/>
    </row>
    <row r="21" spans="1:6" ht="15" customHeight="1">
      <c r="A21" s="6" t="s">
        <v>1</v>
      </c>
      <c r="B21" s="7" t="s">
        <v>322</v>
      </c>
      <c r="C21" s="107"/>
      <c r="D21" s="107"/>
      <c r="E21" s="107"/>
      <c r="F21" s="107"/>
    </row>
    <row r="22" spans="1:6" ht="15" customHeight="1">
      <c r="A22" s="4" t="s">
        <v>477</v>
      </c>
      <c r="B22" s="5" t="s">
        <v>323</v>
      </c>
      <c r="C22" s="107"/>
      <c r="D22" s="107"/>
      <c r="E22" s="107"/>
      <c r="F22" s="107"/>
    </row>
    <row r="23" spans="1:6" ht="15" customHeight="1">
      <c r="A23" s="4" t="s">
        <v>478</v>
      </c>
      <c r="B23" s="5" t="s">
        <v>324</v>
      </c>
      <c r="C23" s="107"/>
      <c r="D23" s="107"/>
      <c r="E23" s="107"/>
      <c r="F23" s="107"/>
    </row>
    <row r="24" spans="1:6" ht="15" customHeight="1">
      <c r="A24" s="4" t="s">
        <v>479</v>
      </c>
      <c r="B24" s="5" t="s">
        <v>325</v>
      </c>
      <c r="C24" s="107"/>
      <c r="D24" s="107"/>
      <c r="E24" s="107"/>
      <c r="F24" s="107"/>
    </row>
    <row r="25" spans="1:6" ht="15" customHeight="1">
      <c r="A25" s="4" t="s">
        <v>480</v>
      </c>
      <c r="B25" s="5" t="s">
        <v>326</v>
      </c>
      <c r="C25" s="107"/>
      <c r="D25" s="107"/>
      <c r="E25" s="107"/>
      <c r="F25" s="107"/>
    </row>
    <row r="26" spans="1:6" ht="15" customHeight="1">
      <c r="A26" s="4" t="s">
        <v>481</v>
      </c>
      <c r="B26" s="5" t="s">
        <v>327</v>
      </c>
      <c r="C26" s="107"/>
      <c r="D26" s="107"/>
      <c r="E26" s="107"/>
      <c r="F26" s="107"/>
    </row>
    <row r="27" spans="1:6" ht="15" customHeight="1">
      <c r="A27" s="4" t="s">
        <v>328</v>
      </c>
      <c r="B27" s="5" t="s">
        <v>329</v>
      </c>
      <c r="C27" s="107"/>
      <c r="D27" s="107"/>
      <c r="E27" s="107"/>
      <c r="F27" s="107"/>
    </row>
    <row r="28" spans="1:6" ht="15" customHeight="1">
      <c r="A28" s="4" t="s">
        <v>482</v>
      </c>
      <c r="B28" s="5" t="s">
        <v>330</v>
      </c>
      <c r="C28" s="107"/>
      <c r="D28" s="107"/>
      <c r="E28" s="107"/>
      <c r="F28" s="107"/>
    </row>
    <row r="29" spans="1:6" ht="15" customHeight="1">
      <c r="A29" s="4" t="s">
        <v>483</v>
      </c>
      <c r="B29" s="5" t="s">
        <v>331</v>
      </c>
      <c r="C29" s="107"/>
      <c r="D29" s="107"/>
      <c r="E29" s="107"/>
      <c r="F29" s="107"/>
    </row>
    <row r="30" spans="1:6" ht="15" customHeight="1">
      <c r="A30" s="6" t="s">
        <v>2</v>
      </c>
      <c r="B30" s="7" t="s">
        <v>332</v>
      </c>
      <c r="C30" s="107"/>
      <c r="D30" s="107"/>
      <c r="E30" s="107"/>
      <c r="F30" s="107"/>
    </row>
    <row r="31" spans="1:6" ht="15" customHeight="1">
      <c r="A31" s="4" t="s">
        <v>484</v>
      </c>
      <c r="B31" s="5" t="s">
        <v>333</v>
      </c>
      <c r="C31" s="107"/>
      <c r="D31" s="107"/>
      <c r="E31" s="107"/>
      <c r="F31" s="107"/>
    </row>
    <row r="32" spans="1:6" ht="15" customHeight="1">
      <c r="A32" s="36" t="s">
        <v>3</v>
      </c>
      <c r="B32" s="46" t="s">
        <v>334</v>
      </c>
      <c r="C32" s="103"/>
      <c r="D32" s="103"/>
      <c r="E32" s="103"/>
      <c r="F32" s="103"/>
    </row>
    <row r="33" spans="1:6" ht="15" hidden="1" customHeight="1">
      <c r="A33" s="12" t="s">
        <v>335</v>
      </c>
      <c r="B33" s="5" t="s">
        <v>336</v>
      </c>
      <c r="C33" s="107"/>
      <c r="D33" s="107"/>
      <c r="E33" s="107"/>
      <c r="F33" s="107"/>
    </row>
    <row r="34" spans="1:6" ht="15" hidden="1" customHeight="1">
      <c r="A34" s="12" t="s">
        <v>485</v>
      </c>
      <c r="B34" s="5" t="s">
        <v>337</v>
      </c>
      <c r="C34" s="107"/>
      <c r="D34" s="107"/>
      <c r="E34" s="107"/>
      <c r="F34" s="107"/>
    </row>
    <row r="35" spans="1:6" ht="15" hidden="1" customHeight="1">
      <c r="A35" s="12" t="s">
        <v>486</v>
      </c>
      <c r="B35" s="5" t="s">
        <v>338</v>
      </c>
      <c r="C35" s="107"/>
      <c r="D35" s="107"/>
      <c r="E35" s="107"/>
      <c r="F35" s="107"/>
    </row>
    <row r="36" spans="1:6" ht="15" hidden="1" customHeight="1">
      <c r="A36" s="12" t="s">
        <v>487</v>
      </c>
      <c r="B36" s="5" t="s">
        <v>339</v>
      </c>
      <c r="C36" s="107"/>
      <c r="D36" s="107"/>
      <c r="E36" s="107"/>
      <c r="F36" s="107"/>
    </row>
    <row r="37" spans="1:6" ht="15" hidden="1" customHeight="1">
      <c r="A37" s="12" t="s">
        <v>340</v>
      </c>
      <c r="B37" s="5" t="s">
        <v>341</v>
      </c>
      <c r="C37" s="107"/>
      <c r="D37" s="107"/>
      <c r="E37" s="107"/>
      <c r="F37" s="107"/>
    </row>
    <row r="38" spans="1:6" ht="15" hidden="1" customHeight="1">
      <c r="A38" s="12" t="s">
        <v>342</v>
      </c>
      <c r="B38" s="5" t="s">
        <v>343</v>
      </c>
      <c r="C38" s="107"/>
      <c r="D38" s="107"/>
      <c r="E38" s="107"/>
      <c r="F38" s="107"/>
    </row>
    <row r="39" spans="1:6" ht="15" hidden="1" customHeight="1">
      <c r="A39" s="12" t="s">
        <v>344</v>
      </c>
      <c r="B39" s="5" t="s">
        <v>345</v>
      </c>
      <c r="C39" s="107"/>
      <c r="D39" s="107"/>
      <c r="E39" s="107"/>
      <c r="F39" s="107"/>
    </row>
    <row r="40" spans="1:6" ht="15" hidden="1" customHeight="1">
      <c r="A40" s="12" t="s">
        <v>488</v>
      </c>
      <c r="B40" s="5" t="s">
        <v>346</v>
      </c>
      <c r="C40" s="107"/>
      <c r="D40" s="107"/>
      <c r="E40" s="107"/>
      <c r="F40" s="107"/>
    </row>
    <row r="41" spans="1:6" ht="15" hidden="1" customHeight="1">
      <c r="A41" s="12" t="s">
        <v>489</v>
      </c>
      <c r="B41" s="5" t="s">
        <v>347</v>
      </c>
      <c r="C41" s="107"/>
      <c r="D41" s="107"/>
      <c r="E41" s="107"/>
      <c r="F41" s="107"/>
    </row>
    <row r="42" spans="1:6" ht="15" hidden="1" customHeight="1">
      <c r="A42" s="12" t="s">
        <v>490</v>
      </c>
      <c r="B42" s="5" t="s">
        <v>348</v>
      </c>
      <c r="C42" s="107"/>
      <c r="D42" s="107"/>
      <c r="E42" s="107"/>
      <c r="F42" s="107"/>
    </row>
    <row r="43" spans="1:6" ht="15" customHeight="1">
      <c r="A43" s="45" t="s">
        <v>4</v>
      </c>
      <c r="B43" s="46" t="s">
        <v>349</v>
      </c>
      <c r="C43" s="103">
        <v>2649910</v>
      </c>
      <c r="D43" s="103"/>
      <c r="E43" s="103"/>
      <c r="F43" s="103">
        <f>SUM(C43:E43)</f>
        <v>2649910</v>
      </c>
    </row>
    <row r="44" spans="1:6" ht="15" customHeight="1">
      <c r="A44" s="12" t="s">
        <v>358</v>
      </c>
      <c r="B44" s="5" t="s">
        <v>359</v>
      </c>
      <c r="C44" s="107"/>
      <c r="D44" s="107"/>
      <c r="E44" s="107"/>
      <c r="F44" s="107"/>
    </row>
    <row r="45" spans="1:6" ht="15" customHeight="1">
      <c r="A45" s="4" t="s">
        <v>494</v>
      </c>
      <c r="B45" s="5" t="s">
        <v>360</v>
      </c>
      <c r="C45" s="107"/>
      <c r="D45" s="107"/>
      <c r="E45" s="107"/>
      <c r="F45" s="107"/>
    </row>
    <row r="46" spans="1:6" ht="15" customHeight="1">
      <c r="A46" s="12" t="s">
        <v>495</v>
      </c>
      <c r="B46" s="5" t="s">
        <v>361</v>
      </c>
      <c r="C46" s="107"/>
      <c r="D46" s="107"/>
      <c r="E46" s="107"/>
      <c r="F46" s="107"/>
    </row>
    <row r="47" spans="1:6" ht="15" customHeight="1">
      <c r="A47" s="36" t="s">
        <v>6</v>
      </c>
      <c r="B47" s="46" t="s">
        <v>362</v>
      </c>
      <c r="C47" s="103"/>
      <c r="D47" s="103"/>
      <c r="E47" s="103"/>
      <c r="F47" s="103"/>
    </row>
    <row r="48" spans="1:6" ht="15" customHeight="1">
      <c r="A48" s="49" t="s">
        <v>24</v>
      </c>
      <c r="B48" s="87"/>
      <c r="C48" s="103">
        <f>C47+C43+C32+C18</f>
        <v>2649910</v>
      </c>
      <c r="D48" s="103"/>
      <c r="E48" s="103"/>
      <c r="F48" s="103">
        <f>SUM(C48:E48)</f>
        <v>2649910</v>
      </c>
    </row>
    <row r="49" spans="1:6" ht="15" customHeight="1">
      <c r="A49" s="4" t="s">
        <v>312</v>
      </c>
      <c r="B49" s="5" t="s">
        <v>313</v>
      </c>
      <c r="C49" s="107"/>
      <c r="D49" s="107"/>
      <c r="E49" s="107"/>
      <c r="F49" s="107"/>
    </row>
    <row r="50" spans="1:6" ht="15" customHeight="1">
      <c r="A50" s="4" t="s">
        <v>314</v>
      </c>
      <c r="B50" s="5" t="s">
        <v>315</v>
      </c>
      <c r="C50" s="107"/>
      <c r="D50" s="107"/>
      <c r="E50" s="107"/>
      <c r="F50" s="107"/>
    </row>
    <row r="51" spans="1:6" ht="15" customHeight="1">
      <c r="A51" s="4" t="s">
        <v>472</v>
      </c>
      <c r="B51" s="5" t="s">
        <v>316</v>
      </c>
      <c r="C51" s="107"/>
      <c r="D51" s="107"/>
      <c r="E51" s="107"/>
      <c r="F51" s="107"/>
    </row>
    <row r="52" spans="1:6" ht="15" customHeight="1">
      <c r="A52" s="4" t="s">
        <v>473</v>
      </c>
      <c r="B52" s="5" t="s">
        <v>317</v>
      </c>
      <c r="C52" s="107"/>
      <c r="D52" s="107"/>
      <c r="E52" s="107"/>
      <c r="F52" s="107"/>
    </row>
    <row r="53" spans="1:6" ht="15" customHeight="1">
      <c r="A53" s="4" t="s">
        <v>474</v>
      </c>
      <c r="B53" s="5" t="s">
        <v>318</v>
      </c>
      <c r="C53" s="107"/>
      <c r="D53" s="107"/>
      <c r="E53" s="107"/>
      <c r="F53" s="107"/>
    </row>
    <row r="54" spans="1:6" ht="15" customHeight="1">
      <c r="A54" s="36" t="s">
        <v>0</v>
      </c>
      <c r="B54" s="46" t="s">
        <v>319</v>
      </c>
      <c r="C54" s="107"/>
      <c r="D54" s="107"/>
      <c r="E54" s="107"/>
      <c r="F54" s="107"/>
    </row>
    <row r="55" spans="1:6" ht="15" customHeight="1">
      <c r="A55" s="36" t="s">
        <v>5</v>
      </c>
      <c r="B55" s="46" t="s">
        <v>357</v>
      </c>
      <c r="C55" s="103"/>
      <c r="D55" s="103"/>
      <c r="E55" s="103"/>
      <c r="F55" s="103"/>
    </row>
    <row r="56" spans="1:6" ht="15" customHeight="1">
      <c r="A56" s="12" t="s">
        <v>363</v>
      </c>
      <c r="B56" s="5" t="s">
        <v>364</v>
      </c>
      <c r="C56" s="107"/>
      <c r="D56" s="107"/>
      <c r="E56" s="107"/>
      <c r="F56" s="107"/>
    </row>
    <row r="57" spans="1:6" ht="15" customHeight="1">
      <c r="A57" s="4" t="s">
        <v>496</v>
      </c>
      <c r="B57" s="5" t="s">
        <v>365</v>
      </c>
      <c r="C57" s="107"/>
      <c r="D57" s="107"/>
      <c r="E57" s="107"/>
      <c r="F57" s="107"/>
    </row>
    <row r="58" spans="1:6" ht="15" customHeight="1">
      <c r="A58" s="12" t="s">
        <v>497</v>
      </c>
      <c r="B58" s="5" t="s">
        <v>366</v>
      </c>
      <c r="C58" s="107"/>
      <c r="D58" s="107"/>
      <c r="E58" s="107"/>
      <c r="F58" s="107"/>
    </row>
    <row r="59" spans="1:6" ht="15" customHeight="1">
      <c r="A59" s="36" t="s">
        <v>8</v>
      </c>
      <c r="B59" s="46" t="s">
        <v>367</v>
      </c>
      <c r="C59" s="103"/>
      <c r="D59" s="103"/>
      <c r="E59" s="103"/>
      <c r="F59" s="103"/>
    </row>
    <row r="60" spans="1:6" ht="15" customHeight="1">
      <c r="A60" s="49" t="s">
        <v>23</v>
      </c>
      <c r="B60" s="87"/>
      <c r="C60" s="103">
        <f>C55+C54+C59</f>
        <v>0</v>
      </c>
      <c r="D60" s="103"/>
      <c r="E60" s="103"/>
      <c r="F60" s="103">
        <f>SUM(C60:E60)</f>
        <v>0</v>
      </c>
    </row>
    <row r="61" spans="1:6" ht="15.75">
      <c r="A61" s="43" t="s">
        <v>7</v>
      </c>
      <c r="B61" s="32" t="s">
        <v>368</v>
      </c>
      <c r="C61" s="103">
        <f>C60+C48</f>
        <v>2649910</v>
      </c>
      <c r="D61" s="103"/>
      <c r="E61" s="103"/>
      <c r="F61" s="103">
        <f>SUM(C61:E61)</f>
        <v>2649910</v>
      </c>
    </row>
    <row r="62" spans="1:6" ht="15.75">
      <c r="A62" s="73" t="s">
        <v>518</v>
      </c>
      <c r="B62" s="86"/>
      <c r="C62" s="107">
        <f ca="1">C48-'kiadások működés Könyvtár'!C74</f>
        <v>-24251684</v>
      </c>
      <c r="D62" s="107"/>
      <c r="E62" s="107"/>
      <c r="F62" s="107">
        <f>SUM(C62:E62)</f>
        <v>-24251684</v>
      </c>
    </row>
    <row r="63" spans="1:6" ht="15.75">
      <c r="A63" s="73" t="s">
        <v>81</v>
      </c>
      <c r="B63" s="52"/>
      <c r="C63" s="107">
        <f ca="1">C60-'kiadások működés Könyvtár'!C97</f>
        <v>-464982</v>
      </c>
      <c r="D63" s="107"/>
      <c r="E63" s="107"/>
      <c r="F63" s="107">
        <f>SUM(C63:E63)</f>
        <v>-464982</v>
      </c>
    </row>
    <row r="64" spans="1:6" hidden="1">
      <c r="A64" s="34" t="s">
        <v>498</v>
      </c>
      <c r="B64" s="4" t="s">
        <v>369</v>
      </c>
      <c r="C64" s="107"/>
      <c r="D64" s="107"/>
      <c r="E64" s="107"/>
      <c r="F64" s="107"/>
    </row>
    <row r="65" spans="1:6" hidden="1">
      <c r="A65" s="12" t="s">
        <v>370</v>
      </c>
      <c r="B65" s="4" t="s">
        <v>371</v>
      </c>
      <c r="C65" s="107"/>
      <c r="D65" s="107"/>
      <c r="E65" s="107"/>
      <c r="F65" s="107"/>
    </row>
    <row r="66" spans="1:6" hidden="1">
      <c r="A66" s="34" t="s">
        <v>499</v>
      </c>
      <c r="B66" s="4" t="s">
        <v>372</v>
      </c>
      <c r="C66" s="107"/>
      <c r="D66" s="107"/>
      <c r="E66" s="107"/>
      <c r="F66" s="107"/>
    </row>
    <row r="67" spans="1:6">
      <c r="A67" s="14" t="s">
        <v>9</v>
      </c>
      <c r="B67" s="6" t="s">
        <v>373</v>
      </c>
      <c r="C67" s="107"/>
      <c r="D67" s="107"/>
      <c r="E67" s="107"/>
      <c r="F67" s="107"/>
    </row>
    <row r="68" spans="1:6" hidden="1">
      <c r="A68" s="12" t="s">
        <v>500</v>
      </c>
      <c r="B68" s="4" t="s">
        <v>374</v>
      </c>
      <c r="C68" s="107"/>
      <c r="D68" s="107"/>
      <c r="E68" s="107"/>
      <c r="F68" s="107"/>
    </row>
    <row r="69" spans="1:6" hidden="1">
      <c r="A69" s="34" t="s">
        <v>375</v>
      </c>
      <c r="B69" s="4" t="s">
        <v>376</v>
      </c>
      <c r="C69" s="107"/>
      <c r="D69" s="107"/>
      <c r="E69" s="107"/>
      <c r="F69" s="107"/>
    </row>
    <row r="70" spans="1:6" hidden="1">
      <c r="A70" s="12" t="s">
        <v>501</v>
      </c>
      <c r="B70" s="4" t="s">
        <v>377</v>
      </c>
      <c r="C70" s="107"/>
      <c r="D70" s="107"/>
      <c r="E70" s="107"/>
      <c r="F70" s="107"/>
    </row>
    <row r="71" spans="1:6" hidden="1">
      <c r="A71" s="34" t="s">
        <v>378</v>
      </c>
      <c r="B71" s="4" t="s">
        <v>379</v>
      </c>
      <c r="C71" s="107"/>
      <c r="D71" s="107"/>
      <c r="E71" s="107"/>
      <c r="F71" s="107"/>
    </row>
    <row r="72" spans="1:6">
      <c r="A72" s="13" t="s">
        <v>10</v>
      </c>
      <c r="B72" s="6" t="s">
        <v>380</v>
      </c>
      <c r="C72" s="107"/>
      <c r="D72" s="107"/>
      <c r="E72" s="107"/>
      <c r="F72" s="107"/>
    </row>
    <row r="73" spans="1:6" hidden="1">
      <c r="A73" s="4" t="s">
        <v>78</v>
      </c>
      <c r="B73" s="4" t="s">
        <v>381</v>
      </c>
      <c r="C73" s="107"/>
      <c r="D73" s="107"/>
      <c r="E73" s="107"/>
      <c r="F73" s="107"/>
    </row>
    <row r="74" spans="1:6" hidden="1">
      <c r="A74" s="4" t="s">
        <v>79</v>
      </c>
      <c r="B74" s="4" t="s">
        <v>381</v>
      </c>
      <c r="C74" s="107"/>
      <c r="D74" s="107"/>
      <c r="E74" s="107"/>
      <c r="F74" s="107"/>
    </row>
    <row r="75" spans="1:6" hidden="1">
      <c r="A75" s="4" t="s">
        <v>76</v>
      </c>
      <c r="B75" s="4" t="s">
        <v>382</v>
      </c>
      <c r="C75" s="107"/>
      <c r="D75" s="107"/>
      <c r="E75" s="107"/>
      <c r="F75" s="107"/>
    </row>
    <row r="76" spans="1:6" hidden="1">
      <c r="A76" s="4" t="s">
        <v>77</v>
      </c>
      <c r="B76" s="4" t="s">
        <v>382</v>
      </c>
      <c r="C76" s="107"/>
      <c r="D76" s="107"/>
      <c r="E76" s="107"/>
      <c r="F76" s="107"/>
    </row>
    <row r="77" spans="1:6">
      <c r="A77" s="6" t="s">
        <v>11</v>
      </c>
      <c r="B77" s="6" t="s">
        <v>383</v>
      </c>
      <c r="C77" s="107">
        <v>149367</v>
      </c>
      <c r="D77" s="107"/>
      <c r="E77" s="107"/>
      <c r="F77" s="107">
        <f>SUM(C77:E77)</f>
        <v>149367</v>
      </c>
    </row>
    <row r="78" spans="1:6">
      <c r="A78" s="34" t="s">
        <v>384</v>
      </c>
      <c r="B78" s="4" t="s">
        <v>385</v>
      </c>
      <c r="C78" s="107"/>
      <c r="D78" s="107"/>
      <c r="E78" s="107"/>
      <c r="F78" s="107"/>
    </row>
    <row r="79" spans="1:6">
      <c r="A79" s="34" t="s">
        <v>386</v>
      </c>
      <c r="B79" s="4" t="s">
        <v>387</v>
      </c>
      <c r="C79" s="107"/>
      <c r="D79" s="107"/>
      <c r="E79" s="107"/>
      <c r="F79" s="107"/>
    </row>
    <row r="80" spans="1:6">
      <c r="A80" s="34" t="s">
        <v>388</v>
      </c>
      <c r="B80" s="4" t="s">
        <v>389</v>
      </c>
      <c r="C80" s="107">
        <v>24567299</v>
      </c>
      <c r="D80" s="107"/>
      <c r="E80" s="107"/>
      <c r="F80" s="107">
        <f>SUM(C80:E80)</f>
        <v>24567299</v>
      </c>
    </row>
    <row r="81" spans="1:6">
      <c r="A81" s="34" t="s">
        <v>390</v>
      </c>
      <c r="B81" s="4" t="s">
        <v>391</v>
      </c>
      <c r="C81" s="107"/>
      <c r="D81" s="107"/>
      <c r="E81" s="107"/>
      <c r="F81" s="107"/>
    </row>
    <row r="82" spans="1:6">
      <c r="A82" s="12" t="s">
        <v>502</v>
      </c>
      <c r="B82" s="4" t="s">
        <v>392</v>
      </c>
      <c r="C82" s="107"/>
      <c r="D82" s="107"/>
      <c r="E82" s="107"/>
      <c r="F82" s="107"/>
    </row>
    <row r="83" spans="1:6">
      <c r="A83" s="14" t="s">
        <v>12</v>
      </c>
      <c r="B83" s="6" t="s">
        <v>393</v>
      </c>
      <c r="C83" s="103">
        <f>SUM(C77:C82)</f>
        <v>24716666</v>
      </c>
      <c r="D83" s="103">
        <f>SUM(D77:D82)</f>
        <v>0</v>
      </c>
      <c r="E83" s="103">
        <f>SUM(E77:E82)</f>
        <v>0</v>
      </c>
      <c r="F83" s="103">
        <f>SUM(F77:F82)</f>
        <v>24716666</v>
      </c>
    </row>
    <row r="84" spans="1:6">
      <c r="A84" s="12" t="s">
        <v>394</v>
      </c>
      <c r="B84" s="4" t="s">
        <v>395</v>
      </c>
      <c r="C84" s="107"/>
      <c r="D84" s="107"/>
      <c r="E84" s="107"/>
      <c r="F84" s="107"/>
    </row>
    <row r="85" spans="1:6">
      <c r="A85" s="12" t="s">
        <v>396</v>
      </c>
      <c r="B85" s="4" t="s">
        <v>397</v>
      </c>
      <c r="C85" s="107"/>
      <c r="D85" s="107"/>
      <c r="E85" s="107"/>
      <c r="F85" s="107"/>
    </row>
    <row r="86" spans="1:6">
      <c r="A86" s="34" t="s">
        <v>398</v>
      </c>
      <c r="B86" s="4" t="s">
        <v>399</v>
      </c>
      <c r="C86" s="107"/>
      <c r="D86" s="107"/>
      <c r="E86" s="107"/>
      <c r="F86" s="107"/>
    </row>
    <row r="87" spans="1:6">
      <c r="A87" s="34" t="s">
        <v>503</v>
      </c>
      <c r="B87" s="4" t="s">
        <v>400</v>
      </c>
      <c r="C87" s="107"/>
      <c r="D87" s="107"/>
      <c r="E87" s="107"/>
      <c r="F87" s="107"/>
    </row>
    <row r="88" spans="1:6">
      <c r="A88" s="13" t="s">
        <v>13</v>
      </c>
      <c r="B88" s="6" t="s">
        <v>401</v>
      </c>
      <c r="C88" s="107"/>
      <c r="D88" s="107"/>
      <c r="E88" s="107"/>
      <c r="F88" s="107"/>
    </row>
    <row r="89" spans="1:6">
      <c r="A89" s="14" t="s">
        <v>402</v>
      </c>
      <c r="B89" s="6" t="s">
        <v>403</v>
      </c>
      <c r="C89" s="107"/>
      <c r="D89" s="107"/>
      <c r="E89" s="107"/>
      <c r="F89" s="107"/>
    </row>
    <row r="90" spans="1:6" ht="15.75">
      <c r="A90" s="37" t="s">
        <v>14</v>
      </c>
      <c r="B90" s="38" t="s">
        <v>404</v>
      </c>
      <c r="C90" s="103">
        <f>SUM(C83:C89)</f>
        <v>24716666</v>
      </c>
      <c r="D90" s="103"/>
      <c r="E90" s="103"/>
      <c r="F90" s="103">
        <f>SUM(F83:F89)</f>
        <v>24716666</v>
      </c>
    </row>
    <row r="91" spans="1:6" ht="15.75">
      <c r="A91" s="71" t="s">
        <v>505</v>
      </c>
      <c r="B91" s="72"/>
      <c r="C91" s="103">
        <f>C61+C90</f>
        <v>27366576</v>
      </c>
      <c r="D91" s="103"/>
      <c r="E91" s="103"/>
      <c r="F91" s="103">
        <f>F90+F61</f>
        <v>27366576</v>
      </c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>
    <oddHeader>&amp;R1/2. melléklet a 6/2017. (III. 22.) önkormányzati rendelethez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71"/>
  <sheetViews>
    <sheetView topLeftCell="A2" zoomScaleNormal="100" workbookViewId="0">
      <selection activeCell="E89" sqref="E89"/>
    </sheetView>
  </sheetViews>
  <sheetFormatPr defaultRowHeight="15"/>
  <cols>
    <col min="1" max="1" width="94.140625" customWidth="1"/>
    <col min="3" max="3" width="17.140625" customWidth="1"/>
    <col min="4" max="4" width="20.140625" customWidth="1"/>
    <col min="5" max="5" width="18.85546875" customWidth="1"/>
    <col min="6" max="6" width="15.7109375" customWidth="1"/>
  </cols>
  <sheetData>
    <row r="1" spans="1:6" ht="20.25" customHeight="1">
      <c r="A1" s="151" t="s">
        <v>542</v>
      </c>
      <c r="B1" s="155"/>
      <c r="C1" s="155"/>
      <c r="D1" s="155"/>
      <c r="E1" s="155"/>
      <c r="F1" s="153"/>
    </row>
    <row r="2" spans="1:6" ht="19.5" customHeight="1">
      <c r="A2" s="154" t="s">
        <v>538</v>
      </c>
      <c r="B2" s="155"/>
      <c r="C2" s="155"/>
      <c r="D2" s="155"/>
      <c r="E2" s="155"/>
      <c r="F2" s="153"/>
    </row>
    <row r="3" spans="1:6" ht="18">
      <c r="A3" s="66"/>
    </row>
    <row r="4" spans="1:6">
      <c r="A4" s="67" t="s">
        <v>40</v>
      </c>
    </row>
    <row r="5" spans="1:6" ht="45">
      <c r="A5" s="1" t="s">
        <v>119</v>
      </c>
      <c r="B5" s="2" t="s">
        <v>120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idden="1">
      <c r="A6" s="25" t="s">
        <v>121</v>
      </c>
      <c r="B6" s="26" t="s">
        <v>122</v>
      </c>
      <c r="C6" s="70"/>
      <c r="D6" s="70"/>
      <c r="E6" s="70"/>
      <c r="F6" s="24"/>
    </row>
    <row r="7" spans="1:6" hidden="1">
      <c r="A7" s="25" t="s">
        <v>123</v>
      </c>
      <c r="B7" s="27" t="s">
        <v>124</v>
      </c>
      <c r="C7" s="70"/>
      <c r="D7" s="70"/>
      <c r="E7" s="70"/>
      <c r="F7" s="24"/>
    </row>
    <row r="8" spans="1:6" hidden="1">
      <c r="A8" s="25" t="s">
        <v>125</v>
      </c>
      <c r="B8" s="27" t="s">
        <v>126</v>
      </c>
      <c r="C8" s="70"/>
      <c r="D8" s="70"/>
      <c r="E8" s="70"/>
      <c r="F8" s="24"/>
    </row>
    <row r="9" spans="1:6" hidden="1">
      <c r="A9" s="28" t="s">
        <v>127</v>
      </c>
      <c r="B9" s="27" t="s">
        <v>128</v>
      </c>
      <c r="C9" s="70"/>
      <c r="D9" s="70"/>
      <c r="E9" s="70"/>
      <c r="F9" s="24"/>
    </row>
    <row r="10" spans="1:6" hidden="1">
      <c r="A10" s="28" t="s">
        <v>129</v>
      </c>
      <c r="B10" s="27" t="s">
        <v>130</v>
      </c>
      <c r="C10" s="70"/>
      <c r="D10" s="70"/>
      <c r="E10" s="70"/>
      <c r="F10" s="24"/>
    </row>
    <row r="11" spans="1:6" hidden="1">
      <c r="A11" s="28" t="s">
        <v>131</v>
      </c>
      <c r="B11" s="27" t="s">
        <v>132</v>
      </c>
      <c r="C11" s="70"/>
      <c r="D11" s="70"/>
      <c r="E11" s="70"/>
      <c r="F11" s="24"/>
    </row>
    <row r="12" spans="1:6" hidden="1">
      <c r="A12" s="28" t="s">
        <v>133</v>
      </c>
      <c r="B12" s="27" t="s">
        <v>134</v>
      </c>
      <c r="C12" s="70"/>
      <c r="D12" s="70"/>
      <c r="E12" s="70"/>
      <c r="F12" s="24"/>
    </row>
    <row r="13" spans="1:6" hidden="1">
      <c r="A13" s="28" t="s">
        <v>135</v>
      </c>
      <c r="B13" s="27" t="s">
        <v>136</v>
      </c>
      <c r="C13" s="70"/>
      <c r="D13" s="70"/>
      <c r="E13" s="70"/>
      <c r="F13" s="24"/>
    </row>
    <row r="14" spans="1:6" hidden="1">
      <c r="A14" s="4" t="s">
        <v>137</v>
      </c>
      <c r="B14" s="27" t="s">
        <v>138</v>
      </c>
      <c r="C14" s="70"/>
      <c r="D14" s="70"/>
      <c r="E14" s="70"/>
      <c r="F14" s="24"/>
    </row>
    <row r="15" spans="1:6" hidden="1">
      <c r="A15" s="4" t="s">
        <v>139</v>
      </c>
      <c r="B15" s="27" t="s">
        <v>140</v>
      </c>
      <c r="C15" s="70"/>
      <c r="D15" s="70"/>
      <c r="E15" s="70"/>
      <c r="F15" s="24"/>
    </row>
    <row r="16" spans="1:6" hidden="1">
      <c r="A16" s="4" t="s">
        <v>141</v>
      </c>
      <c r="B16" s="27" t="s">
        <v>142</v>
      </c>
      <c r="C16" s="70"/>
      <c r="D16" s="70"/>
      <c r="E16" s="70"/>
      <c r="F16" s="24"/>
    </row>
    <row r="17" spans="1:6" hidden="1">
      <c r="A17" s="4" t="s">
        <v>143</v>
      </c>
      <c r="B17" s="27" t="s">
        <v>144</v>
      </c>
      <c r="C17" s="70"/>
      <c r="D17" s="70"/>
      <c r="E17" s="70"/>
      <c r="F17" s="24"/>
    </row>
    <row r="18" spans="1:6" hidden="1">
      <c r="A18" s="4" t="s">
        <v>435</v>
      </c>
      <c r="B18" s="27" t="s">
        <v>145</v>
      </c>
      <c r="C18" s="70"/>
      <c r="D18" s="70"/>
      <c r="E18" s="70"/>
      <c r="F18" s="24"/>
    </row>
    <row r="19" spans="1:6">
      <c r="A19" s="29" t="s">
        <v>405</v>
      </c>
      <c r="B19" s="30" t="s">
        <v>146</v>
      </c>
      <c r="C19" s="106">
        <v>13526468</v>
      </c>
      <c r="D19" s="106"/>
      <c r="E19" s="106"/>
      <c r="F19" s="107">
        <f>SUM(C19:E19)</f>
        <v>13526468</v>
      </c>
    </row>
    <row r="20" spans="1:6" hidden="1">
      <c r="A20" s="4" t="s">
        <v>147</v>
      </c>
      <c r="B20" s="27" t="s">
        <v>148</v>
      </c>
      <c r="C20" s="106"/>
      <c r="D20" s="106"/>
      <c r="E20" s="106"/>
      <c r="F20" s="107"/>
    </row>
    <row r="21" spans="1:6" hidden="1">
      <c r="A21" s="4" t="s">
        <v>149</v>
      </c>
      <c r="B21" s="27" t="s">
        <v>150</v>
      </c>
      <c r="C21" s="106"/>
      <c r="D21" s="106"/>
      <c r="E21" s="106"/>
      <c r="F21" s="107"/>
    </row>
    <row r="22" spans="1:6" hidden="1">
      <c r="A22" s="5" t="s">
        <v>151</v>
      </c>
      <c r="B22" s="27" t="s">
        <v>152</v>
      </c>
      <c r="C22" s="106"/>
      <c r="D22" s="106"/>
      <c r="E22" s="106"/>
      <c r="F22" s="107"/>
    </row>
    <row r="23" spans="1:6">
      <c r="A23" s="6" t="s">
        <v>406</v>
      </c>
      <c r="B23" s="30" t="s">
        <v>153</v>
      </c>
      <c r="C23" s="106"/>
      <c r="D23" s="106"/>
      <c r="E23" s="106"/>
      <c r="F23" s="107">
        <f>SUM(C23:E23)</f>
        <v>0</v>
      </c>
    </row>
    <row r="24" spans="1:6">
      <c r="A24" s="47" t="s">
        <v>465</v>
      </c>
      <c r="B24" s="48" t="s">
        <v>154</v>
      </c>
      <c r="C24" s="103">
        <f>SUM(C19:C23)</f>
        <v>13526468</v>
      </c>
      <c r="D24" s="103"/>
      <c r="E24" s="103"/>
      <c r="F24" s="103">
        <f>SUM(F19:F23)</f>
        <v>13526468</v>
      </c>
    </row>
    <row r="25" spans="1:6">
      <c r="A25" s="36" t="s">
        <v>436</v>
      </c>
      <c r="B25" s="48" t="s">
        <v>155</v>
      </c>
      <c r="C25" s="103">
        <v>3076012</v>
      </c>
      <c r="D25" s="103"/>
      <c r="E25" s="103"/>
      <c r="F25" s="103">
        <f>SUM(C25:E25)</f>
        <v>3076012</v>
      </c>
    </row>
    <row r="26" spans="1:6" hidden="1">
      <c r="A26" s="4" t="s">
        <v>156</v>
      </c>
      <c r="B26" s="27" t="s">
        <v>157</v>
      </c>
      <c r="C26" s="106"/>
      <c r="D26" s="106"/>
      <c r="E26" s="106"/>
      <c r="F26" s="107"/>
    </row>
    <row r="27" spans="1:6" hidden="1">
      <c r="A27" s="4" t="s">
        <v>158</v>
      </c>
      <c r="B27" s="27" t="s">
        <v>159</v>
      </c>
      <c r="C27" s="106"/>
      <c r="D27" s="106"/>
      <c r="E27" s="106"/>
      <c r="F27" s="107"/>
    </row>
    <row r="28" spans="1:6" hidden="1">
      <c r="A28" s="4" t="s">
        <v>160</v>
      </c>
      <c r="B28" s="27" t="s">
        <v>161</v>
      </c>
      <c r="C28" s="106"/>
      <c r="D28" s="106"/>
      <c r="E28" s="106"/>
      <c r="F28" s="107"/>
    </row>
    <row r="29" spans="1:6">
      <c r="A29" s="6" t="s">
        <v>407</v>
      </c>
      <c r="B29" s="30" t="s">
        <v>162</v>
      </c>
      <c r="C29" s="106">
        <v>4439558</v>
      </c>
      <c r="D29" s="106"/>
      <c r="E29" s="106"/>
      <c r="F29" s="107">
        <f t="shared" ref="F29:F49" si="0">SUM(C29:E29)</f>
        <v>4439558</v>
      </c>
    </row>
    <row r="30" spans="1:6" hidden="1">
      <c r="A30" s="4" t="s">
        <v>163</v>
      </c>
      <c r="B30" s="27" t="s">
        <v>164</v>
      </c>
      <c r="C30" s="106"/>
      <c r="D30" s="106"/>
      <c r="E30" s="106"/>
      <c r="F30" s="107">
        <f t="shared" si="0"/>
        <v>0</v>
      </c>
    </row>
    <row r="31" spans="1:6" hidden="1">
      <c r="A31" s="4" t="s">
        <v>165</v>
      </c>
      <c r="B31" s="27" t="s">
        <v>166</v>
      </c>
      <c r="C31" s="106"/>
      <c r="D31" s="106"/>
      <c r="E31" s="106"/>
      <c r="F31" s="107">
        <f t="shared" si="0"/>
        <v>0</v>
      </c>
    </row>
    <row r="32" spans="1:6" ht="15" customHeight="1">
      <c r="A32" s="6" t="s">
        <v>466</v>
      </c>
      <c r="B32" s="30" t="s">
        <v>167</v>
      </c>
      <c r="C32" s="106">
        <v>1220906</v>
      </c>
      <c r="D32" s="106"/>
      <c r="E32" s="106"/>
      <c r="F32" s="107">
        <f t="shared" si="0"/>
        <v>1220906</v>
      </c>
    </row>
    <row r="33" spans="1:6" hidden="1">
      <c r="A33" s="4" t="s">
        <v>168</v>
      </c>
      <c r="B33" s="27" t="s">
        <v>169</v>
      </c>
      <c r="C33" s="106"/>
      <c r="D33" s="106"/>
      <c r="E33" s="106"/>
      <c r="F33" s="107">
        <f t="shared" si="0"/>
        <v>0</v>
      </c>
    </row>
    <row r="34" spans="1:6" hidden="1">
      <c r="A34" s="4" t="s">
        <v>170</v>
      </c>
      <c r="B34" s="27" t="s">
        <v>171</v>
      </c>
      <c r="C34" s="106"/>
      <c r="D34" s="106"/>
      <c r="E34" s="106"/>
      <c r="F34" s="107">
        <f t="shared" si="0"/>
        <v>0</v>
      </c>
    </row>
    <row r="35" spans="1:6" hidden="1">
      <c r="A35" s="4" t="s">
        <v>437</v>
      </c>
      <c r="B35" s="27" t="s">
        <v>172</v>
      </c>
      <c r="C35" s="106"/>
      <c r="D35" s="106"/>
      <c r="E35" s="106"/>
      <c r="F35" s="107">
        <f t="shared" si="0"/>
        <v>0</v>
      </c>
    </row>
    <row r="36" spans="1:6" hidden="1">
      <c r="A36" s="4" t="s">
        <v>173</v>
      </c>
      <c r="B36" s="27" t="s">
        <v>174</v>
      </c>
      <c r="C36" s="106"/>
      <c r="D36" s="106"/>
      <c r="E36" s="106"/>
      <c r="F36" s="107">
        <f t="shared" si="0"/>
        <v>0</v>
      </c>
    </row>
    <row r="37" spans="1:6" hidden="1">
      <c r="A37" s="9" t="s">
        <v>438</v>
      </c>
      <c r="B37" s="27" t="s">
        <v>175</v>
      </c>
      <c r="C37" s="106"/>
      <c r="D37" s="106"/>
      <c r="E37" s="106"/>
      <c r="F37" s="107">
        <f t="shared" si="0"/>
        <v>0</v>
      </c>
    </row>
    <row r="38" spans="1:6" hidden="1">
      <c r="A38" s="5" t="s">
        <v>176</v>
      </c>
      <c r="B38" s="27" t="s">
        <v>177</v>
      </c>
      <c r="C38" s="106"/>
      <c r="D38" s="106"/>
      <c r="E38" s="106"/>
      <c r="F38" s="107">
        <f t="shared" si="0"/>
        <v>0</v>
      </c>
    </row>
    <row r="39" spans="1:6" hidden="1">
      <c r="A39" s="4" t="s">
        <v>439</v>
      </c>
      <c r="B39" s="27" t="s">
        <v>178</v>
      </c>
      <c r="C39" s="106"/>
      <c r="D39" s="106"/>
      <c r="E39" s="106"/>
      <c r="F39" s="107">
        <f t="shared" si="0"/>
        <v>0</v>
      </c>
    </row>
    <row r="40" spans="1:6">
      <c r="A40" s="6" t="s">
        <v>408</v>
      </c>
      <c r="B40" s="30" t="s">
        <v>179</v>
      </c>
      <c r="C40" s="106">
        <v>2678422</v>
      </c>
      <c r="D40" s="106"/>
      <c r="E40" s="106"/>
      <c r="F40" s="107">
        <f t="shared" si="0"/>
        <v>2678422</v>
      </c>
    </row>
    <row r="41" spans="1:6" hidden="1">
      <c r="A41" s="4" t="s">
        <v>180</v>
      </c>
      <c r="B41" s="27" t="s">
        <v>181</v>
      </c>
      <c r="C41" s="106"/>
      <c r="D41" s="106"/>
      <c r="E41" s="106"/>
      <c r="F41" s="107">
        <f t="shared" si="0"/>
        <v>0</v>
      </c>
    </row>
    <row r="42" spans="1:6" hidden="1">
      <c r="A42" s="4" t="s">
        <v>182</v>
      </c>
      <c r="B42" s="27" t="s">
        <v>183</v>
      </c>
      <c r="C42" s="106"/>
      <c r="D42" s="106"/>
      <c r="E42" s="106"/>
      <c r="F42" s="107">
        <f t="shared" si="0"/>
        <v>0</v>
      </c>
    </row>
    <row r="43" spans="1:6">
      <c r="A43" s="6" t="s">
        <v>409</v>
      </c>
      <c r="B43" s="30" t="s">
        <v>184</v>
      </c>
      <c r="C43" s="106">
        <v>750</v>
      </c>
      <c r="D43" s="106"/>
      <c r="E43" s="106"/>
      <c r="F43" s="107">
        <f t="shared" si="0"/>
        <v>750</v>
      </c>
    </row>
    <row r="44" spans="1:6" hidden="1">
      <c r="A44" s="4" t="s">
        <v>185</v>
      </c>
      <c r="B44" s="27" t="s">
        <v>186</v>
      </c>
      <c r="C44" s="106"/>
      <c r="D44" s="106"/>
      <c r="E44" s="106"/>
      <c r="F44" s="107">
        <f t="shared" si="0"/>
        <v>0</v>
      </c>
    </row>
    <row r="45" spans="1:6" hidden="1">
      <c r="A45" s="4" t="s">
        <v>187</v>
      </c>
      <c r="B45" s="27" t="s">
        <v>188</v>
      </c>
      <c r="C45" s="106"/>
      <c r="D45" s="106"/>
      <c r="E45" s="106"/>
      <c r="F45" s="107">
        <f t="shared" si="0"/>
        <v>0</v>
      </c>
    </row>
    <row r="46" spans="1:6" hidden="1">
      <c r="A46" s="4" t="s">
        <v>440</v>
      </c>
      <c r="B46" s="27" t="s">
        <v>189</v>
      </c>
      <c r="C46" s="106"/>
      <c r="D46" s="106"/>
      <c r="E46" s="106"/>
      <c r="F46" s="107">
        <f t="shared" si="0"/>
        <v>0</v>
      </c>
    </row>
    <row r="47" spans="1:6" hidden="1">
      <c r="A47" s="4" t="s">
        <v>441</v>
      </c>
      <c r="B47" s="27" t="s">
        <v>190</v>
      </c>
      <c r="C47" s="106"/>
      <c r="D47" s="106"/>
      <c r="E47" s="106"/>
      <c r="F47" s="107">
        <f t="shared" si="0"/>
        <v>0</v>
      </c>
    </row>
    <row r="48" spans="1:6" hidden="1">
      <c r="A48" s="4" t="s">
        <v>191</v>
      </c>
      <c r="B48" s="27" t="s">
        <v>192</v>
      </c>
      <c r="C48" s="106"/>
      <c r="D48" s="106"/>
      <c r="E48" s="106"/>
      <c r="F48" s="107">
        <f t="shared" si="0"/>
        <v>0</v>
      </c>
    </row>
    <row r="49" spans="1:6">
      <c r="A49" s="6" t="s">
        <v>410</v>
      </c>
      <c r="B49" s="30" t="s">
        <v>193</v>
      </c>
      <c r="C49" s="106">
        <v>1959478</v>
      </c>
      <c r="D49" s="106"/>
      <c r="E49" s="106"/>
      <c r="F49" s="107">
        <f t="shared" si="0"/>
        <v>1959478</v>
      </c>
    </row>
    <row r="50" spans="1:6">
      <c r="A50" s="36" t="s">
        <v>411</v>
      </c>
      <c r="B50" s="48" t="s">
        <v>194</v>
      </c>
      <c r="C50" s="103">
        <f>SUM(C29:C49)</f>
        <v>10299114</v>
      </c>
      <c r="D50" s="103"/>
      <c r="E50" s="103"/>
      <c r="F50" s="103">
        <f>SUM(F29:F49)</f>
        <v>10299114</v>
      </c>
    </row>
    <row r="51" spans="1:6">
      <c r="A51" s="12" t="s">
        <v>195</v>
      </c>
      <c r="B51" s="27" t="s">
        <v>196</v>
      </c>
      <c r="C51" s="106"/>
      <c r="D51" s="106"/>
      <c r="E51" s="106"/>
      <c r="F51" s="107"/>
    </row>
    <row r="52" spans="1:6">
      <c r="A52" s="12" t="s">
        <v>412</v>
      </c>
      <c r="B52" s="27" t="s">
        <v>197</v>
      </c>
      <c r="C52" s="106"/>
      <c r="D52" s="106"/>
      <c r="E52" s="106"/>
      <c r="F52" s="107"/>
    </row>
    <row r="53" spans="1:6">
      <c r="A53" s="15" t="s">
        <v>442</v>
      </c>
      <c r="B53" s="27" t="s">
        <v>198</v>
      </c>
      <c r="C53" s="106"/>
      <c r="D53" s="106"/>
      <c r="E53" s="106"/>
      <c r="F53" s="107"/>
    </row>
    <row r="54" spans="1:6">
      <c r="A54" s="15" t="s">
        <v>443</v>
      </c>
      <c r="B54" s="27" t="s">
        <v>199</v>
      </c>
      <c r="C54" s="106"/>
      <c r="D54" s="106"/>
      <c r="E54" s="106"/>
      <c r="F54" s="107"/>
    </row>
    <row r="55" spans="1:6">
      <c r="A55" s="15" t="s">
        <v>444</v>
      </c>
      <c r="B55" s="27" t="s">
        <v>200</v>
      </c>
      <c r="C55" s="106"/>
      <c r="D55" s="106"/>
      <c r="E55" s="106"/>
      <c r="F55" s="107"/>
    </row>
    <row r="56" spans="1:6">
      <c r="A56" s="12" t="s">
        <v>445</v>
      </c>
      <c r="B56" s="27" t="s">
        <v>201</v>
      </c>
      <c r="C56" s="106"/>
      <c r="D56" s="106"/>
      <c r="E56" s="106"/>
      <c r="F56" s="107"/>
    </row>
    <row r="57" spans="1:6">
      <c r="A57" s="12" t="s">
        <v>446</v>
      </c>
      <c r="B57" s="27" t="s">
        <v>202</v>
      </c>
      <c r="C57" s="106"/>
      <c r="D57" s="106"/>
      <c r="E57" s="106"/>
      <c r="F57" s="107"/>
    </row>
    <row r="58" spans="1:6">
      <c r="A58" s="12" t="s">
        <v>447</v>
      </c>
      <c r="B58" s="27" t="s">
        <v>203</v>
      </c>
      <c r="C58" s="106"/>
      <c r="D58" s="106"/>
      <c r="E58" s="106"/>
      <c r="F58" s="107"/>
    </row>
    <row r="59" spans="1:6">
      <c r="A59" s="45" t="s">
        <v>414</v>
      </c>
      <c r="B59" s="48" t="s">
        <v>204</v>
      </c>
      <c r="C59" s="103"/>
      <c r="D59" s="103"/>
      <c r="E59" s="103"/>
      <c r="F59" s="103"/>
    </row>
    <row r="60" spans="1:6">
      <c r="A60" s="11" t="s">
        <v>448</v>
      </c>
      <c r="B60" s="27" t="s">
        <v>205</v>
      </c>
      <c r="C60" s="106"/>
      <c r="D60" s="106"/>
      <c r="E60" s="106"/>
      <c r="F60" s="107"/>
    </row>
    <row r="61" spans="1:6">
      <c r="A61" s="11" t="s">
        <v>206</v>
      </c>
      <c r="B61" s="27" t="s">
        <v>207</v>
      </c>
      <c r="C61" s="106"/>
      <c r="D61" s="106"/>
      <c r="E61" s="106"/>
      <c r="F61" s="107"/>
    </row>
    <row r="62" spans="1:6">
      <c r="A62" s="11" t="s">
        <v>208</v>
      </c>
      <c r="B62" s="27" t="s">
        <v>209</v>
      </c>
      <c r="C62" s="106"/>
      <c r="D62" s="106"/>
      <c r="E62" s="106"/>
      <c r="F62" s="107"/>
    </row>
    <row r="63" spans="1:6">
      <c r="A63" s="11" t="s">
        <v>415</v>
      </c>
      <c r="B63" s="27" t="s">
        <v>210</v>
      </c>
      <c r="C63" s="106"/>
      <c r="D63" s="106"/>
      <c r="E63" s="106"/>
      <c r="F63" s="107"/>
    </row>
    <row r="64" spans="1:6">
      <c r="A64" s="11" t="s">
        <v>449</v>
      </c>
      <c r="B64" s="27" t="s">
        <v>211</v>
      </c>
      <c r="C64" s="106"/>
      <c r="D64" s="106" t="s">
        <v>527</v>
      </c>
      <c r="E64" s="106"/>
      <c r="F64" s="107"/>
    </row>
    <row r="65" spans="1:6">
      <c r="A65" s="11" t="s">
        <v>417</v>
      </c>
      <c r="B65" s="27" t="s">
        <v>212</v>
      </c>
      <c r="C65" s="106"/>
      <c r="D65" s="106"/>
      <c r="E65" s="106"/>
      <c r="F65" s="107"/>
    </row>
    <row r="66" spans="1:6">
      <c r="A66" s="11" t="s">
        <v>450</v>
      </c>
      <c r="B66" s="27" t="s">
        <v>213</v>
      </c>
      <c r="C66" s="106"/>
      <c r="D66" s="106"/>
      <c r="E66" s="106"/>
      <c r="F66" s="107"/>
    </row>
    <row r="67" spans="1:6">
      <c r="A67" s="11" t="s">
        <v>451</v>
      </c>
      <c r="B67" s="27" t="s">
        <v>214</v>
      </c>
      <c r="C67" s="106"/>
      <c r="D67" s="106"/>
      <c r="E67" s="106"/>
      <c r="F67" s="107"/>
    </row>
    <row r="68" spans="1:6">
      <c r="A68" s="11" t="s">
        <v>215</v>
      </c>
      <c r="B68" s="27" t="s">
        <v>216</v>
      </c>
      <c r="C68" s="106"/>
      <c r="D68" s="106"/>
      <c r="E68" s="106"/>
      <c r="F68" s="107"/>
    </row>
    <row r="69" spans="1:6">
      <c r="A69" s="17" t="s">
        <v>217</v>
      </c>
      <c r="B69" s="27" t="s">
        <v>218</v>
      </c>
      <c r="C69" s="106"/>
      <c r="D69" s="106"/>
      <c r="E69" s="106"/>
      <c r="F69" s="107"/>
    </row>
    <row r="70" spans="1:6">
      <c r="A70" s="11" t="s">
        <v>452</v>
      </c>
      <c r="B70" s="27" t="s">
        <v>219</v>
      </c>
      <c r="C70" s="106"/>
      <c r="D70" s="106"/>
      <c r="E70" s="106"/>
      <c r="F70" s="107"/>
    </row>
    <row r="71" spans="1:6">
      <c r="A71" s="17" t="s">
        <v>82</v>
      </c>
      <c r="B71" s="27" t="s">
        <v>220</v>
      </c>
      <c r="C71" s="106"/>
      <c r="D71" s="106"/>
      <c r="E71" s="106"/>
      <c r="F71" s="107"/>
    </row>
    <row r="72" spans="1:6">
      <c r="A72" s="17" t="s">
        <v>83</v>
      </c>
      <c r="B72" s="27" t="s">
        <v>220</v>
      </c>
      <c r="C72" s="106"/>
      <c r="D72" s="106"/>
      <c r="E72" s="106"/>
      <c r="F72" s="107"/>
    </row>
    <row r="73" spans="1:6">
      <c r="A73" s="45" t="s">
        <v>420</v>
      </c>
      <c r="B73" s="48" t="s">
        <v>221</v>
      </c>
      <c r="C73" s="103"/>
      <c r="D73" s="103"/>
      <c r="E73" s="103"/>
      <c r="F73" s="103"/>
    </row>
    <row r="74" spans="1:6" ht="15.75">
      <c r="A74" s="49" t="s">
        <v>24</v>
      </c>
      <c r="B74" s="48"/>
      <c r="C74" s="103">
        <f>C73+C59+C50+C25+C24</f>
        <v>26901594</v>
      </c>
      <c r="D74" s="106"/>
      <c r="E74" s="106"/>
      <c r="F74" s="103">
        <f>SUM(C74:E74)</f>
        <v>26901594</v>
      </c>
    </row>
    <row r="75" spans="1:6">
      <c r="A75" s="31" t="s">
        <v>222</v>
      </c>
      <c r="B75" s="27" t="s">
        <v>223</v>
      </c>
      <c r="C75" s="106"/>
      <c r="D75" s="106"/>
      <c r="E75" s="106"/>
      <c r="F75" s="107">
        <f>SUM(C75:E75)</f>
        <v>0</v>
      </c>
    </row>
    <row r="76" spans="1:6">
      <c r="A76" s="31" t="s">
        <v>453</v>
      </c>
      <c r="B76" s="27" t="s">
        <v>224</v>
      </c>
      <c r="C76" s="106"/>
      <c r="D76" s="106"/>
      <c r="E76" s="106"/>
      <c r="F76" s="107"/>
    </row>
    <row r="77" spans="1:6">
      <c r="A77" s="31" t="s">
        <v>225</v>
      </c>
      <c r="B77" s="27" t="s">
        <v>226</v>
      </c>
      <c r="C77" s="106">
        <v>366127</v>
      </c>
      <c r="D77" s="106"/>
      <c r="E77" s="106"/>
      <c r="F77" s="107">
        <f>SUM(C77:E77)</f>
        <v>366127</v>
      </c>
    </row>
    <row r="78" spans="1:6">
      <c r="A78" s="31" t="s">
        <v>227</v>
      </c>
      <c r="B78" s="27" t="s">
        <v>228</v>
      </c>
      <c r="C78" s="106"/>
      <c r="D78" s="106"/>
      <c r="E78" s="106"/>
      <c r="F78" s="107">
        <f>SUM(C78:E78)</f>
        <v>0</v>
      </c>
    </row>
    <row r="79" spans="1:6">
      <c r="A79" s="5" t="s">
        <v>229</v>
      </c>
      <c r="B79" s="27" t="s">
        <v>230</v>
      </c>
      <c r="C79" s="106"/>
      <c r="D79" s="106"/>
      <c r="E79" s="106"/>
      <c r="F79" s="107"/>
    </row>
    <row r="80" spans="1:6">
      <c r="A80" s="5" t="s">
        <v>231</v>
      </c>
      <c r="B80" s="27" t="s">
        <v>232</v>
      </c>
      <c r="C80" s="106"/>
      <c r="D80" s="106"/>
      <c r="E80" s="106"/>
      <c r="F80" s="107"/>
    </row>
    <row r="81" spans="1:6">
      <c r="A81" s="5" t="s">
        <v>233</v>
      </c>
      <c r="B81" s="27" t="s">
        <v>234</v>
      </c>
      <c r="C81" s="106">
        <v>98855</v>
      </c>
      <c r="D81" s="106"/>
      <c r="E81" s="106"/>
      <c r="F81" s="107">
        <f>SUM(C81:E81)</f>
        <v>98855</v>
      </c>
    </row>
    <row r="82" spans="1:6">
      <c r="A82" s="46" t="s">
        <v>422</v>
      </c>
      <c r="B82" s="48" t="s">
        <v>235</v>
      </c>
      <c r="C82" s="103">
        <f>SUM(C75:C81)</f>
        <v>464982</v>
      </c>
      <c r="D82" s="103"/>
      <c r="E82" s="103"/>
      <c r="F82" s="103">
        <f>SUM(F75:F81)</f>
        <v>464982</v>
      </c>
    </row>
    <row r="83" spans="1:6">
      <c r="A83" s="12" t="s">
        <v>236</v>
      </c>
      <c r="B83" s="27" t="s">
        <v>237</v>
      </c>
      <c r="C83" s="106"/>
      <c r="D83" s="106"/>
      <c r="E83" s="106"/>
      <c r="F83" s="107"/>
    </row>
    <row r="84" spans="1:6">
      <c r="A84" s="12" t="s">
        <v>238</v>
      </c>
      <c r="B84" s="27" t="s">
        <v>239</v>
      </c>
      <c r="C84" s="106"/>
      <c r="D84" s="106"/>
      <c r="E84" s="106"/>
      <c r="F84" s="107"/>
    </row>
    <row r="85" spans="1:6">
      <c r="A85" s="12" t="s">
        <v>240</v>
      </c>
      <c r="B85" s="27" t="s">
        <v>241</v>
      </c>
      <c r="C85" s="106"/>
      <c r="D85" s="106"/>
      <c r="E85" s="106"/>
      <c r="F85" s="107"/>
    </row>
    <row r="86" spans="1:6">
      <c r="A86" s="12" t="s">
        <v>242</v>
      </c>
      <c r="B86" s="27" t="s">
        <v>243</v>
      </c>
      <c r="C86" s="106"/>
      <c r="D86" s="106"/>
      <c r="E86" s="106"/>
      <c r="F86" s="107"/>
    </row>
    <row r="87" spans="1:6">
      <c r="A87" s="45" t="s">
        <v>423</v>
      </c>
      <c r="B87" s="48" t="s">
        <v>244</v>
      </c>
      <c r="C87" s="103"/>
      <c r="D87" s="103"/>
      <c r="E87" s="103"/>
      <c r="F87" s="103"/>
    </row>
    <row r="88" spans="1:6">
      <c r="A88" s="12" t="s">
        <v>245</v>
      </c>
      <c r="B88" s="27" t="s">
        <v>246</v>
      </c>
      <c r="C88" s="106"/>
      <c r="D88" s="106"/>
      <c r="E88" s="106"/>
      <c r="F88" s="107"/>
    </row>
    <row r="89" spans="1:6">
      <c r="A89" s="12" t="s">
        <v>454</v>
      </c>
      <c r="B89" s="27" t="s">
        <v>247</v>
      </c>
      <c r="C89" s="106"/>
      <c r="D89" s="106"/>
      <c r="E89" s="106"/>
      <c r="F89" s="107"/>
    </row>
    <row r="90" spans="1:6">
      <c r="A90" s="12" t="s">
        <v>455</v>
      </c>
      <c r="B90" s="27" t="s">
        <v>248</v>
      </c>
      <c r="C90" s="106"/>
      <c r="D90" s="106"/>
      <c r="E90" s="106"/>
      <c r="F90" s="107"/>
    </row>
    <row r="91" spans="1:6">
      <c r="A91" s="12" t="s">
        <v>456</v>
      </c>
      <c r="B91" s="27" t="s">
        <v>249</v>
      </c>
      <c r="C91" s="106"/>
      <c r="D91" s="106"/>
      <c r="E91" s="106"/>
      <c r="F91" s="107"/>
    </row>
    <row r="92" spans="1:6" ht="30">
      <c r="A92" s="12" t="s">
        <v>457</v>
      </c>
      <c r="B92" s="27" t="s">
        <v>250</v>
      </c>
      <c r="C92" s="106"/>
      <c r="D92" s="106"/>
      <c r="E92" s="106"/>
      <c r="F92" s="107"/>
    </row>
    <row r="93" spans="1:6">
      <c r="A93" s="12" t="s">
        <v>458</v>
      </c>
      <c r="B93" s="27" t="s">
        <v>251</v>
      </c>
      <c r="C93" s="106"/>
      <c r="D93" s="106"/>
      <c r="E93" s="106"/>
      <c r="F93" s="107"/>
    </row>
    <row r="94" spans="1:6">
      <c r="A94" s="12" t="s">
        <v>252</v>
      </c>
      <c r="B94" s="27" t="s">
        <v>253</v>
      </c>
      <c r="C94" s="106"/>
      <c r="D94" s="106"/>
      <c r="E94" s="106"/>
      <c r="F94" s="107"/>
    </row>
    <row r="95" spans="1:6">
      <c r="A95" s="12" t="s">
        <v>459</v>
      </c>
      <c r="B95" s="27" t="s">
        <v>254</v>
      </c>
      <c r="C95" s="106"/>
      <c r="D95" s="106"/>
      <c r="E95" s="106"/>
      <c r="F95" s="107"/>
    </row>
    <row r="96" spans="1:6">
      <c r="A96" s="45" t="s">
        <v>424</v>
      </c>
      <c r="B96" s="48" t="s">
        <v>255</v>
      </c>
      <c r="C96" s="106"/>
      <c r="D96" s="106"/>
      <c r="E96" s="106"/>
      <c r="F96" s="107"/>
    </row>
    <row r="97" spans="1:25" ht="15.75">
      <c r="A97" s="49" t="s">
        <v>23</v>
      </c>
      <c r="B97" s="48"/>
      <c r="C97" s="103">
        <f>C96+C87+C82</f>
        <v>464982</v>
      </c>
      <c r="D97" s="106"/>
      <c r="E97" s="106"/>
      <c r="F97" s="103">
        <f>SUM(C97:E97)</f>
        <v>464982</v>
      </c>
    </row>
    <row r="98" spans="1:25" ht="15.75">
      <c r="A98" s="32" t="s">
        <v>467</v>
      </c>
      <c r="B98" s="33" t="s">
        <v>256</v>
      </c>
      <c r="C98" s="103">
        <f>C96+C87+C82+C73+C59+C50+C25+C24</f>
        <v>27366576</v>
      </c>
      <c r="D98" s="103"/>
      <c r="E98" s="103"/>
      <c r="F98" s="103">
        <f>F96+F87+F82+F73+F59+F50+F25+F24</f>
        <v>27366576</v>
      </c>
    </row>
    <row r="99" spans="1:25">
      <c r="A99" s="12" t="s">
        <v>460</v>
      </c>
      <c r="B99" s="4" t="s">
        <v>257</v>
      </c>
      <c r="C99" s="108"/>
      <c r="D99" s="108"/>
      <c r="E99" s="108"/>
      <c r="F99" s="10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20"/>
      <c r="Y99" s="20"/>
    </row>
    <row r="100" spans="1:25">
      <c r="A100" s="12" t="s">
        <v>258</v>
      </c>
      <c r="B100" s="4" t="s">
        <v>259</v>
      </c>
      <c r="C100" s="108"/>
      <c r="D100" s="108"/>
      <c r="E100" s="108"/>
      <c r="F100" s="10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20"/>
      <c r="Y100" s="20"/>
    </row>
    <row r="101" spans="1:25">
      <c r="A101" s="12" t="s">
        <v>461</v>
      </c>
      <c r="B101" s="4" t="s">
        <v>260</v>
      </c>
      <c r="C101" s="108"/>
      <c r="D101" s="108"/>
      <c r="E101" s="108"/>
      <c r="F101" s="10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20"/>
      <c r="Y101" s="20"/>
    </row>
    <row r="102" spans="1:25">
      <c r="A102" s="14" t="s">
        <v>429</v>
      </c>
      <c r="B102" s="6" t="s">
        <v>261</v>
      </c>
      <c r="C102" s="110"/>
      <c r="D102" s="110"/>
      <c r="E102" s="110"/>
      <c r="F102" s="11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0"/>
      <c r="Y102" s="20"/>
    </row>
    <row r="103" spans="1:25">
      <c r="A103" s="34" t="s">
        <v>462</v>
      </c>
      <c r="B103" s="4" t="s">
        <v>262</v>
      </c>
      <c r="C103" s="112"/>
      <c r="D103" s="112"/>
      <c r="E103" s="112"/>
      <c r="F103" s="113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0"/>
      <c r="Y103" s="20"/>
    </row>
    <row r="104" spans="1:25">
      <c r="A104" s="34" t="s">
        <v>432</v>
      </c>
      <c r="B104" s="4" t="s">
        <v>263</v>
      </c>
      <c r="C104" s="112"/>
      <c r="D104" s="112"/>
      <c r="E104" s="112"/>
      <c r="F104" s="113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0"/>
      <c r="Y104" s="20"/>
    </row>
    <row r="105" spans="1:25">
      <c r="A105" s="12" t="s">
        <v>264</v>
      </c>
      <c r="B105" s="4" t="s">
        <v>265</v>
      </c>
      <c r="C105" s="108"/>
      <c r="D105" s="108"/>
      <c r="E105" s="108"/>
      <c r="F105" s="10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20"/>
      <c r="Y105" s="20"/>
    </row>
    <row r="106" spans="1:25">
      <c r="A106" s="12" t="s">
        <v>463</v>
      </c>
      <c r="B106" s="4" t="s">
        <v>266</v>
      </c>
      <c r="C106" s="108"/>
      <c r="D106" s="108"/>
      <c r="E106" s="108"/>
      <c r="F106" s="10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20"/>
      <c r="Y106" s="20"/>
    </row>
    <row r="107" spans="1:25">
      <c r="A107" s="13" t="s">
        <v>430</v>
      </c>
      <c r="B107" s="6" t="s">
        <v>267</v>
      </c>
      <c r="C107" s="114"/>
      <c r="D107" s="114"/>
      <c r="E107" s="114"/>
      <c r="F107" s="115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0"/>
      <c r="Y107" s="20"/>
    </row>
    <row r="108" spans="1:25">
      <c r="A108" s="34" t="s">
        <v>268</v>
      </c>
      <c r="B108" s="4" t="s">
        <v>269</v>
      </c>
      <c r="C108" s="112"/>
      <c r="D108" s="112"/>
      <c r="E108" s="112"/>
      <c r="F108" s="113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0"/>
      <c r="Y108" s="20"/>
    </row>
    <row r="109" spans="1:25">
      <c r="A109" s="34" t="s">
        <v>270</v>
      </c>
      <c r="B109" s="4" t="s">
        <v>271</v>
      </c>
      <c r="C109" s="112"/>
      <c r="D109" s="112"/>
      <c r="E109" s="112"/>
      <c r="F109" s="113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0"/>
      <c r="Y109" s="20"/>
    </row>
    <row r="110" spans="1:25">
      <c r="A110" s="13" t="s">
        <v>272</v>
      </c>
      <c r="B110" s="6" t="s">
        <v>273</v>
      </c>
      <c r="C110" s="112"/>
      <c r="D110" s="112"/>
      <c r="E110" s="112"/>
      <c r="F110" s="113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0"/>
      <c r="Y110" s="20"/>
    </row>
    <row r="111" spans="1:25">
      <c r="A111" s="34" t="s">
        <v>274</v>
      </c>
      <c r="B111" s="4" t="s">
        <v>275</v>
      </c>
      <c r="C111" s="112"/>
      <c r="D111" s="112"/>
      <c r="E111" s="112"/>
      <c r="F111" s="113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0"/>
      <c r="Y111" s="20"/>
    </row>
    <row r="112" spans="1:25">
      <c r="A112" s="34" t="s">
        <v>276</v>
      </c>
      <c r="B112" s="4" t="s">
        <v>277</v>
      </c>
      <c r="C112" s="112"/>
      <c r="D112" s="112"/>
      <c r="E112" s="112"/>
      <c r="F112" s="113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0"/>
      <c r="Y112" s="20"/>
    </row>
    <row r="113" spans="1:25">
      <c r="A113" s="34" t="s">
        <v>278</v>
      </c>
      <c r="B113" s="4" t="s">
        <v>279</v>
      </c>
      <c r="C113" s="112"/>
      <c r="D113" s="112"/>
      <c r="E113" s="112"/>
      <c r="F113" s="113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0"/>
      <c r="Y113" s="20"/>
    </row>
    <row r="114" spans="1:25">
      <c r="A114" s="35" t="s">
        <v>431</v>
      </c>
      <c r="B114" s="36" t="s">
        <v>280</v>
      </c>
      <c r="C114" s="114"/>
      <c r="D114" s="114"/>
      <c r="E114" s="114"/>
      <c r="F114" s="115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0"/>
      <c r="Y114" s="20"/>
    </row>
    <row r="115" spans="1:25">
      <c r="A115" s="34" t="s">
        <v>281</v>
      </c>
      <c r="B115" s="4" t="s">
        <v>282</v>
      </c>
      <c r="C115" s="112"/>
      <c r="D115" s="112"/>
      <c r="E115" s="112"/>
      <c r="F115" s="113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0"/>
      <c r="Y115" s="20"/>
    </row>
    <row r="116" spans="1:25">
      <c r="A116" s="12" t="s">
        <v>283</v>
      </c>
      <c r="B116" s="4" t="s">
        <v>284</v>
      </c>
      <c r="C116" s="108"/>
      <c r="D116" s="108"/>
      <c r="E116" s="108"/>
      <c r="F116" s="10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20"/>
      <c r="Y116" s="20"/>
    </row>
    <row r="117" spans="1:25">
      <c r="A117" s="34" t="s">
        <v>464</v>
      </c>
      <c r="B117" s="4" t="s">
        <v>285</v>
      </c>
      <c r="C117" s="112"/>
      <c r="D117" s="112"/>
      <c r="E117" s="112"/>
      <c r="F117" s="113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0"/>
      <c r="Y117" s="20"/>
    </row>
    <row r="118" spans="1:25">
      <c r="A118" s="34" t="s">
        <v>433</v>
      </c>
      <c r="B118" s="4" t="s">
        <v>286</v>
      </c>
      <c r="C118" s="112"/>
      <c r="D118" s="112"/>
      <c r="E118" s="112"/>
      <c r="F118" s="113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0"/>
      <c r="Y118" s="20"/>
    </row>
    <row r="119" spans="1:25">
      <c r="A119" s="35" t="s">
        <v>434</v>
      </c>
      <c r="B119" s="36" t="s">
        <v>287</v>
      </c>
      <c r="C119" s="114"/>
      <c r="D119" s="114"/>
      <c r="E119" s="114"/>
      <c r="F119" s="115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0"/>
      <c r="Y119" s="20"/>
    </row>
    <row r="120" spans="1:25">
      <c r="A120" s="12" t="s">
        <v>288</v>
      </c>
      <c r="B120" s="4" t="s">
        <v>289</v>
      </c>
      <c r="C120" s="108"/>
      <c r="D120" s="108"/>
      <c r="E120" s="108"/>
      <c r="F120" s="10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20"/>
      <c r="Y120" s="20"/>
    </row>
    <row r="121" spans="1:25" ht="15.75">
      <c r="A121" s="37" t="s">
        <v>468</v>
      </c>
      <c r="B121" s="38" t="s">
        <v>290</v>
      </c>
      <c r="C121" s="114"/>
      <c r="D121" s="114"/>
      <c r="E121" s="114"/>
      <c r="F121" s="115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0"/>
      <c r="Y121" s="20"/>
    </row>
    <row r="122" spans="1:25" ht="15.75">
      <c r="A122" s="71" t="s">
        <v>504</v>
      </c>
      <c r="B122" s="72"/>
      <c r="C122" s="103">
        <f>C121+C98</f>
        <v>27366576</v>
      </c>
      <c r="D122" s="103"/>
      <c r="E122" s="103"/>
      <c r="F122" s="103">
        <f>F121+F98</f>
        <v>27366576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1:25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1:25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1:25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1:25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1:25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1:25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2:25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  <row r="130" spans="2:25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</row>
    <row r="131" spans="2:25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</row>
    <row r="132" spans="2:25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</row>
    <row r="133" spans="2:25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</row>
    <row r="134" spans="2:25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</row>
    <row r="135" spans="2:25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</row>
    <row r="136" spans="2:25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</row>
    <row r="137" spans="2:25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</row>
    <row r="138" spans="2:25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</row>
    <row r="139" spans="2:25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</row>
    <row r="140" spans="2:25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</row>
    <row r="141" spans="2:25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</row>
    <row r="142" spans="2:25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</row>
    <row r="143" spans="2:25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</row>
    <row r="144" spans="2:25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</row>
    <row r="145" spans="2:25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</row>
    <row r="146" spans="2:25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</row>
    <row r="147" spans="2:25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</row>
    <row r="148" spans="2:25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</row>
    <row r="149" spans="2:25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</row>
    <row r="150" spans="2:25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</row>
    <row r="151" spans="2:25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</row>
    <row r="152" spans="2:25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</row>
    <row r="153" spans="2:25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</row>
    <row r="154" spans="2:25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</row>
    <row r="155" spans="2:25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2:25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2:25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  <row r="158" spans="2:25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</row>
    <row r="159" spans="2:25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</row>
    <row r="160" spans="2:25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</row>
    <row r="161" spans="2:25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</row>
    <row r="162" spans="2:25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</row>
    <row r="163" spans="2:25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</row>
    <row r="164" spans="2:25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</row>
    <row r="165" spans="2:25"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</row>
    <row r="166" spans="2:25"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</row>
    <row r="167" spans="2:25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</row>
    <row r="168" spans="2:25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</row>
    <row r="169" spans="2:25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</row>
    <row r="170" spans="2:25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</row>
    <row r="171" spans="2:25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orientation="portrait" horizontalDpi="300" verticalDpi="300" r:id="rId1"/>
  <headerFooter alignWithMargins="0">
    <oddHeader>&amp;R1/2. melléklet a 6/2018. (III. 22.) önkormányzati rendelethez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6"/>
  <sheetViews>
    <sheetView topLeftCell="A72" workbookViewId="0">
      <selection activeCell="C44" sqref="C44"/>
    </sheetView>
  </sheetViews>
  <sheetFormatPr defaultRowHeight="15"/>
  <cols>
    <col min="1" max="1" width="92.5703125" customWidth="1"/>
    <col min="3" max="3" width="16.42578125" customWidth="1"/>
    <col min="4" max="4" width="16" customWidth="1"/>
    <col min="5" max="5" width="16.7109375" customWidth="1"/>
    <col min="6" max="6" width="20.42578125" customWidth="1"/>
  </cols>
  <sheetData>
    <row r="1" spans="1:6" ht="27" customHeight="1">
      <c r="A1" s="151" t="s">
        <v>541</v>
      </c>
      <c r="B1" s="152"/>
      <c r="C1" s="152"/>
      <c r="D1" s="152"/>
      <c r="E1" s="152"/>
      <c r="F1" s="153"/>
    </row>
    <row r="2" spans="1:6" ht="23.25" customHeight="1">
      <c r="A2" s="154" t="s">
        <v>539</v>
      </c>
      <c r="B2" s="155"/>
      <c r="C2" s="155"/>
      <c r="D2" s="155"/>
      <c r="E2" s="155"/>
      <c r="F2" s="153"/>
    </row>
    <row r="3" spans="1:6" ht="18">
      <c r="A3" s="66"/>
    </row>
    <row r="4" spans="1:6">
      <c r="A4" t="s">
        <v>39</v>
      </c>
    </row>
    <row r="5" spans="1:6" ht="45">
      <c r="A5" s="1" t="s">
        <v>119</v>
      </c>
      <c r="B5" s="2" t="s">
        <v>97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t="15" hidden="1" customHeight="1">
      <c r="A6" s="28" t="s">
        <v>291</v>
      </c>
      <c r="B6" s="5" t="s">
        <v>292</v>
      </c>
      <c r="C6" s="24"/>
      <c r="D6" s="24"/>
      <c r="E6" s="24"/>
      <c r="F6" s="24"/>
    </row>
    <row r="7" spans="1:6" ht="15" hidden="1" customHeight="1">
      <c r="A7" s="4" t="s">
        <v>293</v>
      </c>
      <c r="B7" s="5" t="s">
        <v>294</v>
      </c>
      <c r="C7" s="24"/>
      <c r="D7" s="24"/>
      <c r="E7" s="24"/>
      <c r="F7" s="24"/>
    </row>
    <row r="8" spans="1:6" ht="15" hidden="1" customHeight="1">
      <c r="A8" s="4" t="s">
        <v>295</v>
      </c>
      <c r="B8" s="5" t="s">
        <v>296</v>
      </c>
      <c r="C8" s="24"/>
      <c r="D8" s="24"/>
      <c r="E8" s="24"/>
      <c r="F8" s="24"/>
    </row>
    <row r="9" spans="1:6" ht="15" hidden="1" customHeight="1">
      <c r="A9" s="4" t="s">
        <v>297</v>
      </c>
      <c r="B9" s="5" t="s">
        <v>298</v>
      </c>
      <c r="C9" s="24"/>
      <c r="D9" s="24"/>
      <c r="E9" s="24"/>
      <c r="F9" s="24"/>
    </row>
    <row r="10" spans="1:6" ht="15" hidden="1" customHeight="1">
      <c r="A10" s="4" t="s">
        <v>299</v>
      </c>
      <c r="B10" s="5" t="s">
        <v>300</v>
      </c>
      <c r="C10" s="24"/>
      <c r="D10" s="24"/>
      <c r="E10" s="24"/>
      <c r="F10" s="24"/>
    </row>
    <row r="11" spans="1:6" ht="15" hidden="1" customHeight="1">
      <c r="A11" s="4" t="s">
        <v>301</v>
      </c>
      <c r="B11" s="5" t="s">
        <v>302</v>
      </c>
      <c r="C11" s="24"/>
      <c r="D11" s="24"/>
      <c r="E11" s="24"/>
      <c r="F11" s="24"/>
    </row>
    <row r="12" spans="1:6" ht="15" customHeight="1">
      <c r="A12" s="6" t="s">
        <v>506</v>
      </c>
      <c r="B12" s="7" t="s">
        <v>303</v>
      </c>
      <c r="C12" s="103"/>
      <c r="D12" s="103"/>
      <c r="E12" s="103"/>
      <c r="F12" s="103"/>
    </row>
    <row r="13" spans="1:6" ht="15" customHeight="1">
      <c r="A13" s="4" t="s">
        <v>304</v>
      </c>
      <c r="B13" s="5" t="s">
        <v>305</v>
      </c>
      <c r="C13" s="107"/>
      <c r="D13" s="107"/>
      <c r="E13" s="107"/>
      <c r="F13" s="107"/>
    </row>
    <row r="14" spans="1:6" ht="15" customHeight="1">
      <c r="A14" s="4" t="s">
        <v>306</v>
      </c>
      <c r="B14" s="5" t="s">
        <v>307</v>
      </c>
      <c r="C14" s="107"/>
      <c r="D14" s="107"/>
      <c r="E14" s="107"/>
      <c r="F14" s="107"/>
    </row>
    <row r="15" spans="1:6" ht="15" customHeight="1">
      <c r="A15" s="4" t="s">
        <v>469</v>
      </c>
      <c r="B15" s="5" t="s">
        <v>308</v>
      </c>
      <c r="C15" s="107"/>
      <c r="D15" s="107"/>
      <c r="E15" s="107"/>
      <c r="F15" s="107"/>
    </row>
    <row r="16" spans="1:6" ht="15" customHeight="1">
      <c r="A16" s="4" t="s">
        <v>470</v>
      </c>
      <c r="B16" s="5" t="s">
        <v>309</v>
      </c>
      <c r="C16" s="107"/>
      <c r="D16" s="107"/>
      <c r="E16" s="107"/>
      <c r="F16" s="107"/>
    </row>
    <row r="17" spans="1:6" ht="15" customHeight="1">
      <c r="A17" s="4" t="s">
        <v>471</v>
      </c>
      <c r="B17" s="5" t="s">
        <v>310</v>
      </c>
      <c r="C17" s="107">
        <v>20000</v>
      </c>
      <c r="D17" s="107"/>
      <c r="E17" s="107"/>
      <c r="F17" s="107">
        <f>SUM(C17:E17)</f>
        <v>20000</v>
      </c>
    </row>
    <row r="18" spans="1:6" ht="15" customHeight="1">
      <c r="A18" s="36" t="s">
        <v>507</v>
      </c>
      <c r="B18" s="46" t="s">
        <v>311</v>
      </c>
      <c r="C18" s="103">
        <v>20000</v>
      </c>
      <c r="D18" s="103"/>
      <c r="E18" s="103"/>
      <c r="F18" s="102">
        <f>SUM(C18:E18)</f>
        <v>20000</v>
      </c>
    </row>
    <row r="19" spans="1:6" ht="15" customHeight="1">
      <c r="A19" s="4" t="s">
        <v>475</v>
      </c>
      <c r="B19" s="5" t="s">
        <v>320</v>
      </c>
      <c r="C19" s="107"/>
      <c r="D19" s="107"/>
      <c r="E19" s="107"/>
      <c r="F19" s="107">
        <f>SUM(C19:E19)</f>
        <v>0</v>
      </c>
    </row>
    <row r="20" spans="1:6" ht="15" customHeight="1">
      <c r="A20" s="4" t="s">
        <v>476</v>
      </c>
      <c r="B20" s="5" t="s">
        <v>321</v>
      </c>
      <c r="C20" s="107"/>
      <c r="D20" s="107"/>
      <c r="E20" s="107"/>
      <c r="F20" s="107"/>
    </row>
    <row r="21" spans="1:6" ht="15" customHeight="1">
      <c r="A21" s="6" t="s">
        <v>1</v>
      </c>
      <c r="B21" s="7" t="s">
        <v>322</v>
      </c>
      <c r="C21" s="107"/>
      <c r="D21" s="107"/>
      <c r="E21" s="107"/>
      <c r="F21" s="107"/>
    </row>
    <row r="22" spans="1:6" ht="15" customHeight="1">
      <c r="A22" s="4" t="s">
        <v>477</v>
      </c>
      <c r="B22" s="5" t="s">
        <v>323</v>
      </c>
      <c r="C22" s="107"/>
      <c r="D22" s="107"/>
      <c r="E22" s="107"/>
      <c r="F22" s="107"/>
    </row>
    <row r="23" spans="1:6" ht="15" customHeight="1">
      <c r="A23" s="4" t="s">
        <v>478</v>
      </c>
      <c r="B23" s="5" t="s">
        <v>324</v>
      </c>
      <c r="C23" s="107"/>
      <c r="D23" s="107"/>
      <c r="E23" s="107"/>
      <c r="F23" s="107"/>
    </row>
    <row r="24" spans="1:6" ht="15" customHeight="1">
      <c r="A24" s="4" t="s">
        <v>479</v>
      </c>
      <c r="B24" s="5" t="s">
        <v>325</v>
      </c>
      <c r="C24" s="107"/>
      <c r="D24" s="107"/>
      <c r="E24" s="107"/>
      <c r="F24" s="107"/>
    </row>
    <row r="25" spans="1:6" ht="15" customHeight="1">
      <c r="A25" s="4" t="s">
        <v>480</v>
      </c>
      <c r="B25" s="5" t="s">
        <v>326</v>
      </c>
      <c r="C25" s="107"/>
      <c r="D25" s="107"/>
      <c r="E25" s="107"/>
      <c r="F25" s="107"/>
    </row>
    <row r="26" spans="1:6" ht="15" customHeight="1">
      <c r="A26" s="4" t="s">
        <v>481</v>
      </c>
      <c r="B26" s="5" t="s">
        <v>327</v>
      </c>
      <c r="C26" s="107"/>
      <c r="D26" s="107"/>
      <c r="E26" s="107"/>
      <c r="F26" s="107"/>
    </row>
    <row r="27" spans="1:6" ht="15" customHeight="1">
      <c r="A27" s="4" t="s">
        <v>328</v>
      </c>
      <c r="B27" s="5" t="s">
        <v>329</v>
      </c>
      <c r="C27" s="107"/>
      <c r="D27" s="107"/>
      <c r="E27" s="107"/>
      <c r="F27" s="107"/>
    </row>
    <row r="28" spans="1:6" ht="15" customHeight="1">
      <c r="A28" s="4" t="s">
        <v>482</v>
      </c>
      <c r="B28" s="5" t="s">
        <v>330</v>
      </c>
      <c r="C28" s="107"/>
      <c r="D28" s="107"/>
      <c r="E28" s="107"/>
      <c r="F28" s="107"/>
    </row>
    <row r="29" spans="1:6" ht="15" customHeight="1">
      <c r="A29" s="4" t="s">
        <v>483</v>
      </c>
      <c r="B29" s="5" t="s">
        <v>331</v>
      </c>
      <c r="C29" s="107"/>
      <c r="D29" s="107"/>
      <c r="E29" s="107"/>
      <c r="F29" s="107"/>
    </row>
    <row r="30" spans="1:6" ht="15" customHeight="1">
      <c r="A30" s="6" t="s">
        <v>2</v>
      </c>
      <c r="B30" s="7" t="s">
        <v>332</v>
      </c>
      <c r="C30" s="107"/>
      <c r="D30" s="107"/>
      <c r="E30" s="107"/>
      <c r="F30" s="107"/>
    </row>
    <row r="31" spans="1:6" ht="15" customHeight="1">
      <c r="A31" s="4" t="s">
        <v>484</v>
      </c>
      <c r="B31" s="5" t="s">
        <v>333</v>
      </c>
      <c r="C31" s="107"/>
      <c r="D31" s="107"/>
      <c r="E31" s="107"/>
      <c r="F31" s="107"/>
    </row>
    <row r="32" spans="1:6" ht="15" customHeight="1">
      <c r="A32" s="36" t="s">
        <v>3</v>
      </c>
      <c r="B32" s="46" t="s">
        <v>334</v>
      </c>
      <c r="C32" s="103"/>
      <c r="D32" s="103"/>
      <c r="E32" s="103"/>
      <c r="F32" s="103"/>
    </row>
    <row r="33" spans="1:6" ht="15" hidden="1" customHeight="1">
      <c r="A33" s="12" t="s">
        <v>335</v>
      </c>
      <c r="B33" s="5" t="s">
        <v>336</v>
      </c>
      <c r="C33" s="107"/>
      <c r="D33" s="107"/>
      <c r="E33" s="107"/>
      <c r="F33" s="107"/>
    </row>
    <row r="34" spans="1:6" ht="15" hidden="1" customHeight="1">
      <c r="A34" s="12" t="s">
        <v>485</v>
      </c>
      <c r="B34" s="5" t="s">
        <v>337</v>
      </c>
      <c r="C34" s="107"/>
      <c r="D34" s="107"/>
      <c r="E34" s="107"/>
      <c r="F34" s="107"/>
    </row>
    <row r="35" spans="1:6" ht="15" hidden="1" customHeight="1">
      <c r="A35" s="12" t="s">
        <v>486</v>
      </c>
      <c r="B35" s="5" t="s">
        <v>338</v>
      </c>
      <c r="C35" s="107"/>
      <c r="D35" s="107"/>
      <c r="E35" s="107"/>
      <c r="F35" s="107"/>
    </row>
    <row r="36" spans="1:6" ht="15" hidden="1" customHeight="1">
      <c r="A36" s="12" t="s">
        <v>487</v>
      </c>
      <c r="B36" s="5" t="s">
        <v>339</v>
      </c>
      <c r="C36" s="107"/>
      <c r="D36" s="107"/>
      <c r="E36" s="107"/>
      <c r="F36" s="107"/>
    </row>
    <row r="37" spans="1:6" ht="15" hidden="1" customHeight="1">
      <c r="A37" s="12" t="s">
        <v>340</v>
      </c>
      <c r="B37" s="5" t="s">
        <v>341</v>
      </c>
      <c r="C37" s="107"/>
      <c r="D37" s="107"/>
      <c r="E37" s="107"/>
      <c r="F37" s="107"/>
    </row>
    <row r="38" spans="1:6" ht="15" hidden="1" customHeight="1">
      <c r="A38" s="12" t="s">
        <v>342</v>
      </c>
      <c r="B38" s="5" t="s">
        <v>343</v>
      </c>
      <c r="C38" s="107"/>
      <c r="D38" s="107"/>
      <c r="E38" s="107"/>
      <c r="F38" s="107"/>
    </row>
    <row r="39" spans="1:6" ht="15" hidden="1" customHeight="1">
      <c r="A39" s="12" t="s">
        <v>344</v>
      </c>
      <c r="B39" s="5" t="s">
        <v>345</v>
      </c>
      <c r="C39" s="107"/>
      <c r="D39" s="107"/>
      <c r="E39" s="107"/>
      <c r="F39" s="107"/>
    </row>
    <row r="40" spans="1:6" ht="15" hidden="1" customHeight="1">
      <c r="A40" s="12" t="s">
        <v>488</v>
      </c>
      <c r="B40" s="5" t="s">
        <v>346</v>
      </c>
      <c r="C40" s="107"/>
      <c r="D40" s="107"/>
      <c r="E40" s="107"/>
      <c r="F40" s="107"/>
    </row>
    <row r="41" spans="1:6" ht="15" hidden="1" customHeight="1">
      <c r="A41" s="12" t="s">
        <v>489</v>
      </c>
      <c r="B41" s="5" t="s">
        <v>347</v>
      </c>
      <c r="C41" s="107"/>
      <c r="D41" s="107"/>
      <c r="E41" s="107"/>
      <c r="F41" s="107"/>
    </row>
    <row r="42" spans="1:6" ht="15" hidden="1" customHeight="1">
      <c r="A42" s="12" t="s">
        <v>490</v>
      </c>
      <c r="B42" s="5" t="s">
        <v>348</v>
      </c>
      <c r="C42" s="107"/>
      <c r="D42" s="107"/>
      <c r="E42" s="107"/>
      <c r="F42" s="107"/>
    </row>
    <row r="43" spans="1:6" ht="15" customHeight="1">
      <c r="A43" s="45" t="s">
        <v>4</v>
      </c>
      <c r="B43" s="46" t="s">
        <v>349</v>
      </c>
      <c r="C43" s="103">
        <v>14279735</v>
      </c>
      <c r="D43" s="103"/>
      <c r="E43" s="103"/>
      <c r="F43" s="103">
        <f>SUM(C43:E43)</f>
        <v>14279735</v>
      </c>
    </row>
    <row r="44" spans="1:6" ht="15" customHeight="1">
      <c r="A44" s="12" t="s">
        <v>358</v>
      </c>
      <c r="B44" s="5" t="s">
        <v>359</v>
      </c>
      <c r="C44" s="107"/>
      <c r="D44" s="107"/>
      <c r="E44" s="107"/>
      <c r="F44" s="107"/>
    </row>
    <row r="45" spans="1:6" ht="15" customHeight="1">
      <c r="A45" s="4" t="s">
        <v>494</v>
      </c>
      <c r="B45" s="5" t="s">
        <v>360</v>
      </c>
      <c r="C45" s="107"/>
      <c r="D45" s="107"/>
      <c r="E45" s="107"/>
      <c r="F45" s="107"/>
    </row>
    <row r="46" spans="1:6" ht="15" customHeight="1">
      <c r="A46" s="12" t="s">
        <v>495</v>
      </c>
      <c r="B46" s="5" t="s">
        <v>361</v>
      </c>
      <c r="C46" s="107"/>
      <c r="D46" s="107"/>
      <c r="E46" s="107"/>
      <c r="F46" s="107"/>
    </row>
    <row r="47" spans="1:6" ht="15" customHeight="1">
      <c r="A47" s="36" t="s">
        <v>6</v>
      </c>
      <c r="B47" s="46" t="s">
        <v>362</v>
      </c>
      <c r="C47" s="103"/>
      <c r="D47" s="103"/>
      <c r="E47" s="103"/>
      <c r="F47" s="103"/>
    </row>
    <row r="48" spans="1:6" ht="15" customHeight="1">
      <c r="A48" s="49" t="s">
        <v>24</v>
      </c>
      <c r="B48" s="87"/>
      <c r="C48" s="103">
        <f>C47+C43+C32+C18</f>
        <v>14299735</v>
      </c>
      <c r="D48" s="103"/>
      <c r="E48" s="103"/>
      <c r="F48" s="103">
        <f>SUM(C48:E48)</f>
        <v>14299735</v>
      </c>
    </row>
    <row r="49" spans="1:6" ht="15" customHeight="1">
      <c r="A49" s="4" t="s">
        <v>312</v>
      </c>
      <c r="B49" s="5" t="s">
        <v>313</v>
      </c>
      <c r="C49" s="107"/>
      <c r="D49" s="107"/>
      <c r="E49" s="107"/>
      <c r="F49" s="107"/>
    </row>
    <row r="50" spans="1:6" ht="15" customHeight="1">
      <c r="A50" s="4" t="s">
        <v>314</v>
      </c>
      <c r="B50" s="5" t="s">
        <v>315</v>
      </c>
      <c r="C50" s="107"/>
      <c r="D50" s="107"/>
      <c r="E50" s="107"/>
      <c r="F50" s="107"/>
    </row>
    <row r="51" spans="1:6" ht="15" customHeight="1">
      <c r="A51" s="4" t="s">
        <v>472</v>
      </c>
      <c r="B51" s="5" t="s">
        <v>316</v>
      </c>
      <c r="C51" s="107"/>
      <c r="D51" s="107"/>
      <c r="E51" s="107"/>
      <c r="F51" s="107"/>
    </row>
    <row r="52" spans="1:6" ht="15" customHeight="1">
      <c r="A52" s="4" t="s">
        <v>473</v>
      </c>
      <c r="B52" s="5" t="s">
        <v>317</v>
      </c>
      <c r="C52" s="107"/>
      <c r="D52" s="107"/>
      <c r="E52" s="107"/>
      <c r="F52" s="107"/>
    </row>
    <row r="53" spans="1:6" ht="15" customHeight="1">
      <c r="A53" s="4" t="s">
        <v>474</v>
      </c>
      <c r="B53" s="5" t="s">
        <v>318</v>
      </c>
      <c r="C53" s="107"/>
      <c r="D53" s="107"/>
      <c r="E53" s="107"/>
      <c r="F53" s="107"/>
    </row>
    <row r="54" spans="1:6" ht="15" customHeight="1">
      <c r="A54" s="36" t="s">
        <v>0</v>
      </c>
      <c r="B54" s="46" t="s">
        <v>319</v>
      </c>
      <c r="C54" s="107"/>
      <c r="D54" s="107"/>
      <c r="E54" s="107"/>
      <c r="F54" s="107"/>
    </row>
    <row r="55" spans="1:6" ht="15" customHeight="1">
      <c r="A55" s="12" t="s">
        <v>491</v>
      </c>
      <c r="B55" s="5" t="s">
        <v>350</v>
      </c>
      <c r="C55" s="107"/>
      <c r="D55" s="107"/>
      <c r="E55" s="107"/>
      <c r="F55" s="107"/>
    </row>
    <row r="56" spans="1:6" ht="15" customHeight="1">
      <c r="A56" s="12" t="s">
        <v>492</v>
      </c>
      <c r="B56" s="5" t="s">
        <v>351</v>
      </c>
      <c r="C56" s="107"/>
      <c r="D56" s="107"/>
      <c r="E56" s="107"/>
      <c r="F56" s="107"/>
    </row>
    <row r="57" spans="1:6" ht="15" customHeight="1">
      <c r="A57" s="12" t="s">
        <v>352</v>
      </c>
      <c r="B57" s="5" t="s">
        <v>353</v>
      </c>
      <c r="C57" s="107"/>
      <c r="D57" s="107"/>
      <c r="E57" s="107"/>
      <c r="F57" s="107"/>
    </row>
    <row r="58" spans="1:6" ht="15" customHeight="1">
      <c r="A58" s="12" t="s">
        <v>493</v>
      </c>
      <c r="B58" s="5" t="s">
        <v>354</v>
      </c>
      <c r="C58" s="107"/>
      <c r="D58" s="107"/>
      <c r="E58" s="107"/>
      <c r="F58" s="107"/>
    </row>
    <row r="59" spans="1:6" ht="15" customHeight="1">
      <c r="A59" s="12" t="s">
        <v>355</v>
      </c>
      <c r="B59" s="5" t="s">
        <v>356</v>
      </c>
      <c r="C59" s="107"/>
      <c r="D59" s="107"/>
      <c r="E59" s="107"/>
      <c r="F59" s="107"/>
    </row>
    <row r="60" spans="1:6" ht="15" customHeight="1">
      <c r="A60" s="36" t="s">
        <v>5</v>
      </c>
      <c r="B60" s="46" t="s">
        <v>357</v>
      </c>
      <c r="C60" s="103"/>
      <c r="D60" s="103"/>
      <c r="E60" s="103"/>
      <c r="F60" s="103"/>
    </row>
    <row r="61" spans="1:6" ht="15" customHeight="1">
      <c r="A61" s="12" t="s">
        <v>363</v>
      </c>
      <c r="B61" s="5" t="s">
        <v>364</v>
      </c>
      <c r="C61" s="107"/>
      <c r="D61" s="107"/>
      <c r="E61" s="107"/>
      <c r="F61" s="107"/>
    </row>
    <row r="62" spans="1:6" ht="15" customHeight="1">
      <c r="A62" s="4" t="s">
        <v>496</v>
      </c>
      <c r="B62" s="5" t="s">
        <v>365</v>
      </c>
      <c r="C62" s="107"/>
      <c r="D62" s="107"/>
      <c r="E62" s="107"/>
      <c r="F62" s="107"/>
    </row>
    <row r="63" spans="1:6" ht="15" customHeight="1">
      <c r="A63" s="12" t="s">
        <v>497</v>
      </c>
      <c r="B63" s="5" t="s">
        <v>366</v>
      </c>
      <c r="C63" s="107"/>
      <c r="D63" s="107"/>
      <c r="E63" s="107"/>
      <c r="F63" s="107"/>
    </row>
    <row r="64" spans="1:6" ht="15" customHeight="1">
      <c r="A64" s="36" t="s">
        <v>8</v>
      </c>
      <c r="B64" s="46" t="s">
        <v>367</v>
      </c>
      <c r="C64" s="103"/>
      <c r="D64" s="103"/>
      <c r="E64" s="103"/>
      <c r="F64" s="103"/>
    </row>
    <row r="65" spans="1:6" ht="15" customHeight="1">
      <c r="A65" s="49" t="s">
        <v>23</v>
      </c>
      <c r="B65" s="88"/>
      <c r="C65" s="103">
        <f>C64+C60+C54</f>
        <v>0</v>
      </c>
      <c r="D65" s="103"/>
      <c r="E65" s="103"/>
      <c r="F65" s="103">
        <f>SUM(C65:E65)</f>
        <v>0</v>
      </c>
    </row>
    <row r="66" spans="1:6" ht="15.75">
      <c r="A66" s="43" t="s">
        <v>7</v>
      </c>
      <c r="B66" s="32" t="s">
        <v>368</v>
      </c>
      <c r="C66" s="103">
        <f>C64+C47+C60+C43+C32+C18</f>
        <v>14299735</v>
      </c>
      <c r="D66" s="103"/>
      <c r="E66" s="103"/>
      <c r="F66" s="103">
        <f>F64+F47+F60+F43+F32+F18</f>
        <v>14299735</v>
      </c>
    </row>
    <row r="67" spans="1:6" ht="15.75">
      <c r="A67" s="73" t="s">
        <v>80</v>
      </c>
      <c r="B67" s="52"/>
      <c r="C67" s="107">
        <f ca="1">C48-'kiadások működés Zengő Óvoda'!C74</f>
        <v>-323009387</v>
      </c>
      <c r="D67" s="107"/>
      <c r="E67" s="107"/>
      <c r="F67" s="107">
        <f>SUM(C67:E67)</f>
        <v>-323009387</v>
      </c>
    </row>
    <row r="68" spans="1:6" ht="15.75">
      <c r="A68" s="73" t="s">
        <v>81</v>
      </c>
      <c r="B68" s="52"/>
      <c r="C68" s="107">
        <f ca="1">C65-'kiadások működés Zengő Óvoda'!C97</f>
        <v>-367960</v>
      </c>
      <c r="D68" s="107"/>
      <c r="E68" s="107"/>
      <c r="F68" s="107">
        <f>SUM(C68:E68)</f>
        <v>-367960</v>
      </c>
    </row>
    <row r="69" spans="1:6" hidden="1">
      <c r="A69" s="34" t="s">
        <v>498</v>
      </c>
      <c r="B69" s="4" t="s">
        <v>369</v>
      </c>
      <c r="C69" s="107"/>
      <c r="D69" s="107"/>
      <c r="E69" s="107"/>
      <c r="F69" s="107"/>
    </row>
    <row r="70" spans="1:6" hidden="1">
      <c r="A70" s="12" t="s">
        <v>370</v>
      </c>
      <c r="B70" s="4" t="s">
        <v>371</v>
      </c>
      <c r="C70" s="107"/>
      <c r="D70" s="107"/>
      <c r="E70" s="107"/>
      <c r="F70" s="107"/>
    </row>
    <row r="71" spans="1:6" hidden="1">
      <c r="A71" s="34" t="s">
        <v>499</v>
      </c>
      <c r="B71" s="4" t="s">
        <v>372</v>
      </c>
      <c r="C71" s="107"/>
      <c r="D71" s="107"/>
      <c r="E71" s="107"/>
      <c r="F71" s="107"/>
    </row>
    <row r="72" spans="1:6">
      <c r="A72" s="14" t="s">
        <v>9</v>
      </c>
      <c r="B72" s="6" t="s">
        <v>373</v>
      </c>
      <c r="C72" s="107"/>
      <c r="D72" s="107"/>
      <c r="E72" s="107"/>
      <c r="F72" s="107"/>
    </row>
    <row r="73" spans="1:6" hidden="1">
      <c r="A73" s="12" t="s">
        <v>500</v>
      </c>
      <c r="B73" s="4" t="s">
        <v>374</v>
      </c>
      <c r="C73" s="107"/>
      <c r="D73" s="107"/>
      <c r="E73" s="107"/>
      <c r="F73" s="107"/>
    </row>
    <row r="74" spans="1:6" hidden="1">
      <c r="A74" s="34" t="s">
        <v>375</v>
      </c>
      <c r="B74" s="4" t="s">
        <v>376</v>
      </c>
      <c r="C74" s="107"/>
      <c r="D74" s="107"/>
      <c r="E74" s="107"/>
      <c r="F74" s="107"/>
    </row>
    <row r="75" spans="1:6" hidden="1">
      <c r="A75" s="12" t="s">
        <v>501</v>
      </c>
      <c r="B75" s="4" t="s">
        <v>377</v>
      </c>
      <c r="C75" s="107"/>
      <c r="D75" s="107"/>
      <c r="E75" s="107"/>
      <c r="F75" s="107"/>
    </row>
    <row r="76" spans="1:6" hidden="1">
      <c r="A76" s="34" t="s">
        <v>378</v>
      </c>
      <c r="B76" s="4" t="s">
        <v>379</v>
      </c>
      <c r="C76" s="107"/>
      <c r="D76" s="107"/>
      <c r="E76" s="107"/>
      <c r="F76" s="107"/>
    </row>
    <row r="77" spans="1:6">
      <c r="A77" s="13" t="s">
        <v>10</v>
      </c>
      <c r="B77" s="6" t="s">
        <v>380</v>
      </c>
      <c r="C77" s="107"/>
      <c r="D77" s="107"/>
      <c r="E77" s="107"/>
      <c r="F77" s="107"/>
    </row>
    <row r="78" spans="1:6" hidden="1">
      <c r="A78" s="4" t="s">
        <v>78</v>
      </c>
      <c r="B78" s="4" t="s">
        <v>381</v>
      </c>
      <c r="C78" s="107"/>
      <c r="D78" s="107"/>
      <c r="E78" s="107"/>
      <c r="F78" s="107"/>
    </row>
    <row r="79" spans="1:6" hidden="1">
      <c r="A79" s="4" t="s">
        <v>79</v>
      </c>
      <c r="B79" s="4" t="s">
        <v>381</v>
      </c>
      <c r="C79" s="107"/>
      <c r="D79" s="107"/>
      <c r="E79" s="107"/>
      <c r="F79" s="107"/>
    </row>
    <row r="80" spans="1:6" hidden="1">
      <c r="A80" s="4" t="s">
        <v>76</v>
      </c>
      <c r="B80" s="4" t="s">
        <v>382</v>
      </c>
      <c r="C80" s="107"/>
      <c r="D80" s="107"/>
      <c r="E80" s="107"/>
      <c r="F80" s="107"/>
    </row>
    <row r="81" spans="1:6" hidden="1">
      <c r="A81" s="4" t="s">
        <v>77</v>
      </c>
      <c r="B81" s="4" t="s">
        <v>382</v>
      </c>
      <c r="C81" s="107"/>
      <c r="D81" s="107"/>
      <c r="E81" s="107"/>
      <c r="F81" s="107"/>
    </row>
    <row r="82" spans="1:6">
      <c r="A82" s="6" t="s">
        <v>11</v>
      </c>
      <c r="B82" s="6" t="s">
        <v>383</v>
      </c>
      <c r="C82" s="107"/>
      <c r="D82" s="107"/>
      <c r="E82" s="107"/>
      <c r="F82" s="107"/>
    </row>
    <row r="83" spans="1:6">
      <c r="A83" s="34" t="s">
        <v>384</v>
      </c>
      <c r="B83" s="4" t="s">
        <v>385</v>
      </c>
      <c r="C83" s="107"/>
      <c r="D83" s="107"/>
      <c r="E83" s="107"/>
      <c r="F83" s="107"/>
    </row>
    <row r="84" spans="1:6">
      <c r="A84" s="34" t="s">
        <v>386</v>
      </c>
      <c r="B84" s="4" t="s">
        <v>387</v>
      </c>
      <c r="C84" s="107"/>
      <c r="D84" s="107"/>
      <c r="E84" s="107"/>
      <c r="F84" s="107"/>
    </row>
    <row r="85" spans="1:6">
      <c r="A85" s="34" t="s">
        <v>388</v>
      </c>
      <c r="B85" s="4" t="s">
        <v>389</v>
      </c>
      <c r="C85" s="107">
        <v>323377347</v>
      </c>
      <c r="D85" s="107"/>
      <c r="E85" s="107"/>
      <c r="F85" s="107">
        <f>SUM(C85:E85)</f>
        <v>323377347</v>
      </c>
    </row>
    <row r="86" spans="1:6">
      <c r="A86" s="34" t="s">
        <v>390</v>
      </c>
      <c r="B86" s="4" t="s">
        <v>391</v>
      </c>
      <c r="C86" s="107"/>
      <c r="D86" s="107"/>
      <c r="E86" s="107"/>
      <c r="F86" s="107"/>
    </row>
    <row r="87" spans="1:6">
      <c r="A87" s="12" t="s">
        <v>502</v>
      </c>
      <c r="B87" s="4" t="s">
        <v>392</v>
      </c>
      <c r="C87" s="107"/>
      <c r="D87" s="107"/>
      <c r="E87" s="107"/>
      <c r="F87" s="107"/>
    </row>
    <row r="88" spans="1:6">
      <c r="A88" s="14" t="s">
        <v>12</v>
      </c>
      <c r="B88" s="6" t="s">
        <v>393</v>
      </c>
      <c r="C88" s="103">
        <f>SUM(C83:C87)</f>
        <v>323377347</v>
      </c>
      <c r="D88" s="103"/>
      <c r="E88" s="103"/>
      <c r="F88" s="103">
        <f>SUM(F83:F87)</f>
        <v>323377347</v>
      </c>
    </row>
    <row r="89" spans="1:6">
      <c r="A89" s="12" t="s">
        <v>394</v>
      </c>
      <c r="B89" s="4" t="s">
        <v>395</v>
      </c>
      <c r="C89" s="107"/>
      <c r="D89" s="107"/>
      <c r="E89" s="107"/>
      <c r="F89" s="107"/>
    </row>
    <row r="90" spans="1:6">
      <c r="A90" s="12" t="s">
        <v>396</v>
      </c>
      <c r="B90" s="4" t="s">
        <v>397</v>
      </c>
      <c r="C90" s="107"/>
      <c r="D90" s="107"/>
      <c r="E90" s="107"/>
      <c r="F90" s="107"/>
    </row>
    <row r="91" spans="1:6">
      <c r="A91" s="34" t="s">
        <v>398</v>
      </c>
      <c r="B91" s="4" t="s">
        <v>399</v>
      </c>
      <c r="C91" s="107"/>
      <c r="D91" s="107"/>
      <c r="E91" s="107"/>
      <c r="F91" s="107"/>
    </row>
    <row r="92" spans="1:6">
      <c r="A92" s="34" t="s">
        <v>503</v>
      </c>
      <c r="B92" s="4" t="s">
        <v>400</v>
      </c>
      <c r="C92" s="107"/>
      <c r="D92" s="107"/>
      <c r="E92" s="107"/>
      <c r="F92" s="107"/>
    </row>
    <row r="93" spans="1:6">
      <c r="A93" s="13" t="s">
        <v>13</v>
      </c>
      <c r="B93" s="6" t="s">
        <v>401</v>
      </c>
      <c r="C93" s="107"/>
      <c r="D93" s="107"/>
      <c r="E93" s="107"/>
      <c r="F93" s="107"/>
    </row>
    <row r="94" spans="1:6">
      <c r="A94" s="14" t="s">
        <v>402</v>
      </c>
      <c r="B94" s="6" t="s">
        <v>403</v>
      </c>
      <c r="C94" s="107"/>
      <c r="D94" s="107"/>
      <c r="E94" s="107"/>
      <c r="F94" s="107"/>
    </row>
    <row r="95" spans="1:6" ht="15.75">
      <c r="A95" s="37" t="s">
        <v>14</v>
      </c>
      <c r="B95" s="38" t="s">
        <v>404</v>
      </c>
      <c r="C95" s="103">
        <f>SUM(C88:C94)</f>
        <v>323377347</v>
      </c>
      <c r="D95" s="103"/>
      <c r="E95" s="103"/>
      <c r="F95" s="103">
        <f>SUM(F88:F94)</f>
        <v>323377347</v>
      </c>
    </row>
    <row r="96" spans="1:6" ht="15.75">
      <c r="A96" s="71" t="s">
        <v>505</v>
      </c>
      <c r="B96" s="72"/>
      <c r="C96" s="103">
        <f>C66+C95</f>
        <v>337677082</v>
      </c>
      <c r="D96" s="103"/>
      <c r="E96" s="103"/>
      <c r="F96" s="103">
        <f>F95+F66</f>
        <v>337677082</v>
      </c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  <headerFooter alignWithMargins="0">
    <oddHeader>&amp;R1/3. melléklet a 6/2018.(III. 22.) önkormányzati rendelethez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71"/>
  <sheetViews>
    <sheetView topLeftCell="A70" zoomScaleNormal="100" workbookViewId="0">
      <selection activeCell="H98" sqref="H98:H99"/>
    </sheetView>
  </sheetViews>
  <sheetFormatPr defaultRowHeight="15"/>
  <cols>
    <col min="1" max="1" width="90.7109375" customWidth="1"/>
    <col min="3" max="3" width="17.140625" customWidth="1"/>
    <col min="4" max="4" width="17.7109375" customWidth="1"/>
    <col min="5" max="5" width="17.140625" customWidth="1"/>
    <col min="6" max="6" width="15.7109375" customWidth="1"/>
  </cols>
  <sheetData>
    <row r="1" spans="1:6" ht="20.25" customHeight="1">
      <c r="A1" s="151" t="s">
        <v>541</v>
      </c>
      <c r="B1" s="155"/>
      <c r="C1" s="155"/>
      <c r="D1" s="155"/>
      <c r="E1" s="155"/>
      <c r="F1" s="153"/>
    </row>
    <row r="2" spans="1:6" ht="19.5" customHeight="1">
      <c r="A2" s="154" t="s">
        <v>538</v>
      </c>
      <c r="B2" s="155"/>
      <c r="C2" s="155"/>
      <c r="D2" s="155"/>
      <c r="E2" s="155"/>
      <c r="F2" s="153"/>
    </row>
    <row r="3" spans="1:6" ht="18">
      <c r="A3" s="66"/>
    </row>
    <row r="4" spans="1:6">
      <c r="A4" s="67" t="s">
        <v>39</v>
      </c>
    </row>
    <row r="5" spans="1:6" ht="45">
      <c r="A5" s="1" t="s">
        <v>119</v>
      </c>
      <c r="B5" s="2" t="s">
        <v>120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idden="1">
      <c r="A6" s="25" t="s">
        <v>121</v>
      </c>
      <c r="B6" s="26" t="s">
        <v>122</v>
      </c>
      <c r="C6" s="70"/>
      <c r="D6" s="70"/>
      <c r="E6" s="70"/>
      <c r="F6" s="24"/>
    </row>
    <row r="7" spans="1:6" hidden="1">
      <c r="A7" s="25" t="s">
        <v>123</v>
      </c>
      <c r="B7" s="27" t="s">
        <v>124</v>
      </c>
      <c r="C7" s="70"/>
      <c r="D7" s="70"/>
      <c r="E7" s="70"/>
      <c r="F7" s="24"/>
    </row>
    <row r="8" spans="1:6" hidden="1">
      <c r="A8" s="25" t="s">
        <v>125</v>
      </c>
      <c r="B8" s="27" t="s">
        <v>126</v>
      </c>
      <c r="C8" s="70"/>
      <c r="D8" s="70"/>
      <c r="E8" s="70"/>
      <c r="F8" s="24"/>
    </row>
    <row r="9" spans="1:6" hidden="1">
      <c r="A9" s="28" t="s">
        <v>127</v>
      </c>
      <c r="B9" s="27" t="s">
        <v>128</v>
      </c>
      <c r="C9" s="70"/>
      <c r="D9" s="70"/>
      <c r="E9" s="70"/>
      <c r="F9" s="24"/>
    </row>
    <row r="10" spans="1:6" hidden="1">
      <c r="A10" s="28" t="s">
        <v>129</v>
      </c>
      <c r="B10" s="27" t="s">
        <v>130</v>
      </c>
      <c r="C10" s="70"/>
      <c r="D10" s="70"/>
      <c r="E10" s="70"/>
      <c r="F10" s="24"/>
    </row>
    <row r="11" spans="1:6" hidden="1">
      <c r="A11" s="28" t="s">
        <v>131</v>
      </c>
      <c r="B11" s="27" t="s">
        <v>132</v>
      </c>
      <c r="C11" s="70"/>
      <c r="D11" s="70"/>
      <c r="E11" s="70"/>
      <c r="F11" s="24"/>
    </row>
    <row r="12" spans="1:6" hidden="1">
      <c r="A12" s="28" t="s">
        <v>133</v>
      </c>
      <c r="B12" s="27" t="s">
        <v>134</v>
      </c>
      <c r="C12" s="70"/>
      <c r="D12" s="70"/>
      <c r="E12" s="70"/>
      <c r="F12" s="24"/>
    </row>
    <row r="13" spans="1:6" hidden="1">
      <c r="A13" s="28" t="s">
        <v>135</v>
      </c>
      <c r="B13" s="27" t="s">
        <v>136</v>
      </c>
      <c r="C13" s="70"/>
      <c r="D13" s="70"/>
      <c r="E13" s="70"/>
      <c r="F13" s="24"/>
    </row>
    <row r="14" spans="1:6" hidden="1">
      <c r="A14" s="4" t="s">
        <v>137</v>
      </c>
      <c r="B14" s="27" t="s">
        <v>138</v>
      </c>
      <c r="C14" s="70"/>
      <c r="D14" s="70"/>
      <c r="E14" s="70"/>
      <c r="F14" s="24"/>
    </row>
    <row r="15" spans="1:6" hidden="1">
      <c r="A15" s="4" t="s">
        <v>139</v>
      </c>
      <c r="B15" s="27" t="s">
        <v>140</v>
      </c>
      <c r="C15" s="70"/>
      <c r="D15" s="70"/>
      <c r="E15" s="70"/>
      <c r="F15" s="24"/>
    </row>
    <row r="16" spans="1:6" hidden="1">
      <c r="A16" s="4" t="s">
        <v>141</v>
      </c>
      <c r="B16" s="27" t="s">
        <v>142</v>
      </c>
      <c r="C16" s="70"/>
      <c r="D16" s="70"/>
      <c r="E16" s="70"/>
      <c r="F16" s="24"/>
    </row>
    <row r="17" spans="1:6" hidden="1">
      <c r="A17" s="4" t="s">
        <v>143</v>
      </c>
      <c r="B17" s="27" t="s">
        <v>144</v>
      </c>
      <c r="C17" s="70"/>
      <c r="D17" s="70"/>
      <c r="E17" s="70"/>
      <c r="F17" s="24"/>
    </row>
    <row r="18" spans="1:6" hidden="1">
      <c r="A18" s="4" t="s">
        <v>435</v>
      </c>
      <c r="B18" s="27" t="s">
        <v>145</v>
      </c>
      <c r="C18" s="70"/>
      <c r="D18" s="70"/>
      <c r="E18" s="70"/>
      <c r="F18" s="24"/>
    </row>
    <row r="19" spans="1:6">
      <c r="A19" s="29" t="s">
        <v>405</v>
      </c>
      <c r="B19" s="30" t="s">
        <v>146</v>
      </c>
      <c r="C19" s="106">
        <v>186884061</v>
      </c>
      <c r="D19" s="106"/>
      <c r="E19" s="106"/>
      <c r="F19" s="107">
        <f>SUM(C19:E19)</f>
        <v>186884061</v>
      </c>
    </row>
    <row r="20" spans="1:6" hidden="1">
      <c r="A20" s="4" t="s">
        <v>147</v>
      </c>
      <c r="B20" s="27" t="s">
        <v>148</v>
      </c>
      <c r="C20" s="106"/>
      <c r="D20" s="106"/>
      <c r="E20" s="106"/>
      <c r="F20" s="107"/>
    </row>
    <row r="21" spans="1:6" ht="30" hidden="1">
      <c r="A21" s="4" t="s">
        <v>149</v>
      </c>
      <c r="B21" s="27" t="s">
        <v>150</v>
      </c>
      <c r="C21" s="106"/>
      <c r="D21" s="106"/>
      <c r="E21" s="106"/>
      <c r="F21" s="107"/>
    </row>
    <row r="22" spans="1:6" hidden="1">
      <c r="A22" s="5" t="s">
        <v>151</v>
      </c>
      <c r="B22" s="27" t="s">
        <v>152</v>
      </c>
      <c r="C22" s="106"/>
      <c r="D22" s="106"/>
      <c r="E22" s="106"/>
      <c r="F22" s="107"/>
    </row>
    <row r="23" spans="1:6">
      <c r="A23" s="6" t="s">
        <v>406</v>
      </c>
      <c r="B23" s="30" t="s">
        <v>153</v>
      </c>
      <c r="C23" s="106">
        <v>933012</v>
      </c>
      <c r="D23" s="106"/>
      <c r="E23" s="106"/>
      <c r="F23" s="107">
        <f>SUM(C23:E23)</f>
        <v>933012</v>
      </c>
    </row>
    <row r="24" spans="1:6">
      <c r="A24" s="47" t="s">
        <v>465</v>
      </c>
      <c r="B24" s="48" t="s">
        <v>154</v>
      </c>
      <c r="C24" s="103">
        <f>SUM(C19:C23)</f>
        <v>187817073</v>
      </c>
      <c r="D24" s="103"/>
      <c r="E24" s="103"/>
      <c r="F24" s="103">
        <f>SUM(F19:F23)</f>
        <v>187817073</v>
      </c>
    </row>
    <row r="25" spans="1:6">
      <c r="A25" s="36" t="s">
        <v>436</v>
      </c>
      <c r="B25" s="48" t="s">
        <v>155</v>
      </c>
      <c r="C25" s="103">
        <v>46511843</v>
      </c>
      <c r="D25" s="103"/>
      <c r="E25" s="103"/>
      <c r="F25" s="103">
        <f>SUM(C25:E25)</f>
        <v>46511843</v>
      </c>
    </row>
    <row r="26" spans="1:6" hidden="1">
      <c r="A26" s="4" t="s">
        <v>156</v>
      </c>
      <c r="B26" s="27" t="s">
        <v>157</v>
      </c>
      <c r="C26" s="106"/>
      <c r="D26" s="106"/>
      <c r="E26" s="106"/>
      <c r="F26" s="107"/>
    </row>
    <row r="27" spans="1:6" hidden="1">
      <c r="A27" s="4" t="s">
        <v>158</v>
      </c>
      <c r="B27" s="27" t="s">
        <v>159</v>
      </c>
      <c r="C27" s="106"/>
      <c r="D27" s="106"/>
      <c r="E27" s="106"/>
      <c r="F27" s="107"/>
    </row>
    <row r="28" spans="1:6" hidden="1">
      <c r="A28" s="4" t="s">
        <v>160</v>
      </c>
      <c r="B28" s="27" t="s">
        <v>161</v>
      </c>
      <c r="C28" s="106"/>
      <c r="D28" s="106"/>
      <c r="E28" s="106"/>
      <c r="F28" s="107"/>
    </row>
    <row r="29" spans="1:6">
      <c r="A29" s="6" t="s">
        <v>407</v>
      </c>
      <c r="B29" s="30" t="s">
        <v>162</v>
      </c>
      <c r="C29" s="106">
        <v>2343119</v>
      </c>
      <c r="D29" s="106"/>
      <c r="E29" s="106"/>
      <c r="F29" s="107">
        <f t="shared" ref="F29:F49" si="0">SUM(C29:E29)</f>
        <v>2343119</v>
      </c>
    </row>
    <row r="30" spans="1:6" hidden="1">
      <c r="A30" s="4" t="s">
        <v>163</v>
      </c>
      <c r="B30" s="27" t="s">
        <v>164</v>
      </c>
      <c r="C30" s="106"/>
      <c r="D30" s="106"/>
      <c r="E30" s="106"/>
      <c r="F30" s="107">
        <f t="shared" si="0"/>
        <v>0</v>
      </c>
    </row>
    <row r="31" spans="1:6" hidden="1">
      <c r="A31" s="4" t="s">
        <v>165</v>
      </c>
      <c r="B31" s="27" t="s">
        <v>166</v>
      </c>
      <c r="C31" s="106"/>
      <c r="D31" s="106"/>
      <c r="E31" s="106"/>
      <c r="F31" s="107">
        <f t="shared" si="0"/>
        <v>0</v>
      </c>
    </row>
    <row r="32" spans="1:6" ht="15" customHeight="1">
      <c r="A32" s="6" t="s">
        <v>466</v>
      </c>
      <c r="B32" s="30" t="s">
        <v>167</v>
      </c>
      <c r="C32" s="106">
        <v>611226</v>
      </c>
      <c r="D32" s="106"/>
      <c r="E32" s="106"/>
      <c r="F32" s="107">
        <f t="shared" si="0"/>
        <v>611226</v>
      </c>
    </row>
    <row r="33" spans="1:6" hidden="1">
      <c r="A33" s="4" t="s">
        <v>168</v>
      </c>
      <c r="B33" s="27" t="s">
        <v>169</v>
      </c>
      <c r="C33" s="106"/>
      <c r="D33" s="106"/>
      <c r="E33" s="106"/>
      <c r="F33" s="107">
        <f t="shared" si="0"/>
        <v>0</v>
      </c>
    </row>
    <row r="34" spans="1:6" hidden="1">
      <c r="A34" s="4" t="s">
        <v>170</v>
      </c>
      <c r="B34" s="27" t="s">
        <v>171</v>
      </c>
      <c r="C34" s="106"/>
      <c r="D34" s="106"/>
      <c r="E34" s="106"/>
      <c r="F34" s="107">
        <f t="shared" si="0"/>
        <v>0</v>
      </c>
    </row>
    <row r="35" spans="1:6" hidden="1">
      <c r="A35" s="4" t="s">
        <v>437</v>
      </c>
      <c r="B35" s="27" t="s">
        <v>172</v>
      </c>
      <c r="C35" s="106"/>
      <c r="D35" s="106"/>
      <c r="E35" s="106"/>
      <c r="F35" s="107">
        <f t="shared" si="0"/>
        <v>0</v>
      </c>
    </row>
    <row r="36" spans="1:6" hidden="1">
      <c r="A36" s="4" t="s">
        <v>173</v>
      </c>
      <c r="B36" s="27" t="s">
        <v>174</v>
      </c>
      <c r="C36" s="106"/>
      <c r="D36" s="106"/>
      <c r="E36" s="106"/>
      <c r="F36" s="107">
        <f t="shared" si="0"/>
        <v>0</v>
      </c>
    </row>
    <row r="37" spans="1:6" hidden="1">
      <c r="A37" s="9" t="s">
        <v>438</v>
      </c>
      <c r="B37" s="27" t="s">
        <v>175</v>
      </c>
      <c r="C37" s="106"/>
      <c r="D37" s="106"/>
      <c r="E37" s="106"/>
      <c r="F37" s="107">
        <f t="shared" si="0"/>
        <v>0</v>
      </c>
    </row>
    <row r="38" spans="1:6" hidden="1">
      <c r="A38" s="5" t="s">
        <v>176</v>
      </c>
      <c r="B38" s="27" t="s">
        <v>177</v>
      </c>
      <c r="C38" s="106"/>
      <c r="D38" s="106"/>
      <c r="E38" s="106"/>
      <c r="F38" s="107">
        <f t="shared" si="0"/>
        <v>0</v>
      </c>
    </row>
    <row r="39" spans="1:6" hidden="1">
      <c r="A39" s="4" t="s">
        <v>439</v>
      </c>
      <c r="B39" s="27" t="s">
        <v>178</v>
      </c>
      <c r="C39" s="106"/>
      <c r="D39" s="106"/>
      <c r="E39" s="106"/>
      <c r="F39" s="107">
        <f t="shared" si="0"/>
        <v>0</v>
      </c>
    </row>
    <row r="40" spans="1:6">
      <c r="A40" s="6" t="s">
        <v>408</v>
      </c>
      <c r="B40" s="30" t="s">
        <v>179</v>
      </c>
      <c r="C40" s="106">
        <v>79103469</v>
      </c>
      <c r="D40" s="106"/>
      <c r="E40" s="106"/>
      <c r="F40" s="107">
        <f t="shared" si="0"/>
        <v>79103469</v>
      </c>
    </row>
    <row r="41" spans="1:6" hidden="1">
      <c r="A41" s="4" t="s">
        <v>180</v>
      </c>
      <c r="B41" s="27" t="s">
        <v>181</v>
      </c>
      <c r="C41" s="106"/>
      <c r="D41" s="106"/>
      <c r="E41" s="106"/>
      <c r="F41" s="107">
        <f t="shared" si="0"/>
        <v>0</v>
      </c>
    </row>
    <row r="42" spans="1:6" hidden="1">
      <c r="A42" s="4" t="s">
        <v>182</v>
      </c>
      <c r="B42" s="27" t="s">
        <v>183</v>
      </c>
      <c r="C42" s="106"/>
      <c r="D42" s="106"/>
      <c r="E42" s="106"/>
      <c r="F42" s="107">
        <f t="shared" si="0"/>
        <v>0</v>
      </c>
    </row>
    <row r="43" spans="1:6">
      <c r="A43" s="6" t="s">
        <v>409</v>
      </c>
      <c r="B43" s="30" t="s">
        <v>184</v>
      </c>
      <c r="C43" s="106">
        <v>101188</v>
      </c>
      <c r="D43" s="106"/>
      <c r="E43" s="106"/>
      <c r="F43" s="107">
        <f t="shared" si="0"/>
        <v>101188</v>
      </c>
    </row>
    <row r="44" spans="1:6" hidden="1">
      <c r="A44" s="4" t="s">
        <v>185</v>
      </c>
      <c r="B44" s="27" t="s">
        <v>186</v>
      </c>
      <c r="C44" s="106"/>
      <c r="D44" s="106"/>
      <c r="E44" s="106"/>
      <c r="F44" s="107">
        <f t="shared" si="0"/>
        <v>0</v>
      </c>
    </row>
    <row r="45" spans="1:6" hidden="1">
      <c r="A45" s="4" t="s">
        <v>187</v>
      </c>
      <c r="B45" s="27" t="s">
        <v>188</v>
      </c>
      <c r="C45" s="106"/>
      <c r="D45" s="106"/>
      <c r="E45" s="106"/>
      <c r="F45" s="107">
        <f t="shared" si="0"/>
        <v>0</v>
      </c>
    </row>
    <row r="46" spans="1:6" hidden="1">
      <c r="A46" s="4" t="s">
        <v>440</v>
      </c>
      <c r="B46" s="27" t="s">
        <v>189</v>
      </c>
      <c r="C46" s="106"/>
      <c r="D46" s="106"/>
      <c r="E46" s="106"/>
      <c r="F46" s="107">
        <f t="shared" si="0"/>
        <v>0</v>
      </c>
    </row>
    <row r="47" spans="1:6" hidden="1">
      <c r="A47" s="4" t="s">
        <v>441</v>
      </c>
      <c r="B47" s="27" t="s">
        <v>190</v>
      </c>
      <c r="C47" s="106"/>
      <c r="D47" s="106"/>
      <c r="E47" s="106"/>
      <c r="F47" s="107">
        <f t="shared" si="0"/>
        <v>0</v>
      </c>
    </row>
    <row r="48" spans="1:6" hidden="1">
      <c r="A48" s="4" t="s">
        <v>191</v>
      </c>
      <c r="B48" s="27" t="s">
        <v>192</v>
      </c>
      <c r="C48" s="106"/>
      <c r="D48" s="106"/>
      <c r="E48" s="106"/>
      <c r="F48" s="107">
        <f t="shared" si="0"/>
        <v>0</v>
      </c>
    </row>
    <row r="49" spans="1:6">
      <c r="A49" s="6" t="s">
        <v>410</v>
      </c>
      <c r="B49" s="30" t="s">
        <v>193</v>
      </c>
      <c r="C49" s="106">
        <v>20821204</v>
      </c>
      <c r="D49" s="106"/>
      <c r="E49" s="106"/>
      <c r="F49" s="107">
        <f t="shared" si="0"/>
        <v>20821204</v>
      </c>
    </row>
    <row r="50" spans="1:6">
      <c r="A50" s="36" t="s">
        <v>411</v>
      </c>
      <c r="B50" s="48" t="s">
        <v>194</v>
      </c>
      <c r="C50" s="103">
        <f>SUM(C29:C49)</f>
        <v>102980206</v>
      </c>
      <c r="D50" s="103"/>
      <c r="E50" s="103"/>
      <c r="F50" s="103">
        <f>SUM(F29:F49)</f>
        <v>102980206</v>
      </c>
    </row>
    <row r="51" spans="1:6">
      <c r="A51" s="12" t="s">
        <v>195</v>
      </c>
      <c r="B51" s="27" t="s">
        <v>196</v>
      </c>
      <c r="C51" s="106"/>
      <c r="D51" s="106"/>
      <c r="E51" s="106"/>
      <c r="F51" s="107"/>
    </row>
    <row r="52" spans="1:6">
      <c r="A52" s="12" t="s">
        <v>412</v>
      </c>
      <c r="B52" s="27" t="s">
        <v>197</v>
      </c>
      <c r="C52" s="106"/>
      <c r="D52" s="106"/>
      <c r="E52" s="106"/>
      <c r="F52" s="107"/>
    </row>
    <row r="53" spans="1:6">
      <c r="A53" s="15" t="s">
        <v>442</v>
      </c>
      <c r="B53" s="27" t="s">
        <v>198</v>
      </c>
      <c r="C53" s="106"/>
      <c r="D53" s="106"/>
      <c r="E53" s="106"/>
      <c r="F53" s="107"/>
    </row>
    <row r="54" spans="1:6">
      <c r="A54" s="15" t="s">
        <v>443</v>
      </c>
      <c r="B54" s="27" t="s">
        <v>199</v>
      </c>
      <c r="C54" s="106"/>
      <c r="D54" s="106"/>
      <c r="E54" s="106"/>
      <c r="F54" s="107"/>
    </row>
    <row r="55" spans="1:6">
      <c r="A55" s="15" t="s">
        <v>444</v>
      </c>
      <c r="B55" s="27" t="s">
        <v>200</v>
      </c>
      <c r="C55" s="106"/>
      <c r="D55" s="106"/>
      <c r="E55" s="106"/>
      <c r="F55" s="107"/>
    </row>
    <row r="56" spans="1:6">
      <c r="A56" s="12" t="s">
        <v>445</v>
      </c>
      <c r="B56" s="27" t="s">
        <v>201</v>
      </c>
      <c r="C56" s="106"/>
      <c r="D56" s="106"/>
      <c r="E56" s="106"/>
      <c r="F56" s="107"/>
    </row>
    <row r="57" spans="1:6">
      <c r="A57" s="12" t="s">
        <v>446</v>
      </c>
      <c r="B57" s="27" t="s">
        <v>202</v>
      </c>
      <c r="C57" s="106"/>
      <c r="D57" s="106"/>
      <c r="E57" s="106"/>
      <c r="F57" s="107"/>
    </row>
    <row r="58" spans="1:6">
      <c r="A58" s="12" t="s">
        <v>447</v>
      </c>
      <c r="B58" s="27" t="s">
        <v>203</v>
      </c>
      <c r="C58" s="106"/>
      <c r="D58" s="106"/>
      <c r="E58" s="106"/>
      <c r="F58" s="107"/>
    </row>
    <row r="59" spans="1:6">
      <c r="A59" s="45" t="s">
        <v>414</v>
      </c>
      <c r="B59" s="48" t="s">
        <v>204</v>
      </c>
      <c r="C59" s="103"/>
      <c r="D59" s="103"/>
      <c r="E59" s="103"/>
      <c r="F59" s="103"/>
    </row>
    <row r="60" spans="1:6">
      <c r="A60" s="11" t="s">
        <v>448</v>
      </c>
      <c r="B60" s="27" t="s">
        <v>205</v>
      </c>
      <c r="C60" s="106"/>
      <c r="D60" s="106"/>
      <c r="E60" s="106"/>
      <c r="F60" s="107"/>
    </row>
    <row r="61" spans="1:6">
      <c r="A61" s="11" t="s">
        <v>206</v>
      </c>
      <c r="B61" s="27" t="s">
        <v>207</v>
      </c>
      <c r="C61" s="106"/>
      <c r="D61" s="106"/>
      <c r="E61" s="106"/>
      <c r="F61" s="107"/>
    </row>
    <row r="62" spans="1:6">
      <c r="A62" s="11" t="s">
        <v>208</v>
      </c>
      <c r="B62" s="27" t="s">
        <v>209</v>
      </c>
      <c r="C62" s="106"/>
      <c r="D62" s="106"/>
      <c r="E62" s="106"/>
      <c r="F62" s="107"/>
    </row>
    <row r="63" spans="1:6">
      <c r="A63" s="11" t="s">
        <v>415</v>
      </c>
      <c r="B63" s="27" t="s">
        <v>210</v>
      </c>
      <c r="C63" s="106"/>
      <c r="D63" s="106"/>
      <c r="E63" s="106"/>
      <c r="F63" s="107"/>
    </row>
    <row r="64" spans="1:6">
      <c r="A64" s="11" t="s">
        <v>449</v>
      </c>
      <c r="B64" s="27" t="s">
        <v>211</v>
      </c>
      <c r="C64" s="106"/>
      <c r="D64" s="106"/>
      <c r="E64" s="106"/>
      <c r="F64" s="107"/>
    </row>
    <row r="65" spans="1:6">
      <c r="A65" s="11" t="s">
        <v>417</v>
      </c>
      <c r="B65" s="27" t="s">
        <v>212</v>
      </c>
      <c r="C65" s="106"/>
      <c r="D65" s="106"/>
      <c r="E65" s="106"/>
      <c r="F65" s="107"/>
    </row>
    <row r="66" spans="1:6" ht="30">
      <c r="A66" s="11" t="s">
        <v>450</v>
      </c>
      <c r="B66" s="27" t="s">
        <v>213</v>
      </c>
      <c r="C66" s="106"/>
      <c r="D66" s="106"/>
      <c r="E66" s="106"/>
      <c r="F66" s="107"/>
    </row>
    <row r="67" spans="1:6">
      <c r="A67" s="11" t="s">
        <v>451</v>
      </c>
      <c r="B67" s="27" t="s">
        <v>214</v>
      </c>
      <c r="C67" s="106"/>
      <c r="D67" s="106"/>
      <c r="E67" s="106"/>
      <c r="F67" s="107"/>
    </row>
    <row r="68" spans="1:6">
      <c r="A68" s="11" t="s">
        <v>215</v>
      </c>
      <c r="B68" s="27" t="s">
        <v>216</v>
      </c>
      <c r="C68" s="106"/>
      <c r="D68" s="106"/>
      <c r="E68" s="106"/>
      <c r="F68" s="107"/>
    </row>
    <row r="69" spans="1:6">
      <c r="A69" s="17" t="s">
        <v>217</v>
      </c>
      <c r="B69" s="27" t="s">
        <v>218</v>
      </c>
      <c r="C69" s="106"/>
      <c r="D69" s="106"/>
      <c r="E69" s="106"/>
      <c r="F69" s="107"/>
    </row>
    <row r="70" spans="1:6">
      <c r="A70" s="11" t="s">
        <v>452</v>
      </c>
      <c r="B70" s="27" t="s">
        <v>219</v>
      </c>
      <c r="C70" s="106"/>
      <c r="D70" s="106"/>
      <c r="E70" s="106"/>
      <c r="F70" s="107"/>
    </row>
    <row r="71" spans="1:6">
      <c r="A71" s="17" t="s">
        <v>82</v>
      </c>
      <c r="B71" s="27" t="s">
        <v>220</v>
      </c>
      <c r="C71" s="106"/>
      <c r="D71" s="106"/>
      <c r="E71" s="106"/>
      <c r="F71" s="107"/>
    </row>
    <row r="72" spans="1:6">
      <c r="A72" s="17" t="s">
        <v>83</v>
      </c>
      <c r="B72" s="27" t="s">
        <v>220</v>
      </c>
      <c r="C72" s="106"/>
      <c r="D72" s="106"/>
      <c r="E72" s="106"/>
      <c r="F72" s="107"/>
    </row>
    <row r="73" spans="1:6">
      <c r="A73" s="45" t="s">
        <v>420</v>
      </c>
      <c r="B73" s="48" t="s">
        <v>221</v>
      </c>
      <c r="C73" s="103"/>
      <c r="D73" s="103"/>
      <c r="E73" s="103"/>
      <c r="F73" s="103"/>
    </row>
    <row r="74" spans="1:6" ht="15.75">
      <c r="A74" s="49" t="s">
        <v>24</v>
      </c>
      <c r="B74" s="48"/>
      <c r="C74" s="103">
        <f>C73+C59+C50+C25+C24</f>
        <v>337309122</v>
      </c>
      <c r="D74" s="106"/>
      <c r="E74" s="106"/>
      <c r="F74" s="103">
        <f>SUM(C74:E74)</f>
        <v>337309122</v>
      </c>
    </row>
    <row r="75" spans="1:6">
      <c r="A75" s="31" t="s">
        <v>222</v>
      </c>
      <c r="B75" s="27" t="s">
        <v>223</v>
      </c>
      <c r="C75" s="106"/>
      <c r="D75" s="106"/>
      <c r="E75" s="106"/>
      <c r="F75" s="107"/>
    </row>
    <row r="76" spans="1:6">
      <c r="A76" s="31" t="s">
        <v>453</v>
      </c>
      <c r="B76" s="27" t="s">
        <v>224</v>
      </c>
      <c r="C76" s="106"/>
      <c r="D76" s="106"/>
      <c r="E76" s="106"/>
      <c r="F76" s="107">
        <f t="shared" ref="F76:F81" si="1">SUM(C76:E76)</f>
        <v>0</v>
      </c>
    </row>
    <row r="77" spans="1:6">
      <c r="A77" s="31" t="s">
        <v>225</v>
      </c>
      <c r="B77" s="27" t="s">
        <v>226</v>
      </c>
      <c r="C77" s="106">
        <v>32205</v>
      </c>
      <c r="D77" s="106"/>
      <c r="E77" s="106"/>
      <c r="F77" s="107">
        <f t="shared" si="1"/>
        <v>32205</v>
      </c>
    </row>
    <row r="78" spans="1:6">
      <c r="A78" s="31" t="s">
        <v>227</v>
      </c>
      <c r="B78" s="27" t="s">
        <v>228</v>
      </c>
      <c r="C78" s="106">
        <v>257528</v>
      </c>
      <c r="D78" s="106"/>
      <c r="E78" s="106"/>
      <c r="F78" s="107">
        <f>SUM(C78:E78)</f>
        <v>257528</v>
      </c>
    </row>
    <row r="79" spans="1:6">
      <c r="A79" s="5" t="s">
        <v>229</v>
      </c>
      <c r="B79" s="27" t="s">
        <v>230</v>
      </c>
      <c r="C79" s="106"/>
      <c r="D79" s="106"/>
      <c r="E79" s="106"/>
      <c r="F79" s="107">
        <f t="shared" si="1"/>
        <v>0</v>
      </c>
    </row>
    <row r="80" spans="1:6">
      <c r="A80" s="5" t="s">
        <v>231</v>
      </c>
      <c r="B80" s="27" t="s">
        <v>232</v>
      </c>
      <c r="C80" s="106"/>
      <c r="D80" s="106"/>
      <c r="E80" s="106"/>
      <c r="F80" s="107">
        <f t="shared" si="1"/>
        <v>0</v>
      </c>
    </row>
    <row r="81" spans="1:6">
      <c r="A81" s="5" t="s">
        <v>233</v>
      </c>
      <c r="B81" s="27" t="s">
        <v>234</v>
      </c>
      <c r="C81" s="106">
        <v>78227</v>
      </c>
      <c r="D81" s="106"/>
      <c r="E81" s="106"/>
      <c r="F81" s="107">
        <f t="shared" si="1"/>
        <v>78227</v>
      </c>
    </row>
    <row r="82" spans="1:6">
      <c r="A82" s="46" t="s">
        <v>422</v>
      </c>
      <c r="B82" s="48" t="s">
        <v>235</v>
      </c>
      <c r="C82" s="103">
        <f>SUM(C75:C81)</f>
        <v>367960</v>
      </c>
      <c r="D82" s="103"/>
      <c r="E82" s="103"/>
      <c r="F82" s="103">
        <f>SUM(F75:F81)</f>
        <v>367960</v>
      </c>
    </row>
    <row r="83" spans="1:6">
      <c r="A83" s="12" t="s">
        <v>236</v>
      </c>
      <c r="B83" s="27" t="s">
        <v>237</v>
      </c>
      <c r="C83" s="106"/>
      <c r="D83" s="106"/>
      <c r="E83" s="106"/>
      <c r="F83" s="107"/>
    </row>
    <row r="84" spans="1:6">
      <c r="A84" s="12" t="s">
        <v>238</v>
      </c>
      <c r="B84" s="27" t="s">
        <v>239</v>
      </c>
      <c r="C84" s="106"/>
      <c r="D84" s="106"/>
      <c r="E84" s="106"/>
      <c r="F84" s="107"/>
    </row>
    <row r="85" spans="1:6">
      <c r="A85" s="12" t="s">
        <v>240</v>
      </c>
      <c r="B85" s="27" t="s">
        <v>241</v>
      </c>
      <c r="C85" s="106"/>
      <c r="D85" s="106"/>
      <c r="E85" s="106"/>
      <c r="F85" s="107"/>
    </row>
    <row r="86" spans="1:6">
      <c r="A86" s="12" t="s">
        <v>242</v>
      </c>
      <c r="B86" s="27" t="s">
        <v>243</v>
      </c>
      <c r="C86" s="106"/>
      <c r="D86" s="106"/>
      <c r="E86" s="106"/>
      <c r="F86" s="107"/>
    </row>
    <row r="87" spans="1:6">
      <c r="A87" s="45" t="s">
        <v>423</v>
      </c>
      <c r="B87" s="48" t="s">
        <v>244</v>
      </c>
      <c r="C87" s="103"/>
      <c r="D87" s="103"/>
      <c r="E87" s="103"/>
      <c r="F87" s="103"/>
    </row>
    <row r="88" spans="1:6" ht="30">
      <c r="A88" s="12" t="s">
        <v>245</v>
      </c>
      <c r="B88" s="27" t="s">
        <v>246</v>
      </c>
      <c r="C88" s="106"/>
      <c r="D88" s="106"/>
      <c r="E88" s="106"/>
      <c r="F88" s="107"/>
    </row>
    <row r="89" spans="1:6" ht="30">
      <c r="A89" s="12" t="s">
        <v>454</v>
      </c>
      <c r="B89" s="27" t="s">
        <v>247</v>
      </c>
      <c r="C89" s="106"/>
      <c r="D89" s="106"/>
      <c r="E89" s="106"/>
      <c r="F89" s="107"/>
    </row>
    <row r="90" spans="1:6" ht="30">
      <c r="A90" s="12" t="s">
        <v>455</v>
      </c>
      <c r="B90" s="27" t="s">
        <v>248</v>
      </c>
      <c r="C90" s="106"/>
      <c r="D90" s="106"/>
      <c r="E90" s="106"/>
      <c r="F90" s="107"/>
    </row>
    <row r="91" spans="1:6">
      <c r="A91" s="12" t="s">
        <v>456</v>
      </c>
      <c r="B91" s="27" t="s">
        <v>249</v>
      </c>
      <c r="C91" s="106"/>
      <c r="D91" s="106"/>
      <c r="E91" s="106"/>
      <c r="F91" s="107"/>
    </row>
    <row r="92" spans="1:6" ht="30">
      <c r="A92" s="12" t="s">
        <v>457</v>
      </c>
      <c r="B92" s="27" t="s">
        <v>250</v>
      </c>
      <c r="C92" s="106"/>
      <c r="D92" s="106"/>
      <c r="E92" s="106"/>
      <c r="F92" s="107"/>
    </row>
    <row r="93" spans="1:6" ht="30">
      <c r="A93" s="12" t="s">
        <v>458</v>
      </c>
      <c r="B93" s="27" t="s">
        <v>251</v>
      </c>
      <c r="C93" s="106"/>
      <c r="D93" s="106"/>
      <c r="E93" s="106"/>
      <c r="F93" s="107"/>
    </row>
    <row r="94" spans="1:6">
      <c r="A94" s="12" t="s">
        <v>252</v>
      </c>
      <c r="B94" s="27" t="s">
        <v>253</v>
      </c>
      <c r="C94" s="106"/>
      <c r="D94" s="106"/>
      <c r="E94" s="106"/>
      <c r="F94" s="107"/>
    </row>
    <row r="95" spans="1:6">
      <c r="A95" s="12" t="s">
        <v>459</v>
      </c>
      <c r="B95" s="27" t="s">
        <v>254</v>
      </c>
      <c r="C95" s="106"/>
      <c r="D95" s="106"/>
      <c r="E95" s="106"/>
      <c r="F95" s="107"/>
    </row>
    <row r="96" spans="1:6">
      <c r="A96" s="45" t="s">
        <v>424</v>
      </c>
      <c r="B96" s="48" t="s">
        <v>255</v>
      </c>
      <c r="C96" s="106"/>
      <c r="D96" s="106"/>
      <c r="E96" s="106"/>
      <c r="F96" s="107"/>
    </row>
    <row r="97" spans="1:25" ht="15.75">
      <c r="A97" s="49" t="s">
        <v>23</v>
      </c>
      <c r="B97" s="48"/>
      <c r="C97" s="106">
        <f>C96+C87+C82</f>
        <v>367960</v>
      </c>
      <c r="D97" s="106"/>
      <c r="E97" s="106"/>
      <c r="F97" s="107">
        <f>SUM(C97:E97)</f>
        <v>367960</v>
      </c>
    </row>
    <row r="98" spans="1:25" ht="15.75">
      <c r="A98" s="32" t="s">
        <v>467</v>
      </c>
      <c r="B98" s="33" t="s">
        <v>256</v>
      </c>
      <c r="C98" s="103">
        <f>C96+C87+C82+C73+C59+C50+C25+C24</f>
        <v>337677082</v>
      </c>
      <c r="D98" s="103"/>
      <c r="E98" s="103"/>
      <c r="F98" s="103">
        <f>F96+F87+F82+F73+F59+F50+F25+F24</f>
        <v>337677082</v>
      </c>
    </row>
    <row r="99" spans="1:25">
      <c r="A99" s="12" t="s">
        <v>460</v>
      </c>
      <c r="B99" s="4" t="s">
        <v>257</v>
      </c>
      <c r="C99" s="108"/>
      <c r="D99" s="108"/>
      <c r="E99" s="108"/>
      <c r="F99" s="10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20"/>
      <c r="Y99" s="20"/>
    </row>
    <row r="100" spans="1:25">
      <c r="A100" s="12" t="s">
        <v>258</v>
      </c>
      <c r="B100" s="4" t="s">
        <v>259</v>
      </c>
      <c r="C100" s="108"/>
      <c r="D100" s="108"/>
      <c r="E100" s="108"/>
      <c r="F100" s="10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20"/>
      <c r="Y100" s="20"/>
    </row>
    <row r="101" spans="1:25">
      <c r="A101" s="12" t="s">
        <v>461</v>
      </c>
      <c r="B101" s="4" t="s">
        <v>260</v>
      </c>
      <c r="C101" s="108"/>
      <c r="D101" s="108"/>
      <c r="E101" s="108"/>
      <c r="F101" s="10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20"/>
      <c r="Y101" s="20"/>
    </row>
    <row r="102" spans="1:25">
      <c r="A102" s="14" t="s">
        <v>429</v>
      </c>
      <c r="B102" s="6" t="s">
        <v>261</v>
      </c>
      <c r="C102" s="110"/>
      <c r="D102" s="110"/>
      <c r="E102" s="110"/>
      <c r="F102" s="11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0"/>
      <c r="Y102" s="20"/>
    </row>
    <row r="103" spans="1:25">
      <c r="A103" s="34" t="s">
        <v>462</v>
      </c>
      <c r="B103" s="4" t="s">
        <v>262</v>
      </c>
      <c r="C103" s="112"/>
      <c r="D103" s="112"/>
      <c r="E103" s="112"/>
      <c r="F103" s="113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0"/>
      <c r="Y103" s="20"/>
    </row>
    <row r="104" spans="1:25">
      <c r="A104" s="34" t="s">
        <v>432</v>
      </c>
      <c r="B104" s="4" t="s">
        <v>263</v>
      </c>
      <c r="C104" s="112"/>
      <c r="D104" s="112"/>
      <c r="E104" s="112"/>
      <c r="F104" s="113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0"/>
      <c r="Y104" s="20"/>
    </row>
    <row r="105" spans="1:25">
      <c r="A105" s="12" t="s">
        <v>264</v>
      </c>
      <c r="B105" s="4" t="s">
        <v>265</v>
      </c>
      <c r="C105" s="108"/>
      <c r="D105" s="108"/>
      <c r="E105" s="108"/>
      <c r="F105" s="10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20"/>
      <c r="Y105" s="20"/>
    </row>
    <row r="106" spans="1:25">
      <c r="A106" s="12" t="s">
        <v>463</v>
      </c>
      <c r="B106" s="4" t="s">
        <v>266</v>
      </c>
      <c r="C106" s="108"/>
      <c r="D106" s="108"/>
      <c r="E106" s="108"/>
      <c r="F106" s="10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20"/>
      <c r="Y106" s="20"/>
    </row>
    <row r="107" spans="1:25">
      <c r="A107" s="13" t="s">
        <v>430</v>
      </c>
      <c r="B107" s="6" t="s">
        <v>267</v>
      </c>
      <c r="C107" s="114"/>
      <c r="D107" s="114"/>
      <c r="E107" s="114"/>
      <c r="F107" s="115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0"/>
      <c r="Y107" s="20"/>
    </row>
    <row r="108" spans="1:25">
      <c r="A108" s="34" t="s">
        <v>268</v>
      </c>
      <c r="B108" s="4" t="s">
        <v>269</v>
      </c>
      <c r="C108" s="112"/>
      <c r="D108" s="112"/>
      <c r="E108" s="112"/>
      <c r="F108" s="113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0"/>
      <c r="Y108" s="20"/>
    </row>
    <row r="109" spans="1:25">
      <c r="A109" s="34" t="s">
        <v>270</v>
      </c>
      <c r="B109" s="4" t="s">
        <v>271</v>
      </c>
      <c r="C109" s="112"/>
      <c r="D109" s="112"/>
      <c r="E109" s="112"/>
      <c r="F109" s="113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0"/>
      <c r="Y109" s="20"/>
    </row>
    <row r="110" spans="1:25">
      <c r="A110" s="13" t="s">
        <v>272</v>
      </c>
      <c r="B110" s="6" t="s">
        <v>273</v>
      </c>
      <c r="C110" s="112"/>
      <c r="D110" s="112"/>
      <c r="E110" s="112"/>
      <c r="F110" s="113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0"/>
      <c r="Y110" s="20"/>
    </row>
    <row r="111" spans="1:25">
      <c r="A111" s="34" t="s">
        <v>274</v>
      </c>
      <c r="B111" s="4" t="s">
        <v>275</v>
      </c>
      <c r="C111" s="112"/>
      <c r="D111" s="112"/>
      <c r="E111" s="112"/>
      <c r="F111" s="113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0"/>
      <c r="Y111" s="20"/>
    </row>
    <row r="112" spans="1:25">
      <c r="A112" s="34" t="s">
        <v>276</v>
      </c>
      <c r="B112" s="4" t="s">
        <v>277</v>
      </c>
      <c r="C112" s="112"/>
      <c r="D112" s="112"/>
      <c r="E112" s="112"/>
      <c r="F112" s="113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0"/>
      <c r="Y112" s="20"/>
    </row>
    <row r="113" spans="1:25">
      <c r="A113" s="34" t="s">
        <v>278</v>
      </c>
      <c r="B113" s="4" t="s">
        <v>279</v>
      </c>
      <c r="C113" s="112"/>
      <c r="D113" s="112"/>
      <c r="E113" s="112"/>
      <c r="F113" s="113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0"/>
      <c r="Y113" s="20"/>
    </row>
    <row r="114" spans="1:25">
      <c r="A114" s="35" t="s">
        <v>431</v>
      </c>
      <c r="B114" s="36" t="s">
        <v>280</v>
      </c>
      <c r="C114" s="114"/>
      <c r="D114" s="114"/>
      <c r="E114" s="114"/>
      <c r="F114" s="115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0"/>
      <c r="Y114" s="20"/>
    </row>
    <row r="115" spans="1:25">
      <c r="A115" s="34" t="s">
        <v>281</v>
      </c>
      <c r="B115" s="4" t="s">
        <v>282</v>
      </c>
      <c r="C115" s="112"/>
      <c r="D115" s="112"/>
      <c r="E115" s="112"/>
      <c r="F115" s="113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0"/>
      <c r="Y115" s="20"/>
    </row>
    <row r="116" spans="1:25">
      <c r="A116" s="12" t="s">
        <v>283</v>
      </c>
      <c r="B116" s="4" t="s">
        <v>284</v>
      </c>
      <c r="C116" s="108"/>
      <c r="D116" s="108"/>
      <c r="E116" s="108"/>
      <c r="F116" s="10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20"/>
      <c r="Y116" s="20"/>
    </row>
    <row r="117" spans="1:25">
      <c r="A117" s="34" t="s">
        <v>464</v>
      </c>
      <c r="B117" s="4" t="s">
        <v>285</v>
      </c>
      <c r="C117" s="112"/>
      <c r="D117" s="112"/>
      <c r="E117" s="112"/>
      <c r="F117" s="113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0"/>
      <c r="Y117" s="20"/>
    </row>
    <row r="118" spans="1:25">
      <c r="A118" s="34" t="s">
        <v>433</v>
      </c>
      <c r="B118" s="4" t="s">
        <v>286</v>
      </c>
      <c r="C118" s="112"/>
      <c r="D118" s="112"/>
      <c r="E118" s="112"/>
      <c r="F118" s="113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0"/>
      <c r="Y118" s="20"/>
    </row>
    <row r="119" spans="1:25">
      <c r="A119" s="35" t="s">
        <v>434</v>
      </c>
      <c r="B119" s="36" t="s">
        <v>287</v>
      </c>
      <c r="C119" s="114"/>
      <c r="D119" s="114"/>
      <c r="E119" s="114"/>
      <c r="F119" s="115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0"/>
      <c r="Y119" s="20"/>
    </row>
    <row r="120" spans="1:25">
      <c r="A120" s="12" t="s">
        <v>288</v>
      </c>
      <c r="B120" s="4" t="s">
        <v>289</v>
      </c>
      <c r="C120" s="108"/>
      <c r="D120" s="108"/>
      <c r="E120" s="108"/>
      <c r="F120" s="10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20"/>
      <c r="Y120" s="20"/>
    </row>
    <row r="121" spans="1:25" ht="15.75">
      <c r="A121" s="37" t="s">
        <v>468</v>
      </c>
      <c r="B121" s="38" t="s">
        <v>290</v>
      </c>
      <c r="C121" s="114"/>
      <c r="D121" s="114"/>
      <c r="E121" s="114"/>
      <c r="F121" s="115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0"/>
      <c r="Y121" s="20"/>
    </row>
    <row r="122" spans="1:25" ht="15.75">
      <c r="A122" s="71" t="s">
        <v>504</v>
      </c>
      <c r="B122" s="72"/>
      <c r="C122" s="103">
        <f>C121+C98</f>
        <v>337677082</v>
      </c>
      <c r="D122" s="103"/>
      <c r="E122" s="103"/>
      <c r="F122" s="103">
        <f>F121+F98</f>
        <v>337677082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1:25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1:25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1:25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1:25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1:25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1:25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2:25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  <row r="130" spans="2:25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</row>
    <row r="131" spans="2:25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</row>
    <row r="132" spans="2:25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</row>
    <row r="133" spans="2:25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</row>
    <row r="134" spans="2:25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</row>
    <row r="135" spans="2:25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</row>
    <row r="136" spans="2:25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</row>
    <row r="137" spans="2:25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</row>
    <row r="138" spans="2:25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</row>
    <row r="139" spans="2:25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</row>
    <row r="140" spans="2:25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</row>
    <row r="141" spans="2:25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</row>
    <row r="142" spans="2:25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</row>
    <row r="143" spans="2:25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</row>
    <row r="144" spans="2:25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</row>
    <row r="145" spans="2:25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</row>
    <row r="146" spans="2:25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</row>
    <row r="147" spans="2:25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</row>
    <row r="148" spans="2:25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</row>
    <row r="149" spans="2:25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</row>
    <row r="150" spans="2:25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</row>
    <row r="151" spans="2:25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</row>
    <row r="152" spans="2:25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</row>
    <row r="153" spans="2:25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</row>
    <row r="154" spans="2:25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</row>
    <row r="155" spans="2:25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2:25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2:25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  <row r="158" spans="2:25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</row>
    <row r="159" spans="2:25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</row>
    <row r="160" spans="2:25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</row>
    <row r="161" spans="2:25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</row>
    <row r="162" spans="2:25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</row>
    <row r="163" spans="2:25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</row>
    <row r="164" spans="2:25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</row>
    <row r="165" spans="2:25"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</row>
    <row r="166" spans="2:25"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</row>
    <row r="167" spans="2:25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</row>
    <row r="168" spans="2:25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</row>
    <row r="169" spans="2:25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</row>
    <row r="170" spans="2:25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</row>
    <row r="171" spans="2:25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>
    <oddHeader>&amp;R1/3. melléklet a 6/2018.(III. 22.) önkormányzati rendelethez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6"/>
  <sheetViews>
    <sheetView topLeftCell="E55" workbookViewId="0">
      <selection activeCell="C99" sqref="C99"/>
    </sheetView>
  </sheetViews>
  <sheetFormatPr defaultRowHeight="15"/>
  <cols>
    <col min="1" max="1" width="92.5703125" customWidth="1"/>
    <col min="3" max="3" width="16.42578125" customWidth="1"/>
    <col min="4" max="4" width="16" customWidth="1"/>
    <col min="5" max="5" width="16.7109375" customWidth="1"/>
    <col min="6" max="6" width="16.5703125" customWidth="1"/>
  </cols>
  <sheetData>
    <row r="1" spans="1:6" ht="27" customHeight="1">
      <c r="A1" s="151" t="s">
        <v>540</v>
      </c>
      <c r="B1" s="152"/>
      <c r="C1" s="152"/>
      <c r="D1" s="152"/>
      <c r="E1" s="152"/>
      <c r="F1" s="153"/>
    </row>
    <row r="2" spans="1:6" ht="23.25" customHeight="1">
      <c r="A2" s="154" t="s">
        <v>536</v>
      </c>
      <c r="B2" s="155"/>
      <c r="C2" s="155"/>
      <c r="D2" s="155"/>
      <c r="E2" s="155"/>
      <c r="F2" s="153"/>
    </row>
    <row r="3" spans="1:6" ht="18">
      <c r="A3" s="66"/>
    </row>
    <row r="4" spans="1:6">
      <c r="A4" t="s">
        <v>38</v>
      </c>
    </row>
    <row r="5" spans="1:6" ht="45">
      <c r="A5" s="1" t="s">
        <v>119</v>
      </c>
      <c r="B5" s="2" t="s">
        <v>97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t="15" hidden="1" customHeight="1">
      <c r="A6" s="28" t="s">
        <v>291</v>
      </c>
      <c r="B6" s="5" t="s">
        <v>292</v>
      </c>
      <c r="C6" s="24"/>
      <c r="D6" s="24"/>
      <c r="E6" s="24"/>
      <c r="F6" s="24"/>
    </row>
    <row r="7" spans="1:6" ht="15" hidden="1" customHeight="1">
      <c r="A7" s="4" t="s">
        <v>293</v>
      </c>
      <c r="B7" s="5" t="s">
        <v>294</v>
      </c>
      <c r="C7" s="24"/>
      <c r="D7" s="24"/>
      <c r="E7" s="24"/>
      <c r="F7" s="24"/>
    </row>
    <row r="8" spans="1:6" ht="15" hidden="1" customHeight="1">
      <c r="A8" s="4" t="s">
        <v>295</v>
      </c>
      <c r="B8" s="5" t="s">
        <v>296</v>
      </c>
      <c r="C8" s="24"/>
      <c r="D8" s="24"/>
      <c r="E8" s="24"/>
      <c r="F8" s="24"/>
    </row>
    <row r="9" spans="1:6" ht="15" hidden="1" customHeight="1">
      <c r="A9" s="4" t="s">
        <v>297</v>
      </c>
      <c r="B9" s="5" t="s">
        <v>298</v>
      </c>
      <c r="C9" s="24"/>
      <c r="D9" s="24"/>
      <c r="E9" s="24"/>
      <c r="F9" s="24"/>
    </row>
    <row r="10" spans="1:6" ht="15" hidden="1" customHeight="1">
      <c r="A10" s="4" t="s">
        <v>299</v>
      </c>
      <c r="B10" s="5" t="s">
        <v>300</v>
      </c>
      <c r="C10" s="24"/>
      <c r="D10" s="24"/>
      <c r="E10" s="24"/>
      <c r="F10" s="24"/>
    </row>
    <row r="11" spans="1:6" ht="15" hidden="1" customHeight="1">
      <c r="A11" s="4" t="s">
        <v>301</v>
      </c>
      <c r="B11" s="5" t="s">
        <v>302</v>
      </c>
      <c r="C11" s="24"/>
      <c r="D11" s="24"/>
      <c r="E11" s="24"/>
      <c r="F11" s="24"/>
    </row>
    <row r="12" spans="1:6" ht="15" customHeight="1">
      <c r="A12" s="6" t="s">
        <v>506</v>
      </c>
      <c r="B12" s="7" t="s">
        <v>303</v>
      </c>
      <c r="C12" s="103"/>
      <c r="D12" s="103"/>
      <c r="E12" s="103"/>
      <c r="F12" s="103"/>
    </row>
    <row r="13" spans="1:6" ht="15" customHeight="1">
      <c r="A13" s="4" t="s">
        <v>304</v>
      </c>
      <c r="B13" s="5" t="s">
        <v>305</v>
      </c>
      <c r="C13" s="107"/>
      <c r="D13" s="107"/>
      <c r="E13" s="107"/>
      <c r="F13" s="107"/>
    </row>
    <row r="14" spans="1:6" ht="15" customHeight="1">
      <c r="A14" s="4" t="s">
        <v>306</v>
      </c>
      <c r="B14" s="5" t="s">
        <v>307</v>
      </c>
      <c r="C14" s="107"/>
      <c r="D14" s="107"/>
      <c r="E14" s="107"/>
      <c r="F14" s="107"/>
    </row>
    <row r="15" spans="1:6" ht="15" customHeight="1">
      <c r="A15" s="4" t="s">
        <v>469</v>
      </c>
      <c r="B15" s="5" t="s">
        <v>308</v>
      </c>
      <c r="C15" s="107"/>
      <c r="D15" s="107"/>
      <c r="E15" s="107"/>
      <c r="F15" s="107"/>
    </row>
    <row r="16" spans="1:6" ht="15" customHeight="1">
      <c r="A16" s="4" t="s">
        <v>470</v>
      </c>
      <c r="B16" s="5" t="s">
        <v>309</v>
      </c>
      <c r="C16" s="107"/>
      <c r="D16" s="107"/>
      <c r="E16" s="107"/>
      <c r="F16" s="107"/>
    </row>
    <row r="17" spans="1:6" ht="15" customHeight="1">
      <c r="A17" s="4" t="s">
        <v>471</v>
      </c>
      <c r="B17" s="5" t="s">
        <v>310</v>
      </c>
      <c r="C17" s="107"/>
      <c r="D17" s="107"/>
      <c r="E17" s="107"/>
      <c r="F17" s="107"/>
    </row>
    <row r="18" spans="1:6" ht="15" customHeight="1">
      <c r="A18" s="36" t="s">
        <v>507</v>
      </c>
      <c r="B18" s="46" t="s">
        <v>311</v>
      </c>
      <c r="C18" s="103"/>
      <c r="D18" s="103"/>
      <c r="E18" s="103"/>
      <c r="F18" s="103"/>
    </row>
    <row r="19" spans="1:6" ht="15" customHeight="1">
      <c r="A19" s="4" t="s">
        <v>475</v>
      </c>
      <c r="B19" s="5" t="s">
        <v>320</v>
      </c>
      <c r="C19" s="107"/>
      <c r="D19" s="107"/>
      <c r="E19" s="107"/>
      <c r="F19" s="107"/>
    </row>
    <row r="20" spans="1:6" ht="15" customHeight="1">
      <c r="A20" s="4" t="s">
        <v>476</v>
      </c>
      <c r="B20" s="5" t="s">
        <v>321</v>
      </c>
      <c r="C20" s="107"/>
      <c r="D20" s="107"/>
      <c r="E20" s="107"/>
      <c r="F20" s="107"/>
    </row>
    <row r="21" spans="1:6" ht="15" customHeight="1">
      <c r="A21" s="6" t="s">
        <v>1</v>
      </c>
      <c r="B21" s="7" t="s">
        <v>322</v>
      </c>
      <c r="C21" s="107"/>
      <c r="D21" s="107"/>
      <c r="E21" s="107"/>
      <c r="F21" s="107"/>
    </row>
    <row r="22" spans="1:6" ht="15" customHeight="1">
      <c r="A22" s="4" t="s">
        <v>477</v>
      </c>
      <c r="B22" s="5" t="s">
        <v>323</v>
      </c>
      <c r="C22" s="107"/>
      <c r="D22" s="107"/>
      <c r="E22" s="107"/>
      <c r="F22" s="107"/>
    </row>
    <row r="23" spans="1:6" ht="15" customHeight="1">
      <c r="A23" s="4" t="s">
        <v>478</v>
      </c>
      <c r="B23" s="5" t="s">
        <v>324</v>
      </c>
      <c r="C23" s="107"/>
      <c r="D23" s="107"/>
      <c r="E23" s="107"/>
      <c r="F23" s="107"/>
    </row>
    <row r="24" spans="1:6" ht="15" customHeight="1">
      <c r="A24" s="4" t="s">
        <v>479</v>
      </c>
      <c r="B24" s="5" t="s">
        <v>325</v>
      </c>
      <c r="C24" s="107"/>
      <c r="D24" s="107"/>
      <c r="E24" s="107"/>
      <c r="F24" s="107"/>
    </row>
    <row r="25" spans="1:6" ht="15" customHeight="1">
      <c r="A25" s="4" t="s">
        <v>480</v>
      </c>
      <c r="B25" s="5" t="s">
        <v>326</v>
      </c>
      <c r="C25" s="107"/>
      <c r="D25" s="107"/>
      <c r="E25" s="107"/>
      <c r="F25" s="107"/>
    </row>
    <row r="26" spans="1:6" ht="15" customHeight="1">
      <c r="A26" s="4" t="s">
        <v>481</v>
      </c>
      <c r="B26" s="5" t="s">
        <v>327</v>
      </c>
      <c r="C26" s="107"/>
      <c r="D26" s="107"/>
      <c r="E26" s="107"/>
      <c r="F26" s="107"/>
    </row>
    <row r="27" spans="1:6" ht="15" customHeight="1">
      <c r="A27" s="4" t="s">
        <v>328</v>
      </c>
      <c r="B27" s="5" t="s">
        <v>329</v>
      </c>
      <c r="C27" s="107"/>
      <c r="D27" s="107"/>
      <c r="E27" s="107"/>
      <c r="F27" s="107"/>
    </row>
    <row r="28" spans="1:6" ht="15" customHeight="1">
      <c r="A28" s="4" t="s">
        <v>482</v>
      </c>
      <c r="B28" s="5" t="s">
        <v>330</v>
      </c>
      <c r="C28" s="107"/>
      <c r="D28" s="107"/>
      <c r="E28" s="107"/>
      <c r="F28" s="107"/>
    </row>
    <row r="29" spans="1:6" ht="15" customHeight="1">
      <c r="A29" s="4" t="s">
        <v>483</v>
      </c>
      <c r="B29" s="5" t="s">
        <v>331</v>
      </c>
      <c r="C29" s="107"/>
      <c r="D29" s="107"/>
      <c r="E29" s="107"/>
      <c r="F29" s="107"/>
    </row>
    <row r="30" spans="1:6" ht="15" customHeight="1">
      <c r="A30" s="6" t="s">
        <v>2</v>
      </c>
      <c r="B30" s="7" t="s">
        <v>332</v>
      </c>
      <c r="C30" s="107"/>
      <c r="D30" s="107"/>
      <c r="E30" s="107"/>
      <c r="F30" s="107"/>
    </row>
    <row r="31" spans="1:6" ht="15" customHeight="1">
      <c r="A31" s="4" t="s">
        <v>484</v>
      </c>
      <c r="B31" s="5" t="s">
        <v>333</v>
      </c>
      <c r="C31" s="107"/>
      <c r="D31" s="107"/>
      <c r="E31" s="107"/>
      <c r="F31" s="107">
        <f>SUM(C31:E31)</f>
        <v>0</v>
      </c>
    </row>
    <row r="32" spans="1:6" ht="15" customHeight="1">
      <c r="A32" s="36" t="s">
        <v>3</v>
      </c>
      <c r="B32" s="46" t="s">
        <v>334</v>
      </c>
      <c r="C32" s="103"/>
      <c r="D32" s="103"/>
      <c r="E32" s="103">
        <f>SUM(E30:E31)</f>
        <v>0</v>
      </c>
      <c r="F32" s="103">
        <f>SUM(F30:F31)</f>
        <v>0</v>
      </c>
    </row>
    <row r="33" spans="1:6" ht="15" hidden="1" customHeight="1">
      <c r="A33" s="12" t="s">
        <v>335</v>
      </c>
      <c r="B33" s="5" t="s">
        <v>336</v>
      </c>
      <c r="C33" s="107"/>
      <c r="D33" s="107"/>
      <c r="E33" s="107"/>
      <c r="F33" s="107"/>
    </row>
    <row r="34" spans="1:6" ht="15" hidden="1" customHeight="1">
      <c r="A34" s="12" t="s">
        <v>485</v>
      </c>
      <c r="B34" s="5" t="s">
        <v>337</v>
      </c>
      <c r="C34" s="107"/>
      <c r="D34" s="107"/>
      <c r="E34" s="107"/>
      <c r="F34" s="107"/>
    </row>
    <row r="35" spans="1:6" ht="15" hidden="1" customHeight="1">
      <c r="A35" s="12" t="s">
        <v>486</v>
      </c>
      <c r="B35" s="5" t="s">
        <v>338</v>
      </c>
      <c r="C35" s="107"/>
      <c r="D35" s="107"/>
      <c r="E35" s="107"/>
      <c r="F35" s="107"/>
    </row>
    <row r="36" spans="1:6" ht="15" hidden="1" customHeight="1">
      <c r="A36" s="12" t="s">
        <v>487</v>
      </c>
      <c r="B36" s="5" t="s">
        <v>339</v>
      </c>
      <c r="C36" s="107"/>
      <c r="D36" s="107"/>
      <c r="E36" s="107"/>
      <c r="F36" s="107"/>
    </row>
    <row r="37" spans="1:6" ht="15" hidden="1" customHeight="1">
      <c r="A37" s="12" t="s">
        <v>340</v>
      </c>
      <c r="B37" s="5" t="s">
        <v>341</v>
      </c>
      <c r="C37" s="107"/>
      <c r="D37" s="107"/>
      <c r="E37" s="107"/>
      <c r="F37" s="107"/>
    </row>
    <row r="38" spans="1:6" ht="15" hidden="1" customHeight="1">
      <c r="A38" s="12" t="s">
        <v>342</v>
      </c>
      <c r="B38" s="5" t="s">
        <v>343</v>
      </c>
      <c r="C38" s="107"/>
      <c r="D38" s="107"/>
      <c r="E38" s="107"/>
      <c r="F38" s="107"/>
    </row>
    <row r="39" spans="1:6" ht="15" hidden="1" customHeight="1">
      <c r="A39" s="12" t="s">
        <v>344</v>
      </c>
      <c r="B39" s="5" t="s">
        <v>345</v>
      </c>
      <c r="C39" s="107"/>
      <c r="D39" s="107"/>
      <c r="E39" s="107"/>
      <c r="F39" s="107"/>
    </row>
    <row r="40" spans="1:6" ht="15" hidden="1" customHeight="1">
      <c r="A40" s="12" t="s">
        <v>488</v>
      </c>
      <c r="B40" s="5" t="s">
        <v>346</v>
      </c>
      <c r="C40" s="107"/>
      <c r="D40" s="107"/>
      <c r="E40" s="107"/>
      <c r="F40" s="107"/>
    </row>
    <row r="41" spans="1:6" ht="15" hidden="1" customHeight="1">
      <c r="A41" s="12" t="s">
        <v>489</v>
      </c>
      <c r="B41" s="5" t="s">
        <v>347</v>
      </c>
      <c r="C41" s="107"/>
      <c r="D41" s="107"/>
      <c r="E41" s="107"/>
      <c r="F41" s="107"/>
    </row>
    <row r="42" spans="1:6" ht="15" hidden="1" customHeight="1">
      <c r="A42" s="12" t="s">
        <v>490</v>
      </c>
      <c r="B42" s="5" t="s">
        <v>348</v>
      </c>
      <c r="C42" s="107"/>
      <c r="D42" s="107"/>
      <c r="E42" s="107"/>
      <c r="F42" s="107"/>
    </row>
    <row r="43" spans="1:6" ht="15" customHeight="1">
      <c r="A43" s="45" t="s">
        <v>4</v>
      </c>
      <c r="B43" s="46" t="s">
        <v>349</v>
      </c>
      <c r="C43" s="103">
        <v>12477478</v>
      </c>
      <c r="D43" s="103"/>
      <c r="E43" s="103"/>
      <c r="F43" s="103">
        <f>SUM(C43:E43)</f>
        <v>12477478</v>
      </c>
    </row>
    <row r="44" spans="1:6" ht="15" customHeight="1">
      <c r="A44" s="12" t="s">
        <v>358</v>
      </c>
      <c r="B44" s="5" t="s">
        <v>359</v>
      </c>
      <c r="C44" s="107"/>
      <c r="D44" s="107"/>
      <c r="E44" s="107"/>
      <c r="F44" s="107"/>
    </row>
    <row r="45" spans="1:6" ht="15" customHeight="1">
      <c r="A45" s="4" t="s">
        <v>494</v>
      </c>
      <c r="B45" s="5" t="s">
        <v>360</v>
      </c>
      <c r="C45" s="107"/>
      <c r="D45" s="107"/>
      <c r="E45" s="107"/>
      <c r="F45" s="107"/>
    </row>
    <row r="46" spans="1:6" ht="15" customHeight="1">
      <c r="A46" s="12" t="s">
        <v>495</v>
      </c>
      <c r="B46" s="5" t="s">
        <v>361</v>
      </c>
      <c r="C46" s="107"/>
      <c r="D46" s="107"/>
      <c r="E46" s="107"/>
      <c r="F46" s="107"/>
    </row>
    <row r="47" spans="1:6" ht="15" customHeight="1">
      <c r="A47" s="36" t="s">
        <v>6</v>
      </c>
      <c r="B47" s="46" t="s">
        <v>362</v>
      </c>
      <c r="C47" s="103"/>
      <c r="D47" s="103"/>
      <c r="E47" s="103"/>
      <c r="F47" s="103"/>
    </row>
    <row r="48" spans="1:6" ht="15" customHeight="1">
      <c r="A48" s="49" t="s">
        <v>24</v>
      </c>
      <c r="B48" s="87"/>
      <c r="C48" s="103">
        <f>C47+C43+C32</f>
        <v>12477478</v>
      </c>
      <c r="D48" s="103"/>
      <c r="E48" s="103">
        <f>E47+E43+E32+E18</f>
        <v>0</v>
      </c>
      <c r="F48" s="103">
        <f>SUM(C48:E48)</f>
        <v>12477478</v>
      </c>
    </row>
    <row r="49" spans="1:6" ht="15" customHeight="1">
      <c r="A49" s="4" t="s">
        <v>312</v>
      </c>
      <c r="B49" s="5" t="s">
        <v>313</v>
      </c>
      <c r="C49" s="107"/>
      <c r="D49" s="107"/>
      <c r="E49" s="107"/>
      <c r="F49" s="107"/>
    </row>
    <row r="50" spans="1:6" ht="15" customHeight="1">
      <c r="A50" s="4" t="s">
        <v>314</v>
      </c>
      <c r="B50" s="5" t="s">
        <v>315</v>
      </c>
      <c r="C50" s="107"/>
      <c r="D50" s="107"/>
      <c r="E50" s="107"/>
      <c r="F50" s="107"/>
    </row>
    <row r="51" spans="1:6" ht="15" customHeight="1">
      <c r="A51" s="4" t="s">
        <v>472</v>
      </c>
      <c r="B51" s="5" t="s">
        <v>316</v>
      </c>
      <c r="C51" s="107"/>
      <c r="D51" s="107"/>
      <c r="E51" s="107"/>
      <c r="F51" s="107"/>
    </row>
    <row r="52" spans="1:6" ht="15" customHeight="1">
      <c r="A52" s="4" t="s">
        <v>473</v>
      </c>
      <c r="B52" s="5" t="s">
        <v>317</v>
      </c>
      <c r="C52" s="107"/>
      <c r="D52" s="107"/>
      <c r="E52" s="107"/>
      <c r="F52" s="107"/>
    </row>
    <row r="53" spans="1:6" ht="15" customHeight="1">
      <c r="A53" s="4" t="s">
        <v>474</v>
      </c>
      <c r="B53" s="5" t="s">
        <v>318</v>
      </c>
      <c r="C53" s="107"/>
      <c r="D53" s="107"/>
      <c r="E53" s="107"/>
      <c r="F53" s="107"/>
    </row>
    <row r="54" spans="1:6" ht="15" customHeight="1">
      <c r="A54" s="36" t="s">
        <v>0</v>
      </c>
      <c r="B54" s="46" t="s">
        <v>319</v>
      </c>
      <c r="C54" s="107"/>
      <c r="D54" s="107"/>
      <c r="E54" s="107"/>
      <c r="F54" s="107"/>
    </row>
    <row r="55" spans="1:6" ht="15" customHeight="1">
      <c r="A55" s="12" t="s">
        <v>491</v>
      </c>
      <c r="B55" s="5" t="s">
        <v>350</v>
      </c>
      <c r="C55" s="107"/>
      <c r="D55" s="107"/>
      <c r="E55" s="107"/>
      <c r="F55" s="107"/>
    </row>
    <row r="56" spans="1:6" ht="15" customHeight="1">
      <c r="A56" s="12" t="s">
        <v>492</v>
      </c>
      <c r="B56" s="5" t="s">
        <v>351</v>
      </c>
      <c r="C56" s="107"/>
      <c r="D56" s="107"/>
      <c r="E56" s="107"/>
      <c r="F56" s="107"/>
    </row>
    <row r="57" spans="1:6" ht="15" customHeight="1">
      <c r="A57" s="12" t="s">
        <v>352</v>
      </c>
      <c r="B57" s="5" t="s">
        <v>353</v>
      </c>
      <c r="C57" s="107"/>
      <c r="D57" s="107"/>
      <c r="E57" s="107"/>
      <c r="F57" s="107"/>
    </row>
    <row r="58" spans="1:6" ht="15" customHeight="1">
      <c r="A58" s="12" t="s">
        <v>493</v>
      </c>
      <c r="B58" s="5" t="s">
        <v>354</v>
      </c>
      <c r="C58" s="107"/>
      <c r="D58" s="107"/>
      <c r="E58" s="107"/>
      <c r="F58" s="107"/>
    </row>
    <row r="59" spans="1:6" ht="15" customHeight="1">
      <c r="A59" s="12" t="s">
        <v>355</v>
      </c>
      <c r="B59" s="5" t="s">
        <v>356</v>
      </c>
      <c r="C59" s="107"/>
      <c r="D59" s="107"/>
      <c r="E59" s="107"/>
      <c r="F59" s="107"/>
    </row>
    <row r="60" spans="1:6" ht="15" customHeight="1">
      <c r="A60" s="36" t="s">
        <v>5</v>
      </c>
      <c r="B60" s="46" t="s">
        <v>357</v>
      </c>
      <c r="C60" s="103"/>
      <c r="D60" s="103"/>
      <c r="E60" s="103"/>
      <c r="F60" s="103"/>
    </row>
    <row r="61" spans="1:6" ht="15" customHeight="1">
      <c r="A61" s="12" t="s">
        <v>363</v>
      </c>
      <c r="B61" s="5" t="s">
        <v>364</v>
      </c>
      <c r="C61" s="107"/>
      <c r="D61" s="107"/>
      <c r="E61" s="107"/>
      <c r="F61" s="107"/>
    </row>
    <row r="62" spans="1:6" ht="15" customHeight="1">
      <c r="A62" s="4" t="s">
        <v>496</v>
      </c>
      <c r="B62" s="5" t="s">
        <v>365</v>
      </c>
      <c r="C62" s="107"/>
      <c r="D62" s="107"/>
      <c r="E62" s="107"/>
      <c r="F62" s="107"/>
    </row>
    <row r="63" spans="1:6" ht="15" customHeight="1">
      <c r="A63" s="12" t="s">
        <v>497</v>
      </c>
      <c r="B63" s="5" t="s">
        <v>366</v>
      </c>
      <c r="C63" s="107"/>
      <c r="D63" s="107"/>
      <c r="E63" s="107"/>
      <c r="F63" s="107"/>
    </row>
    <row r="64" spans="1:6" ht="15" customHeight="1">
      <c r="A64" s="36" t="s">
        <v>8</v>
      </c>
      <c r="B64" s="46" t="s">
        <v>367</v>
      </c>
      <c r="C64" s="103"/>
      <c r="D64" s="103"/>
      <c r="E64" s="103"/>
      <c r="F64" s="103"/>
    </row>
    <row r="65" spans="1:6" ht="15" customHeight="1">
      <c r="A65" s="49" t="s">
        <v>23</v>
      </c>
      <c r="B65" s="88"/>
      <c r="C65" s="103">
        <f>C64+C60+C54</f>
        <v>0</v>
      </c>
      <c r="D65" s="103"/>
      <c r="E65" s="103">
        <f>E64+E60+E54</f>
        <v>0</v>
      </c>
      <c r="F65" s="103">
        <f>SUM(C65:E65)</f>
        <v>0</v>
      </c>
    </row>
    <row r="66" spans="1:6" ht="15.75">
      <c r="A66" s="43" t="s">
        <v>7</v>
      </c>
      <c r="B66" s="32" t="s">
        <v>368</v>
      </c>
      <c r="C66" s="103">
        <f>C64+C47+C60+C43+C32+C18</f>
        <v>12477478</v>
      </c>
      <c r="D66" s="103">
        <f>D64+D47+D60+D43+D32</f>
        <v>0</v>
      </c>
      <c r="E66" s="103">
        <f>E64+E47+E60+E43+E32</f>
        <v>0</v>
      </c>
      <c r="F66" s="103">
        <f>F64+F47+F60+F43+F32+F18</f>
        <v>12477478</v>
      </c>
    </row>
    <row r="67" spans="1:6" ht="15.75">
      <c r="A67" s="73" t="s">
        <v>80</v>
      </c>
      <c r="B67" s="52"/>
      <c r="C67" s="107">
        <f ca="1">C48-'kiadások működés Polg.Hiv'!C74</f>
        <v>-144755221</v>
      </c>
      <c r="D67" s="107"/>
      <c r="E67" s="107">
        <f ca="1">'bevételek polg.hiv'!E48-'kiadások működés Polg.Hiv'!E74</f>
        <v>-50313265</v>
      </c>
      <c r="F67" s="107">
        <f>SUM(C67:E67)</f>
        <v>-195068486</v>
      </c>
    </row>
    <row r="68" spans="1:6" ht="15.75">
      <c r="A68" s="73" t="s">
        <v>81</v>
      </c>
      <c r="B68" s="52"/>
      <c r="C68" s="107">
        <f ca="1">C65-'kiadások működés Polg.Hiv'!C97</f>
        <v>-638401</v>
      </c>
      <c r="D68" s="107"/>
      <c r="E68" s="107">
        <f ca="1">E65-'kiadások működés Polg.Hiv'!E97</f>
        <v>0</v>
      </c>
      <c r="F68" s="107">
        <f>SUM(C68:E68)</f>
        <v>-638401</v>
      </c>
    </row>
    <row r="69" spans="1:6" hidden="1">
      <c r="A69" s="34" t="s">
        <v>498</v>
      </c>
      <c r="B69" s="4" t="s">
        <v>369</v>
      </c>
      <c r="C69" s="107"/>
      <c r="D69" s="107"/>
      <c r="E69" s="107"/>
      <c r="F69" s="107"/>
    </row>
    <row r="70" spans="1:6" hidden="1">
      <c r="A70" s="12" t="s">
        <v>370</v>
      </c>
      <c r="B70" s="4" t="s">
        <v>371</v>
      </c>
      <c r="C70" s="107"/>
      <c r="D70" s="107"/>
      <c r="E70" s="107"/>
      <c r="F70" s="107"/>
    </row>
    <row r="71" spans="1:6" hidden="1">
      <c r="A71" s="34" t="s">
        <v>499</v>
      </c>
      <c r="B71" s="4" t="s">
        <v>372</v>
      </c>
      <c r="C71" s="107"/>
      <c r="D71" s="107"/>
      <c r="E71" s="107"/>
      <c r="F71" s="107"/>
    </row>
    <row r="72" spans="1:6">
      <c r="A72" s="14" t="s">
        <v>9</v>
      </c>
      <c r="B72" s="6" t="s">
        <v>373</v>
      </c>
      <c r="C72" s="107"/>
      <c r="D72" s="107"/>
      <c r="E72" s="107"/>
      <c r="F72" s="107"/>
    </row>
    <row r="73" spans="1:6" hidden="1">
      <c r="A73" s="12" t="s">
        <v>500</v>
      </c>
      <c r="B73" s="4" t="s">
        <v>374</v>
      </c>
      <c r="C73" s="107"/>
      <c r="D73" s="107"/>
      <c r="E73" s="107"/>
      <c r="F73" s="107"/>
    </row>
    <row r="74" spans="1:6" hidden="1">
      <c r="A74" s="34" t="s">
        <v>375</v>
      </c>
      <c r="B74" s="4" t="s">
        <v>376</v>
      </c>
      <c r="C74" s="107"/>
      <c r="D74" s="107"/>
      <c r="E74" s="107"/>
      <c r="F74" s="107"/>
    </row>
    <row r="75" spans="1:6" hidden="1">
      <c r="A75" s="12" t="s">
        <v>501</v>
      </c>
      <c r="B75" s="4" t="s">
        <v>377</v>
      </c>
      <c r="C75" s="107"/>
      <c r="D75" s="107"/>
      <c r="E75" s="107"/>
      <c r="F75" s="107"/>
    </row>
    <row r="76" spans="1:6" hidden="1">
      <c r="A76" s="34" t="s">
        <v>378</v>
      </c>
      <c r="B76" s="4" t="s">
        <v>379</v>
      </c>
      <c r="C76" s="107"/>
      <c r="D76" s="107"/>
      <c r="E76" s="107"/>
      <c r="F76" s="107"/>
    </row>
    <row r="77" spans="1:6">
      <c r="A77" s="13" t="s">
        <v>10</v>
      </c>
      <c r="B77" s="6" t="s">
        <v>380</v>
      </c>
      <c r="C77" s="107"/>
      <c r="D77" s="107"/>
      <c r="E77" s="107"/>
      <c r="F77" s="107"/>
    </row>
    <row r="78" spans="1:6" hidden="1">
      <c r="A78" s="4" t="s">
        <v>78</v>
      </c>
      <c r="B78" s="4" t="s">
        <v>381</v>
      </c>
      <c r="C78" s="107"/>
      <c r="D78" s="107"/>
      <c r="E78" s="107"/>
      <c r="F78" s="107"/>
    </row>
    <row r="79" spans="1:6" hidden="1">
      <c r="A79" s="4" t="s">
        <v>79</v>
      </c>
      <c r="B79" s="4" t="s">
        <v>381</v>
      </c>
      <c r="C79" s="107"/>
      <c r="D79" s="107"/>
      <c r="E79" s="107"/>
      <c r="F79" s="107"/>
    </row>
    <row r="80" spans="1:6" hidden="1">
      <c r="A80" s="4" t="s">
        <v>76</v>
      </c>
      <c r="B80" s="4" t="s">
        <v>382</v>
      </c>
      <c r="C80" s="107"/>
      <c r="D80" s="107"/>
      <c r="E80" s="107"/>
      <c r="F80" s="107"/>
    </row>
    <row r="81" spans="1:6" hidden="1">
      <c r="A81" s="4" t="s">
        <v>77</v>
      </c>
      <c r="B81" s="4" t="s">
        <v>382</v>
      </c>
      <c r="C81" s="107"/>
      <c r="D81" s="107"/>
      <c r="E81" s="107"/>
      <c r="F81" s="107"/>
    </row>
    <row r="82" spans="1:6">
      <c r="A82" s="6" t="s">
        <v>11</v>
      </c>
      <c r="B82" s="6" t="s">
        <v>383</v>
      </c>
      <c r="C82" s="107">
        <v>1915484</v>
      </c>
      <c r="D82" s="107"/>
      <c r="E82" s="107"/>
      <c r="F82" s="107">
        <f>SUM(C82:E82)</f>
        <v>1915484</v>
      </c>
    </row>
    <row r="83" spans="1:6">
      <c r="A83" s="34" t="s">
        <v>384</v>
      </c>
      <c r="B83" s="4" t="s">
        <v>385</v>
      </c>
      <c r="C83" s="107"/>
      <c r="D83" s="107"/>
      <c r="E83" s="107"/>
      <c r="F83" s="107"/>
    </row>
    <row r="84" spans="1:6">
      <c r="A84" s="34" t="s">
        <v>386</v>
      </c>
      <c r="B84" s="4" t="s">
        <v>387</v>
      </c>
      <c r="C84" s="107"/>
      <c r="D84" s="107"/>
      <c r="E84" s="107"/>
      <c r="F84" s="107"/>
    </row>
    <row r="85" spans="1:6">
      <c r="A85" s="34" t="s">
        <v>388</v>
      </c>
      <c r="B85" s="4" t="s">
        <v>389</v>
      </c>
      <c r="C85" s="107">
        <v>143178138</v>
      </c>
      <c r="D85" s="107"/>
      <c r="E85" s="106">
        <v>50613265</v>
      </c>
      <c r="F85" s="107">
        <f>SUM(C85:E85)</f>
        <v>193791403</v>
      </c>
    </row>
    <row r="86" spans="1:6">
      <c r="A86" s="34" t="s">
        <v>390</v>
      </c>
      <c r="B86" s="4" t="s">
        <v>391</v>
      </c>
      <c r="C86" s="107"/>
      <c r="D86" s="107"/>
      <c r="E86" s="107"/>
      <c r="F86" s="107"/>
    </row>
    <row r="87" spans="1:6">
      <c r="A87" s="12" t="s">
        <v>502</v>
      </c>
      <c r="B87" s="4" t="s">
        <v>392</v>
      </c>
      <c r="C87" s="107"/>
      <c r="D87" s="107"/>
      <c r="E87" s="107"/>
      <c r="F87" s="107"/>
    </row>
    <row r="88" spans="1:6">
      <c r="A88" s="14" t="s">
        <v>12</v>
      </c>
      <c r="B88" s="6" t="s">
        <v>393</v>
      </c>
      <c r="C88" s="103">
        <f>SUM(C82:C87)</f>
        <v>145093622</v>
      </c>
      <c r="D88" s="103">
        <f>SUM(D82:D87)</f>
        <v>0</v>
      </c>
      <c r="E88" s="103">
        <f>SUM(E82:E87)</f>
        <v>50613265</v>
      </c>
      <c r="F88" s="103">
        <f>SUM(F82:F87)</f>
        <v>195706887</v>
      </c>
    </row>
    <row r="89" spans="1:6">
      <c r="A89" s="12" t="s">
        <v>394</v>
      </c>
      <c r="B89" s="4" t="s">
        <v>395</v>
      </c>
      <c r="C89" s="107"/>
      <c r="D89" s="107"/>
      <c r="E89" s="107"/>
      <c r="F89" s="107"/>
    </row>
    <row r="90" spans="1:6">
      <c r="A90" s="12" t="s">
        <v>396</v>
      </c>
      <c r="B90" s="4" t="s">
        <v>397</v>
      </c>
      <c r="C90" s="107"/>
      <c r="D90" s="107"/>
      <c r="E90" s="107"/>
      <c r="F90" s="107"/>
    </row>
    <row r="91" spans="1:6">
      <c r="A91" s="34" t="s">
        <v>398</v>
      </c>
      <c r="B91" s="4" t="s">
        <v>399</v>
      </c>
      <c r="C91" s="107"/>
      <c r="D91" s="107"/>
      <c r="E91" s="107"/>
      <c r="F91" s="107"/>
    </row>
    <row r="92" spans="1:6">
      <c r="A92" s="34" t="s">
        <v>503</v>
      </c>
      <c r="B92" s="4" t="s">
        <v>400</v>
      </c>
      <c r="C92" s="107"/>
      <c r="D92" s="107"/>
      <c r="E92" s="107"/>
      <c r="F92" s="107"/>
    </row>
    <row r="93" spans="1:6">
      <c r="A93" s="13" t="s">
        <v>13</v>
      </c>
      <c r="B93" s="6" t="s">
        <v>401</v>
      </c>
      <c r="C93" s="107"/>
      <c r="D93" s="107"/>
      <c r="E93" s="107"/>
      <c r="F93" s="107"/>
    </row>
    <row r="94" spans="1:6">
      <c r="A94" s="14" t="s">
        <v>402</v>
      </c>
      <c r="B94" s="6" t="s">
        <v>403</v>
      </c>
      <c r="C94" s="107"/>
      <c r="D94" s="107"/>
      <c r="E94" s="107"/>
      <c r="F94" s="107"/>
    </row>
    <row r="95" spans="1:6" ht="15.75">
      <c r="A95" s="37" t="s">
        <v>14</v>
      </c>
      <c r="B95" s="38" t="s">
        <v>404</v>
      </c>
      <c r="C95" s="103">
        <f>SUM(C88:C94)</f>
        <v>145093622</v>
      </c>
      <c r="D95" s="103">
        <f>SUM(D88:D94)</f>
        <v>0</v>
      </c>
      <c r="E95" s="103">
        <f>SUM(E88:E94)</f>
        <v>50613265</v>
      </c>
      <c r="F95" s="103">
        <f>SUM(F88:F94)</f>
        <v>195706887</v>
      </c>
    </row>
    <row r="96" spans="1:6" ht="15.75">
      <c r="A96" s="71" t="s">
        <v>505</v>
      </c>
      <c r="B96" s="72"/>
      <c r="C96" s="103">
        <f>C66+C95</f>
        <v>157571100</v>
      </c>
      <c r="D96" s="103">
        <f>D95+D66</f>
        <v>0</v>
      </c>
      <c r="E96" s="103">
        <f>E95+E66</f>
        <v>50613265</v>
      </c>
      <c r="F96" s="103">
        <f>F95+F66</f>
        <v>208184365</v>
      </c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  <headerFooter alignWithMargins="0">
    <oddHeader>&amp;R1/4. melléklet a 6/2018.(III. 22.)  önkormányzati rendelethez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71"/>
  <sheetViews>
    <sheetView topLeftCell="A61" zoomScaleNormal="100" workbookViewId="0">
      <selection activeCell="C78" sqref="C78"/>
    </sheetView>
  </sheetViews>
  <sheetFormatPr defaultRowHeight="15"/>
  <cols>
    <col min="1" max="1" width="88.5703125" customWidth="1"/>
    <col min="3" max="3" width="17.140625" customWidth="1"/>
    <col min="4" max="4" width="16.85546875" customWidth="1"/>
    <col min="5" max="5" width="18.85546875" customWidth="1"/>
    <col min="6" max="6" width="15.7109375" customWidth="1"/>
  </cols>
  <sheetData>
    <row r="1" spans="1:6" ht="20.25" customHeight="1">
      <c r="A1" s="151" t="s">
        <v>540</v>
      </c>
      <c r="B1" s="155"/>
      <c r="C1" s="155"/>
      <c r="D1" s="155"/>
      <c r="E1" s="155"/>
      <c r="F1" s="153"/>
    </row>
    <row r="2" spans="1:6" ht="19.5" customHeight="1">
      <c r="A2" s="154" t="s">
        <v>538</v>
      </c>
      <c r="B2" s="155"/>
      <c r="C2" s="155"/>
      <c r="D2" s="155"/>
      <c r="E2" s="155"/>
      <c r="F2" s="153"/>
    </row>
    <row r="3" spans="1:6" ht="18">
      <c r="A3" s="66"/>
    </row>
    <row r="4" spans="1:6">
      <c r="A4" s="67" t="s">
        <v>38</v>
      </c>
    </row>
    <row r="5" spans="1:6" ht="45">
      <c r="A5" s="1" t="s">
        <v>119</v>
      </c>
      <c r="B5" s="2" t="s">
        <v>120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idden="1">
      <c r="A6" s="25" t="s">
        <v>121</v>
      </c>
      <c r="B6" s="26" t="s">
        <v>122</v>
      </c>
      <c r="C6" s="70"/>
      <c r="D6" s="70"/>
      <c r="E6" s="70"/>
      <c r="F6" s="24"/>
    </row>
    <row r="7" spans="1:6" hidden="1">
      <c r="A7" s="25" t="s">
        <v>123</v>
      </c>
      <c r="B7" s="27" t="s">
        <v>124</v>
      </c>
      <c r="C7" s="70"/>
      <c r="D7" s="70"/>
      <c r="E7" s="70"/>
      <c r="F7" s="24"/>
    </row>
    <row r="8" spans="1:6" hidden="1">
      <c r="A8" s="25" t="s">
        <v>125</v>
      </c>
      <c r="B8" s="27" t="s">
        <v>126</v>
      </c>
      <c r="C8" s="70"/>
      <c r="D8" s="70"/>
      <c r="E8" s="70"/>
      <c r="F8" s="24"/>
    </row>
    <row r="9" spans="1:6" hidden="1">
      <c r="A9" s="28" t="s">
        <v>127</v>
      </c>
      <c r="B9" s="27" t="s">
        <v>128</v>
      </c>
      <c r="C9" s="70"/>
      <c r="D9" s="70"/>
      <c r="E9" s="70"/>
      <c r="F9" s="24"/>
    </row>
    <row r="10" spans="1:6" hidden="1">
      <c r="A10" s="28" t="s">
        <v>129</v>
      </c>
      <c r="B10" s="27" t="s">
        <v>130</v>
      </c>
      <c r="C10" s="70"/>
      <c r="D10" s="70"/>
      <c r="E10" s="70"/>
      <c r="F10" s="24"/>
    </row>
    <row r="11" spans="1:6" hidden="1">
      <c r="A11" s="28" t="s">
        <v>131</v>
      </c>
      <c r="B11" s="27" t="s">
        <v>132</v>
      </c>
      <c r="C11" s="70"/>
      <c r="D11" s="70"/>
      <c r="E11" s="70"/>
      <c r="F11" s="24"/>
    </row>
    <row r="12" spans="1:6" hidden="1">
      <c r="A12" s="28" t="s">
        <v>133</v>
      </c>
      <c r="B12" s="27" t="s">
        <v>134</v>
      </c>
      <c r="C12" s="70"/>
      <c r="D12" s="70"/>
      <c r="E12" s="70"/>
      <c r="F12" s="24"/>
    </row>
    <row r="13" spans="1:6" hidden="1">
      <c r="A13" s="28" t="s">
        <v>135</v>
      </c>
      <c r="B13" s="27" t="s">
        <v>136</v>
      </c>
      <c r="C13" s="70"/>
      <c r="D13" s="70"/>
      <c r="E13" s="70"/>
      <c r="F13" s="24"/>
    </row>
    <row r="14" spans="1:6" hidden="1">
      <c r="A14" s="4" t="s">
        <v>137</v>
      </c>
      <c r="B14" s="27" t="s">
        <v>138</v>
      </c>
      <c r="C14" s="70"/>
      <c r="D14" s="70"/>
      <c r="E14" s="70"/>
      <c r="F14" s="24"/>
    </row>
    <row r="15" spans="1:6" hidden="1">
      <c r="A15" s="4" t="s">
        <v>139</v>
      </c>
      <c r="B15" s="27" t="s">
        <v>140</v>
      </c>
      <c r="C15" s="70"/>
      <c r="D15" s="70"/>
      <c r="E15" s="70"/>
      <c r="F15" s="24"/>
    </row>
    <row r="16" spans="1:6" hidden="1">
      <c r="A16" s="4" t="s">
        <v>141</v>
      </c>
      <c r="B16" s="27" t="s">
        <v>142</v>
      </c>
      <c r="C16" s="70"/>
      <c r="D16" s="70"/>
      <c r="E16" s="70"/>
      <c r="F16" s="24"/>
    </row>
    <row r="17" spans="1:6" hidden="1">
      <c r="A17" s="4" t="s">
        <v>143</v>
      </c>
      <c r="B17" s="27" t="s">
        <v>144</v>
      </c>
      <c r="C17" s="70"/>
      <c r="D17" s="70"/>
      <c r="E17" s="70"/>
      <c r="F17" s="24"/>
    </row>
    <row r="18" spans="1:6" hidden="1">
      <c r="A18" s="4" t="s">
        <v>435</v>
      </c>
      <c r="B18" s="27" t="s">
        <v>145</v>
      </c>
      <c r="C18" s="70"/>
      <c r="D18" s="70"/>
      <c r="E18" s="70"/>
      <c r="F18" s="24"/>
    </row>
    <row r="19" spans="1:6">
      <c r="A19" s="29" t="s">
        <v>405</v>
      </c>
      <c r="B19" s="30" t="s">
        <v>146</v>
      </c>
      <c r="C19" s="106">
        <v>105389828</v>
      </c>
      <c r="D19" s="106"/>
      <c r="E19" s="106">
        <v>32464026</v>
      </c>
      <c r="F19" s="107">
        <f>SUM(C19:E19)</f>
        <v>137853854</v>
      </c>
    </row>
    <row r="20" spans="1:6" hidden="1">
      <c r="A20" s="4" t="s">
        <v>147</v>
      </c>
      <c r="B20" s="27" t="s">
        <v>148</v>
      </c>
      <c r="C20" s="106"/>
      <c r="D20" s="106"/>
      <c r="E20" s="106"/>
      <c r="F20" s="107"/>
    </row>
    <row r="21" spans="1:6" ht="30" hidden="1">
      <c r="A21" s="4" t="s">
        <v>149</v>
      </c>
      <c r="B21" s="27" t="s">
        <v>150</v>
      </c>
      <c r="C21" s="106"/>
      <c r="D21" s="106"/>
      <c r="E21" s="106"/>
      <c r="F21" s="107"/>
    </row>
    <row r="22" spans="1:6" hidden="1">
      <c r="A22" s="5" t="s">
        <v>151</v>
      </c>
      <c r="B22" s="27" t="s">
        <v>152</v>
      </c>
      <c r="C22" s="106"/>
      <c r="D22" s="106"/>
      <c r="E22" s="106"/>
      <c r="F22" s="107"/>
    </row>
    <row r="23" spans="1:6">
      <c r="A23" s="6" t="s">
        <v>406</v>
      </c>
      <c r="B23" s="30" t="s">
        <v>153</v>
      </c>
      <c r="C23" s="106"/>
      <c r="D23" s="106"/>
      <c r="E23" s="106"/>
      <c r="F23" s="107">
        <f>SUM(C23:E23)</f>
        <v>0</v>
      </c>
    </row>
    <row r="24" spans="1:6">
      <c r="A24" s="47" t="s">
        <v>465</v>
      </c>
      <c r="B24" s="48" t="s">
        <v>154</v>
      </c>
      <c r="C24" s="103">
        <f>SUM(C19:C23)</f>
        <v>105389828</v>
      </c>
      <c r="D24" s="103"/>
      <c r="E24" s="103">
        <f>SUM(E19:E23)</f>
        <v>32464026</v>
      </c>
      <c r="F24" s="103">
        <f>SUM(F19:F23)</f>
        <v>137853854</v>
      </c>
    </row>
    <row r="25" spans="1:6">
      <c r="A25" s="36" t="s">
        <v>436</v>
      </c>
      <c r="B25" s="48" t="s">
        <v>155</v>
      </c>
      <c r="C25" s="103">
        <v>25682318</v>
      </c>
      <c r="D25" s="103"/>
      <c r="E25" s="103">
        <v>7930989</v>
      </c>
      <c r="F25" s="103">
        <f>SUM(C25:E25)</f>
        <v>33613307</v>
      </c>
    </row>
    <row r="26" spans="1:6" hidden="1">
      <c r="A26" s="4" t="s">
        <v>156</v>
      </c>
      <c r="B26" s="27" t="s">
        <v>157</v>
      </c>
      <c r="C26" s="106"/>
      <c r="D26" s="106"/>
      <c r="E26" s="106"/>
      <c r="F26" s="107"/>
    </row>
    <row r="27" spans="1:6" hidden="1">
      <c r="A27" s="4" t="s">
        <v>158</v>
      </c>
      <c r="B27" s="27" t="s">
        <v>159</v>
      </c>
      <c r="C27" s="106"/>
      <c r="D27" s="106"/>
      <c r="E27" s="106"/>
      <c r="F27" s="107"/>
    </row>
    <row r="28" spans="1:6" hidden="1">
      <c r="A28" s="4" t="s">
        <v>160</v>
      </c>
      <c r="B28" s="27" t="s">
        <v>161</v>
      </c>
      <c r="C28" s="106"/>
      <c r="D28" s="106"/>
      <c r="E28" s="106"/>
      <c r="F28" s="107"/>
    </row>
    <row r="29" spans="1:6">
      <c r="A29" s="6" t="s">
        <v>407</v>
      </c>
      <c r="B29" s="30" t="s">
        <v>162</v>
      </c>
      <c r="C29" s="106">
        <v>1902249</v>
      </c>
      <c r="D29" s="106"/>
      <c r="E29" s="106">
        <v>725000</v>
      </c>
      <c r="F29" s="107">
        <f t="shared" ref="F29:F49" si="0">SUM(C29:E29)</f>
        <v>2627249</v>
      </c>
    </row>
    <row r="30" spans="1:6" hidden="1">
      <c r="A30" s="4" t="s">
        <v>163</v>
      </c>
      <c r="B30" s="27" t="s">
        <v>164</v>
      </c>
      <c r="C30" s="106"/>
      <c r="D30" s="106"/>
      <c r="E30" s="106"/>
      <c r="F30" s="107">
        <f t="shared" si="0"/>
        <v>0</v>
      </c>
    </row>
    <row r="31" spans="1:6" hidden="1">
      <c r="A31" s="4" t="s">
        <v>165</v>
      </c>
      <c r="B31" s="27" t="s">
        <v>166</v>
      </c>
      <c r="C31" s="106"/>
      <c r="D31" s="106"/>
      <c r="E31" s="106"/>
      <c r="F31" s="107">
        <f t="shared" si="0"/>
        <v>0</v>
      </c>
    </row>
    <row r="32" spans="1:6" ht="15" customHeight="1">
      <c r="A32" s="6" t="s">
        <v>466</v>
      </c>
      <c r="B32" s="30" t="s">
        <v>167</v>
      </c>
      <c r="C32" s="106">
        <v>1113087</v>
      </c>
      <c r="D32" s="106"/>
      <c r="E32" s="106">
        <v>400000</v>
      </c>
      <c r="F32" s="107">
        <f t="shared" si="0"/>
        <v>1513087</v>
      </c>
    </row>
    <row r="33" spans="1:6" hidden="1">
      <c r="A33" s="4" t="s">
        <v>168</v>
      </c>
      <c r="B33" s="27" t="s">
        <v>169</v>
      </c>
      <c r="C33" s="106"/>
      <c r="D33" s="106"/>
      <c r="E33" s="106"/>
      <c r="F33" s="107">
        <f t="shared" si="0"/>
        <v>0</v>
      </c>
    </row>
    <row r="34" spans="1:6" hidden="1">
      <c r="A34" s="4" t="s">
        <v>170</v>
      </c>
      <c r="B34" s="27" t="s">
        <v>171</v>
      </c>
      <c r="C34" s="106"/>
      <c r="D34" s="106"/>
      <c r="E34" s="106"/>
      <c r="F34" s="107">
        <f t="shared" si="0"/>
        <v>0</v>
      </c>
    </row>
    <row r="35" spans="1:6" hidden="1">
      <c r="A35" s="4" t="s">
        <v>437</v>
      </c>
      <c r="B35" s="27" t="s">
        <v>172</v>
      </c>
      <c r="C35" s="106"/>
      <c r="D35" s="106"/>
      <c r="E35" s="106"/>
      <c r="F35" s="107">
        <f t="shared" si="0"/>
        <v>0</v>
      </c>
    </row>
    <row r="36" spans="1:6" hidden="1">
      <c r="A36" s="4" t="s">
        <v>173</v>
      </c>
      <c r="B36" s="27" t="s">
        <v>174</v>
      </c>
      <c r="C36" s="106"/>
      <c r="D36" s="106"/>
      <c r="E36" s="106"/>
      <c r="F36" s="107">
        <f t="shared" si="0"/>
        <v>0</v>
      </c>
    </row>
    <row r="37" spans="1:6" hidden="1">
      <c r="A37" s="9" t="s">
        <v>438</v>
      </c>
      <c r="B37" s="27" t="s">
        <v>175</v>
      </c>
      <c r="C37" s="106"/>
      <c r="D37" s="106"/>
      <c r="E37" s="106"/>
      <c r="F37" s="107">
        <f t="shared" si="0"/>
        <v>0</v>
      </c>
    </row>
    <row r="38" spans="1:6" hidden="1">
      <c r="A38" s="5" t="s">
        <v>176</v>
      </c>
      <c r="B38" s="27" t="s">
        <v>177</v>
      </c>
      <c r="C38" s="106"/>
      <c r="D38" s="106"/>
      <c r="E38" s="106"/>
      <c r="F38" s="107">
        <f t="shared" si="0"/>
        <v>0</v>
      </c>
    </row>
    <row r="39" spans="1:6" hidden="1">
      <c r="A39" s="4" t="s">
        <v>439</v>
      </c>
      <c r="B39" s="27" t="s">
        <v>178</v>
      </c>
      <c r="C39" s="106"/>
      <c r="D39" s="106"/>
      <c r="E39" s="106"/>
      <c r="F39" s="107">
        <f t="shared" si="0"/>
        <v>0</v>
      </c>
    </row>
    <row r="40" spans="1:6">
      <c r="A40" s="6" t="s">
        <v>408</v>
      </c>
      <c r="B40" s="30" t="s">
        <v>179</v>
      </c>
      <c r="C40" s="106">
        <v>19494496</v>
      </c>
      <c r="D40" s="106"/>
      <c r="E40" s="106">
        <v>7011500</v>
      </c>
      <c r="F40" s="107">
        <f t="shared" si="0"/>
        <v>26505996</v>
      </c>
    </row>
    <row r="41" spans="1:6" hidden="1">
      <c r="A41" s="4" t="s">
        <v>180</v>
      </c>
      <c r="B41" s="27" t="s">
        <v>181</v>
      </c>
      <c r="C41" s="106"/>
      <c r="D41" s="106"/>
      <c r="E41" s="106"/>
      <c r="F41" s="107">
        <f t="shared" si="0"/>
        <v>0</v>
      </c>
    </row>
    <row r="42" spans="1:6" hidden="1">
      <c r="A42" s="4" t="s">
        <v>182</v>
      </c>
      <c r="B42" s="27" t="s">
        <v>183</v>
      </c>
      <c r="C42" s="106"/>
      <c r="D42" s="106"/>
      <c r="E42" s="106"/>
      <c r="F42" s="107">
        <f t="shared" si="0"/>
        <v>0</v>
      </c>
    </row>
    <row r="43" spans="1:6">
      <c r="A43" s="6" t="s">
        <v>409</v>
      </c>
      <c r="B43" s="30" t="s">
        <v>184</v>
      </c>
      <c r="C43" s="106">
        <v>48843</v>
      </c>
      <c r="D43" s="106"/>
      <c r="E43" s="106">
        <v>100000</v>
      </c>
      <c r="F43" s="107">
        <f t="shared" si="0"/>
        <v>148843</v>
      </c>
    </row>
    <row r="44" spans="1:6" hidden="1">
      <c r="A44" s="4" t="s">
        <v>185</v>
      </c>
      <c r="B44" s="27" t="s">
        <v>186</v>
      </c>
      <c r="C44" s="106"/>
      <c r="D44" s="106"/>
      <c r="E44" s="106"/>
      <c r="F44" s="107">
        <f t="shared" si="0"/>
        <v>0</v>
      </c>
    </row>
    <row r="45" spans="1:6" hidden="1">
      <c r="A45" s="4" t="s">
        <v>187</v>
      </c>
      <c r="B45" s="27" t="s">
        <v>188</v>
      </c>
      <c r="C45" s="106"/>
      <c r="D45" s="106"/>
      <c r="E45" s="106"/>
      <c r="F45" s="107">
        <f t="shared" si="0"/>
        <v>0</v>
      </c>
    </row>
    <row r="46" spans="1:6" hidden="1">
      <c r="A46" s="4" t="s">
        <v>440</v>
      </c>
      <c r="B46" s="27" t="s">
        <v>189</v>
      </c>
      <c r="C46" s="106"/>
      <c r="D46" s="106"/>
      <c r="E46" s="106"/>
      <c r="F46" s="107">
        <f t="shared" si="0"/>
        <v>0</v>
      </c>
    </row>
    <row r="47" spans="1:6" hidden="1">
      <c r="A47" s="4" t="s">
        <v>441</v>
      </c>
      <c r="B47" s="27" t="s">
        <v>190</v>
      </c>
      <c r="C47" s="106"/>
      <c r="D47" s="106"/>
      <c r="E47" s="106"/>
      <c r="F47" s="107">
        <f t="shared" si="0"/>
        <v>0</v>
      </c>
    </row>
    <row r="48" spans="1:6" hidden="1">
      <c r="A48" s="4" t="s">
        <v>191</v>
      </c>
      <c r="B48" s="27" t="s">
        <v>192</v>
      </c>
      <c r="C48" s="106"/>
      <c r="D48" s="106"/>
      <c r="E48" s="106"/>
      <c r="F48" s="107">
        <f t="shared" si="0"/>
        <v>0</v>
      </c>
    </row>
    <row r="49" spans="1:6">
      <c r="A49" s="6" t="s">
        <v>410</v>
      </c>
      <c r="B49" s="30" t="s">
        <v>193</v>
      </c>
      <c r="C49" s="106">
        <v>3601878</v>
      </c>
      <c r="D49" s="106"/>
      <c r="E49" s="106">
        <v>1681750</v>
      </c>
      <c r="F49" s="107">
        <f t="shared" si="0"/>
        <v>5283628</v>
      </c>
    </row>
    <row r="50" spans="1:6">
      <c r="A50" s="36" t="s">
        <v>411</v>
      </c>
      <c r="B50" s="48" t="s">
        <v>194</v>
      </c>
      <c r="C50" s="103">
        <f>SUM(C29:C49)</f>
        <v>26160553</v>
      </c>
      <c r="D50" s="103"/>
      <c r="E50" s="103">
        <f>SUM(E29:E49)</f>
        <v>9918250</v>
      </c>
      <c r="F50" s="103">
        <f>SUM(F29:F49)</f>
        <v>36078803</v>
      </c>
    </row>
    <row r="51" spans="1:6">
      <c r="A51" s="12" t="s">
        <v>195</v>
      </c>
      <c r="B51" s="27" t="s">
        <v>196</v>
      </c>
      <c r="C51" s="106"/>
      <c r="D51" s="106"/>
      <c r="E51" s="106"/>
      <c r="F51" s="107"/>
    </row>
    <row r="52" spans="1:6">
      <c r="A52" s="12" t="s">
        <v>412</v>
      </c>
      <c r="B52" s="27" t="s">
        <v>197</v>
      </c>
      <c r="C52" s="106"/>
      <c r="D52" s="106"/>
      <c r="E52" s="106"/>
      <c r="F52" s="107"/>
    </row>
    <row r="53" spans="1:6">
      <c r="A53" s="15" t="s">
        <v>442</v>
      </c>
      <c r="B53" s="27" t="s">
        <v>198</v>
      </c>
      <c r="C53" s="106"/>
      <c r="D53" s="106"/>
      <c r="E53" s="106"/>
      <c r="F53" s="107"/>
    </row>
    <row r="54" spans="1:6">
      <c r="A54" s="15" t="s">
        <v>443</v>
      </c>
      <c r="B54" s="27" t="s">
        <v>199</v>
      </c>
      <c r="C54" s="106"/>
      <c r="D54" s="106"/>
      <c r="E54" s="106"/>
      <c r="F54" s="107"/>
    </row>
    <row r="55" spans="1:6">
      <c r="A55" s="15" t="s">
        <v>444</v>
      </c>
      <c r="B55" s="27" t="s">
        <v>200</v>
      </c>
      <c r="C55" s="106"/>
      <c r="D55" s="106"/>
      <c r="E55" s="106"/>
      <c r="F55" s="107"/>
    </row>
    <row r="56" spans="1:6">
      <c r="A56" s="12" t="s">
        <v>445</v>
      </c>
      <c r="B56" s="27" t="s">
        <v>201</v>
      </c>
      <c r="C56" s="106"/>
      <c r="D56" s="106"/>
      <c r="E56" s="106"/>
      <c r="F56" s="107"/>
    </row>
    <row r="57" spans="1:6">
      <c r="A57" s="12" t="s">
        <v>446</v>
      </c>
      <c r="B57" s="27" t="s">
        <v>202</v>
      </c>
      <c r="C57" s="106"/>
      <c r="D57" s="106"/>
      <c r="E57" s="106"/>
      <c r="F57" s="107"/>
    </row>
    <row r="58" spans="1:6">
      <c r="A58" s="12" t="s">
        <v>447</v>
      </c>
      <c r="B58" s="27" t="s">
        <v>203</v>
      </c>
      <c r="C58" s="106"/>
      <c r="D58" s="106"/>
      <c r="E58" s="106"/>
      <c r="F58" s="107"/>
    </row>
    <row r="59" spans="1:6">
      <c r="A59" s="45" t="s">
        <v>414</v>
      </c>
      <c r="B59" s="48" t="s">
        <v>204</v>
      </c>
      <c r="C59" s="103"/>
      <c r="D59" s="103"/>
      <c r="E59" s="103"/>
      <c r="F59" s="103"/>
    </row>
    <row r="60" spans="1:6">
      <c r="A60" s="11" t="s">
        <v>448</v>
      </c>
      <c r="B60" s="27" t="s">
        <v>205</v>
      </c>
      <c r="C60" s="106"/>
      <c r="D60" s="106"/>
      <c r="E60" s="106"/>
      <c r="F60" s="107"/>
    </row>
    <row r="61" spans="1:6">
      <c r="A61" s="11" t="s">
        <v>206</v>
      </c>
      <c r="B61" s="27" t="s">
        <v>207</v>
      </c>
      <c r="C61" s="106"/>
      <c r="D61" s="106"/>
      <c r="E61" s="106"/>
      <c r="F61" s="107"/>
    </row>
    <row r="62" spans="1:6" ht="30">
      <c r="A62" s="11" t="s">
        <v>208</v>
      </c>
      <c r="B62" s="27" t="s">
        <v>209</v>
      </c>
      <c r="C62" s="106"/>
      <c r="D62" s="106"/>
      <c r="E62" s="106"/>
      <c r="F62" s="107"/>
    </row>
    <row r="63" spans="1:6">
      <c r="A63" s="11" t="s">
        <v>415</v>
      </c>
      <c r="B63" s="27" t="s">
        <v>210</v>
      </c>
      <c r="C63" s="106"/>
      <c r="D63" s="106"/>
      <c r="E63" s="106"/>
      <c r="F63" s="107"/>
    </row>
    <row r="64" spans="1:6" ht="30">
      <c r="A64" s="11" t="s">
        <v>449</v>
      </c>
      <c r="B64" s="27" t="s">
        <v>211</v>
      </c>
      <c r="C64" s="106"/>
      <c r="D64" s="106"/>
      <c r="E64" s="106"/>
      <c r="F64" s="107"/>
    </row>
    <row r="65" spans="1:6">
      <c r="A65" s="11" t="s">
        <v>417</v>
      </c>
      <c r="B65" s="27" t="s">
        <v>212</v>
      </c>
      <c r="C65" s="106"/>
      <c r="D65" s="106"/>
      <c r="E65" s="106"/>
      <c r="F65" s="107"/>
    </row>
    <row r="66" spans="1:6" ht="30">
      <c r="A66" s="11" t="s">
        <v>450</v>
      </c>
      <c r="B66" s="27" t="s">
        <v>213</v>
      </c>
      <c r="C66" s="106"/>
      <c r="D66" s="106"/>
      <c r="E66" s="106"/>
      <c r="F66" s="107"/>
    </row>
    <row r="67" spans="1:6">
      <c r="A67" s="11" t="s">
        <v>451</v>
      </c>
      <c r="B67" s="27" t="s">
        <v>214</v>
      </c>
      <c r="C67" s="106"/>
      <c r="D67" s="106"/>
      <c r="E67" s="106"/>
      <c r="F67" s="107"/>
    </row>
    <row r="68" spans="1:6">
      <c r="A68" s="11" t="s">
        <v>215</v>
      </c>
      <c r="B68" s="27" t="s">
        <v>216</v>
      </c>
      <c r="C68" s="106"/>
      <c r="D68" s="106"/>
      <c r="E68" s="106"/>
      <c r="F68" s="107"/>
    </row>
    <row r="69" spans="1:6">
      <c r="A69" s="17" t="s">
        <v>217</v>
      </c>
      <c r="B69" s="27" t="s">
        <v>218</v>
      </c>
      <c r="C69" s="106"/>
      <c r="D69" s="106"/>
      <c r="E69" s="106"/>
      <c r="F69" s="107"/>
    </row>
    <row r="70" spans="1:6">
      <c r="A70" s="11" t="s">
        <v>452</v>
      </c>
      <c r="B70" s="27" t="s">
        <v>219</v>
      </c>
      <c r="C70" s="106"/>
      <c r="D70" s="106"/>
      <c r="E70" s="106"/>
      <c r="F70" s="107"/>
    </row>
    <row r="71" spans="1:6">
      <c r="A71" s="17" t="s">
        <v>82</v>
      </c>
      <c r="B71" s="27" t="s">
        <v>220</v>
      </c>
      <c r="C71" s="106"/>
      <c r="D71" s="106"/>
      <c r="E71" s="106"/>
      <c r="F71" s="107"/>
    </row>
    <row r="72" spans="1:6">
      <c r="A72" s="17" t="s">
        <v>83</v>
      </c>
      <c r="B72" s="27" t="s">
        <v>220</v>
      </c>
      <c r="C72" s="106"/>
      <c r="D72" s="106"/>
      <c r="E72" s="106"/>
      <c r="F72" s="107"/>
    </row>
    <row r="73" spans="1:6">
      <c r="A73" s="45" t="s">
        <v>420</v>
      </c>
      <c r="B73" s="48" t="s">
        <v>221</v>
      </c>
      <c r="C73" s="103"/>
      <c r="D73" s="103"/>
      <c r="E73" s="103"/>
      <c r="F73" s="103"/>
    </row>
    <row r="74" spans="1:6" ht="15.75">
      <c r="A74" s="49" t="s">
        <v>24</v>
      </c>
      <c r="B74" s="48"/>
      <c r="C74" s="103">
        <f>C73+C59+C50+C25+C24</f>
        <v>157232699</v>
      </c>
      <c r="D74" s="103"/>
      <c r="E74" s="103">
        <f>E73+E59+E50+E25+E24</f>
        <v>50313265</v>
      </c>
      <c r="F74" s="103">
        <f t="shared" ref="F74:F79" si="1">SUM(C74:E74)</f>
        <v>207545964</v>
      </c>
    </row>
    <row r="75" spans="1:6">
      <c r="A75" s="31" t="s">
        <v>222</v>
      </c>
      <c r="B75" s="27" t="s">
        <v>223</v>
      </c>
      <c r="C75" s="106">
        <v>171500</v>
      </c>
      <c r="D75" s="106"/>
      <c r="E75" s="106"/>
      <c r="F75" s="107">
        <f t="shared" si="1"/>
        <v>171500</v>
      </c>
    </row>
    <row r="76" spans="1:6">
      <c r="A76" s="31" t="s">
        <v>453</v>
      </c>
      <c r="B76" s="27" t="s">
        <v>224</v>
      </c>
      <c r="C76" s="106"/>
      <c r="D76" s="106"/>
      <c r="E76" s="106"/>
      <c r="F76" s="107">
        <f t="shared" si="1"/>
        <v>0</v>
      </c>
    </row>
    <row r="77" spans="1:6">
      <c r="A77" s="31" t="s">
        <v>225</v>
      </c>
      <c r="B77" s="27" t="s">
        <v>226</v>
      </c>
      <c r="C77" s="106">
        <v>299690</v>
      </c>
      <c r="D77" s="106"/>
      <c r="E77" s="106"/>
      <c r="F77" s="107">
        <f t="shared" si="1"/>
        <v>299690</v>
      </c>
    </row>
    <row r="78" spans="1:6">
      <c r="A78" s="31" t="s">
        <v>227</v>
      </c>
      <c r="B78" s="27" t="s">
        <v>228</v>
      </c>
      <c r="C78" s="106">
        <v>31488</v>
      </c>
      <c r="D78" s="106"/>
      <c r="E78" s="106"/>
      <c r="F78" s="107">
        <f t="shared" si="1"/>
        <v>31488</v>
      </c>
    </row>
    <row r="79" spans="1:6">
      <c r="A79" s="5" t="s">
        <v>229</v>
      </c>
      <c r="B79" s="27" t="s">
        <v>230</v>
      </c>
      <c r="C79" s="106"/>
      <c r="D79" s="106"/>
      <c r="E79" s="106"/>
      <c r="F79" s="107">
        <f t="shared" si="1"/>
        <v>0</v>
      </c>
    </row>
    <row r="80" spans="1:6">
      <c r="A80" s="5" t="s">
        <v>231</v>
      </c>
      <c r="B80" s="27" t="s">
        <v>232</v>
      </c>
      <c r="C80" s="106"/>
      <c r="D80" s="106"/>
      <c r="E80" s="106"/>
      <c r="F80" s="107"/>
    </row>
    <row r="81" spans="1:6">
      <c r="A81" s="5" t="s">
        <v>233</v>
      </c>
      <c r="B81" s="27" t="s">
        <v>234</v>
      </c>
      <c r="C81" s="106">
        <v>135723</v>
      </c>
      <c r="D81" s="106"/>
      <c r="E81" s="106"/>
      <c r="F81" s="107">
        <f>SUM(C81:E81)</f>
        <v>135723</v>
      </c>
    </row>
    <row r="82" spans="1:6">
      <c r="A82" s="46" t="s">
        <v>422</v>
      </c>
      <c r="B82" s="48" t="s">
        <v>235</v>
      </c>
      <c r="C82" s="103">
        <f>SUM(C75:C81)</f>
        <v>638401</v>
      </c>
      <c r="D82" s="103"/>
      <c r="E82" s="103"/>
      <c r="F82" s="103">
        <f>SUM(F75:F81)</f>
        <v>638401</v>
      </c>
    </row>
    <row r="83" spans="1:6">
      <c r="A83" s="12" t="s">
        <v>236</v>
      </c>
      <c r="B83" s="27" t="s">
        <v>237</v>
      </c>
      <c r="C83" s="106"/>
      <c r="D83" s="106"/>
      <c r="E83" s="106"/>
      <c r="F83" s="107"/>
    </row>
    <row r="84" spans="1:6">
      <c r="A84" s="12" t="s">
        <v>238</v>
      </c>
      <c r="B84" s="27" t="s">
        <v>239</v>
      </c>
      <c r="C84" s="106"/>
      <c r="D84" s="106"/>
      <c r="E84" s="106"/>
      <c r="F84" s="107"/>
    </row>
    <row r="85" spans="1:6">
      <c r="A85" s="12" t="s">
        <v>240</v>
      </c>
      <c r="B85" s="27" t="s">
        <v>241</v>
      </c>
      <c r="C85" s="106"/>
      <c r="D85" s="106"/>
      <c r="E85" s="106"/>
      <c r="F85" s="107"/>
    </row>
    <row r="86" spans="1:6">
      <c r="A86" s="12" t="s">
        <v>242</v>
      </c>
      <c r="B86" s="27" t="s">
        <v>243</v>
      </c>
      <c r="C86" s="106"/>
      <c r="D86" s="106"/>
      <c r="E86" s="106"/>
      <c r="F86" s="107"/>
    </row>
    <row r="87" spans="1:6">
      <c r="A87" s="45" t="s">
        <v>423</v>
      </c>
      <c r="B87" s="48" t="s">
        <v>244</v>
      </c>
      <c r="C87" s="103"/>
      <c r="D87" s="103"/>
      <c r="E87" s="103"/>
      <c r="F87" s="103"/>
    </row>
    <row r="88" spans="1:6" ht="30">
      <c r="A88" s="12" t="s">
        <v>245</v>
      </c>
      <c r="B88" s="27" t="s">
        <v>246</v>
      </c>
      <c r="C88" s="106"/>
      <c r="D88" s="106"/>
      <c r="E88" s="106"/>
      <c r="F88" s="107"/>
    </row>
    <row r="89" spans="1:6" ht="30">
      <c r="A89" s="12" t="s">
        <v>454</v>
      </c>
      <c r="B89" s="27" t="s">
        <v>247</v>
      </c>
      <c r="C89" s="106"/>
      <c r="D89" s="106"/>
      <c r="E89" s="106"/>
      <c r="F89" s="107"/>
    </row>
    <row r="90" spans="1:6" ht="30">
      <c r="A90" s="12" t="s">
        <v>455</v>
      </c>
      <c r="B90" s="27" t="s">
        <v>248</v>
      </c>
      <c r="C90" s="106"/>
      <c r="D90" s="106"/>
      <c r="E90" s="106"/>
      <c r="F90" s="107"/>
    </row>
    <row r="91" spans="1:6">
      <c r="A91" s="12" t="s">
        <v>456</v>
      </c>
      <c r="B91" s="27" t="s">
        <v>249</v>
      </c>
      <c r="C91" s="106"/>
      <c r="D91" s="106"/>
      <c r="E91" s="106"/>
      <c r="F91" s="107"/>
    </row>
    <row r="92" spans="1:6" ht="30">
      <c r="A92" s="12" t="s">
        <v>457</v>
      </c>
      <c r="B92" s="27" t="s">
        <v>250</v>
      </c>
      <c r="C92" s="106"/>
      <c r="D92" s="106"/>
      <c r="E92" s="106"/>
      <c r="F92" s="107"/>
    </row>
    <row r="93" spans="1:6" ht="30">
      <c r="A93" s="12" t="s">
        <v>458</v>
      </c>
      <c r="B93" s="27" t="s">
        <v>251</v>
      </c>
      <c r="C93" s="106"/>
      <c r="D93" s="106"/>
      <c r="E93" s="106"/>
      <c r="F93" s="107"/>
    </row>
    <row r="94" spans="1:6">
      <c r="A94" s="12" t="s">
        <v>252</v>
      </c>
      <c r="B94" s="27" t="s">
        <v>253</v>
      </c>
      <c r="C94" s="106"/>
      <c r="D94" s="106"/>
      <c r="E94" s="106"/>
      <c r="F94" s="107"/>
    </row>
    <row r="95" spans="1:6">
      <c r="A95" s="12" t="s">
        <v>459</v>
      </c>
      <c r="B95" s="27" t="s">
        <v>254</v>
      </c>
      <c r="C95" s="106"/>
      <c r="D95" s="106"/>
      <c r="E95" s="106"/>
      <c r="F95" s="107"/>
    </row>
    <row r="96" spans="1:6">
      <c r="A96" s="45" t="s">
        <v>424</v>
      </c>
      <c r="B96" s="48" t="s">
        <v>255</v>
      </c>
      <c r="C96" s="106"/>
      <c r="D96" s="106"/>
      <c r="E96" s="106"/>
      <c r="F96" s="107"/>
    </row>
    <row r="97" spans="1:25" ht="15.75">
      <c r="A97" s="49" t="s">
        <v>23</v>
      </c>
      <c r="B97" s="48"/>
      <c r="C97" s="103">
        <f>C82+C87+C96</f>
        <v>638401</v>
      </c>
      <c r="D97" s="106"/>
      <c r="E97" s="106"/>
      <c r="F97" s="103">
        <f>SUM(C97:E97)</f>
        <v>638401</v>
      </c>
    </row>
    <row r="98" spans="1:25" ht="15.75">
      <c r="A98" s="32" t="s">
        <v>467</v>
      </c>
      <c r="B98" s="33" t="s">
        <v>256</v>
      </c>
      <c r="C98" s="103">
        <f>C96+C87+C82+C73+C59+C50+C25+C24</f>
        <v>157871100</v>
      </c>
      <c r="D98" s="103"/>
      <c r="E98" s="103">
        <f>E82+E50+E25+E24</f>
        <v>50313265</v>
      </c>
      <c r="F98" s="103">
        <f>F96+F87+F82+F73+F59+F50+F25+F24</f>
        <v>208184365</v>
      </c>
    </row>
    <row r="99" spans="1:25">
      <c r="A99" s="12" t="s">
        <v>460</v>
      </c>
      <c r="B99" s="4" t="s">
        <v>257</v>
      </c>
      <c r="C99" s="108"/>
      <c r="D99" s="108"/>
      <c r="E99" s="108"/>
      <c r="F99" s="10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20"/>
      <c r="Y99" s="20"/>
    </row>
    <row r="100" spans="1:25">
      <c r="A100" s="12" t="s">
        <v>258</v>
      </c>
      <c r="B100" s="4" t="s">
        <v>259</v>
      </c>
      <c r="C100" s="108"/>
      <c r="D100" s="108"/>
      <c r="E100" s="108"/>
      <c r="F100" s="10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20"/>
      <c r="Y100" s="20"/>
    </row>
    <row r="101" spans="1:25">
      <c r="A101" s="12" t="s">
        <v>461</v>
      </c>
      <c r="B101" s="4" t="s">
        <v>260</v>
      </c>
      <c r="C101" s="108"/>
      <c r="D101" s="108"/>
      <c r="E101" s="108"/>
      <c r="F101" s="10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20"/>
      <c r="Y101" s="20"/>
    </row>
    <row r="102" spans="1:25">
      <c r="A102" s="14" t="s">
        <v>429</v>
      </c>
      <c r="B102" s="6" t="s">
        <v>261</v>
      </c>
      <c r="C102" s="110"/>
      <c r="D102" s="110"/>
      <c r="E102" s="110"/>
      <c r="F102" s="11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0"/>
      <c r="Y102" s="20"/>
    </row>
    <row r="103" spans="1:25">
      <c r="A103" s="34" t="s">
        <v>462</v>
      </c>
      <c r="B103" s="4" t="s">
        <v>262</v>
      </c>
      <c r="C103" s="112"/>
      <c r="D103" s="112"/>
      <c r="E103" s="112"/>
      <c r="F103" s="113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0"/>
      <c r="Y103" s="20"/>
    </row>
    <row r="104" spans="1:25">
      <c r="A104" s="34" t="s">
        <v>432</v>
      </c>
      <c r="B104" s="4" t="s">
        <v>263</v>
      </c>
      <c r="C104" s="112"/>
      <c r="D104" s="112"/>
      <c r="E104" s="112"/>
      <c r="F104" s="113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0"/>
      <c r="Y104" s="20"/>
    </row>
    <row r="105" spans="1:25">
      <c r="A105" s="12" t="s">
        <v>264</v>
      </c>
      <c r="B105" s="4" t="s">
        <v>265</v>
      </c>
      <c r="C105" s="108"/>
      <c r="D105" s="108"/>
      <c r="E105" s="108"/>
      <c r="F105" s="10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20"/>
      <c r="Y105" s="20"/>
    </row>
    <row r="106" spans="1:25">
      <c r="A106" s="12" t="s">
        <v>463</v>
      </c>
      <c r="B106" s="4" t="s">
        <v>266</v>
      </c>
      <c r="C106" s="108"/>
      <c r="D106" s="108"/>
      <c r="E106" s="108"/>
      <c r="F106" s="10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20"/>
      <c r="Y106" s="20"/>
    </row>
    <row r="107" spans="1:25">
      <c r="A107" s="13" t="s">
        <v>430</v>
      </c>
      <c r="B107" s="6" t="s">
        <v>267</v>
      </c>
      <c r="C107" s="114"/>
      <c r="D107" s="114"/>
      <c r="E107" s="114"/>
      <c r="F107" s="115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0"/>
      <c r="Y107" s="20"/>
    </row>
    <row r="108" spans="1:25">
      <c r="A108" s="34" t="s">
        <v>268</v>
      </c>
      <c r="B108" s="4" t="s">
        <v>269</v>
      </c>
      <c r="C108" s="112"/>
      <c r="D108" s="112"/>
      <c r="E108" s="112"/>
      <c r="F108" s="113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0"/>
      <c r="Y108" s="20"/>
    </row>
    <row r="109" spans="1:25">
      <c r="A109" s="34" t="s">
        <v>270</v>
      </c>
      <c r="B109" s="4" t="s">
        <v>271</v>
      </c>
      <c r="C109" s="112"/>
      <c r="D109" s="112"/>
      <c r="E109" s="112"/>
      <c r="F109" s="113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0"/>
      <c r="Y109" s="20"/>
    </row>
    <row r="110" spans="1:25">
      <c r="A110" s="13" t="s">
        <v>272</v>
      </c>
      <c r="B110" s="6" t="s">
        <v>273</v>
      </c>
      <c r="C110" s="112"/>
      <c r="D110" s="112"/>
      <c r="E110" s="112"/>
      <c r="F110" s="113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0"/>
      <c r="Y110" s="20"/>
    </row>
    <row r="111" spans="1:25">
      <c r="A111" s="34" t="s">
        <v>274</v>
      </c>
      <c r="B111" s="4" t="s">
        <v>275</v>
      </c>
      <c r="C111" s="112"/>
      <c r="D111" s="112"/>
      <c r="E111" s="112"/>
      <c r="F111" s="113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0"/>
      <c r="Y111" s="20"/>
    </row>
    <row r="112" spans="1:25">
      <c r="A112" s="34" t="s">
        <v>276</v>
      </c>
      <c r="B112" s="4" t="s">
        <v>277</v>
      </c>
      <c r="C112" s="112"/>
      <c r="D112" s="112"/>
      <c r="E112" s="112"/>
      <c r="F112" s="113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0"/>
      <c r="Y112" s="20"/>
    </row>
    <row r="113" spans="1:25">
      <c r="A113" s="34" t="s">
        <v>278</v>
      </c>
      <c r="B113" s="4" t="s">
        <v>279</v>
      </c>
      <c r="C113" s="112"/>
      <c r="D113" s="112"/>
      <c r="E113" s="112"/>
      <c r="F113" s="113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0"/>
      <c r="Y113" s="20"/>
    </row>
    <row r="114" spans="1:25">
      <c r="A114" s="35" t="s">
        <v>431</v>
      </c>
      <c r="B114" s="36" t="s">
        <v>280</v>
      </c>
      <c r="C114" s="114"/>
      <c r="D114" s="114"/>
      <c r="E114" s="114"/>
      <c r="F114" s="115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0"/>
      <c r="Y114" s="20"/>
    </row>
    <row r="115" spans="1:25">
      <c r="A115" s="34" t="s">
        <v>281</v>
      </c>
      <c r="B115" s="4" t="s">
        <v>282</v>
      </c>
      <c r="C115" s="112"/>
      <c r="D115" s="112"/>
      <c r="E115" s="112"/>
      <c r="F115" s="113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0"/>
      <c r="Y115" s="20"/>
    </row>
    <row r="116" spans="1:25">
      <c r="A116" s="12" t="s">
        <v>283</v>
      </c>
      <c r="B116" s="4" t="s">
        <v>284</v>
      </c>
      <c r="C116" s="108"/>
      <c r="D116" s="108"/>
      <c r="E116" s="108"/>
      <c r="F116" s="10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20"/>
      <c r="Y116" s="20"/>
    </row>
    <row r="117" spans="1:25">
      <c r="A117" s="34" t="s">
        <v>464</v>
      </c>
      <c r="B117" s="4" t="s">
        <v>285</v>
      </c>
      <c r="C117" s="112"/>
      <c r="D117" s="112"/>
      <c r="E117" s="112"/>
      <c r="F117" s="113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0"/>
      <c r="Y117" s="20"/>
    </row>
    <row r="118" spans="1:25">
      <c r="A118" s="34" t="s">
        <v>433</v>
      </c>
      <c r="B118" s="4" t="s">
        <v>286</v>
      </c>
      <c r="C118" s="112"/>
      <c r="D118" s="112"/>
      <c r="E118" s="112"/>
      <c r="F118" s="113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0"/>
      <c r="Y118" s="20"/>
    </row>
    <row r="119" spans="1:25">
      <c r="A119" s="35" t="s">
        <v>434</v>
      </c>
      <c r="B119" s="36" t="s">
        <v>287</v>
      </c>
      <c r="C119" s="114"/>
      <c r="D119" s="114"/>
      <c r="E119" s="114"/>
      <c r="F119" s="115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0"/>
      <c r="Y119" s="20"/>
    </row>
    <row r="120" spans="1:25">
      <c r="A120" s="12" t="s">
        <v>288</v>
      </c>
      <c r="B120" s="4" t="s">
        <v>289</v>
      </c>
      <c r="C120" s="108"/>
      <c r="D120" s="108"/>
      <c r="E120" s="108"/>
      <c r="F120" s="10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20"/>
      <c r="Y120" s="20"/>
    </row>
    <row r="121" spans="1:25" ht="15.75">
      <c r="A121" s="37" t="s">
        <v>468</v>
      </c>
      <c r="B121" s="38" t="s">
        <v>290</v>
      </c>
      <c r="C121" s="114"/>
      <c r="D121" s="114"/>
      <c r="E121" s="114"/>
      <c r="F121" s="115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0"/>
      <c r="Y121" s="20"/>
    </row>
    <row r="122" spans="1:25" ht="15.75">
      <c r="A122" s="71" t="s">
        <v>504</v>
      </c>
      <c r="B122" s="72"/>
      <c r="C122" s="103">
        <f>C121+C98</f>
        <v>157871100</v>
      </c>
      <c r="D122" s="103"/>
      <c r="E122" s="103">
        <f>E98</f>
        <v>50313265</v>
      </c>
      <c r="F122" s="103">
        <f>F121+F98</f>
        <v>208184365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1:25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1:25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1:25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1:25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1:25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1:25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2:25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  <row r="130" spans="2:25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</row>
    <row r="131" spans="2:25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</row>
    <row r="132" spans="2:25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</row>
    <row r="133" spans="2:25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</row>
    <row r="134" spans="2:25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</row>
    <row r="135" spans="2:25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</row>
    <row r="136" spans="2:25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</row>
    <row r="137" spans="2:25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</row>
    <row r="138" spans="2:25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</row>
    <row r="139" spans="2:25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</row>
    <row r="140" spans="2:25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</row>
    <row r="141" spans="2:25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</row>
    <row r="142" spans="2:25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</row>
    <row r="143" spans="2:25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</row>
    <row r="144" spans="2:25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</row>
    <row r="145" spans="2:25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</row>
    <row r="146" spans="2:25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</row>
    <row r="147" spans="2:25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</row>
    <row r="148" spans="2:25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</row>
    <row r="149" spans="2:25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</row>
    <row r="150" spans="2:25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</row>
    <row r="151" spans="2:25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</row>
    <row r="152" spans="2:25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</row>
    <row r="153" spans="2:25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</row>
    <row r="154" spans="2:25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</row>
    <row r="155" spans="2:25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2:25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2:25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  <row r="158" spans="2:25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</row>
    <row r="159" spans="2:25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</row>
    <row r="160" spans="2:25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</row>
    <row r="161" spans="2:25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</row>
    <row r="162" spans="2:25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</row>
    <row r="163" spans="2:25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</row>
    <row r="164" spans="2:25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</row>
    <row r="165" spans="2:25"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</row>
    <row r="166" spans="2:25"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</row>
    <row r="167" spans="2:25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</row>
    <row r="168" spans="2:25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</row>
    <row r="169" spans="2:25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</row>
    <row r="170" spans="2:25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</row>
    <row r="171" spans="2:25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  <headerFooter alignWithMargins="0">
    <oddHeader>&amp;R1/4. melléklet a 6/2018. (III. 22.) önkormányzati rendelethez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6"/>
  <sheetViews>
    <sheetView topLeftCell="A46" workbookViewId="0">
      <selection activeCell="B82" sqref="B82"/>
    </sheetView>
  </sheetViews>
  <sheetFormatPr defaultRowHeight="15"/>
  <cols>
    <col min="1" max="1" width="92.5703125" customWidth="1"/>
    <col min="3" max="3" width="21" customWidth="1"/>
    <col min="4" max="4" width="16" customWidth="1"/>
    <col min="5" max="5" width="16.7109375" customWidth="1"/>
    <col min="6" max="6" width="19.42578125" customWidth="1"/>
  </cols>
  <sheetData>
    <row r="1" spans="1:6" ht="27" customHeight="1">
      <c r="A1" s="151" t="s">
        <v>544</v>
      </c>
      <c r="B1" s="152"/>
      <c r="C1" s="152"/>
      <c r="D1" s="152"/>
      <c r="E1" s="152"/>
      <c r="F1" s="153"/>
    </row>
    <row r="2" spans="1:6" ht="23.25" customHeight="1">
      <c r="A2" s="150" t="s">
        <v>536</v>
      </c>
      <c r="B2" s="155"/>
      <c r="C2" s="155"/>
      <c r="D2" s="155"/>
      <c r="E2" s="155"/>
      <c r="F2" s="153"/>
    </row>
    <row r="3" spans="1:6" ht="18">
      <c r="A3" s="44"/>
    </row>
    <row r="4" spans="1:6">
      <c r="A4" t="s">
        <v>41</v>
      </c>
    </row>
    <row r="5" spans="1:6" ht="45">
      <c r="A5" s="1" t="s">
        <v>119</v>
      </c>
      <c r="B5" s="2" t="s">
        <v>97</v>
      </c>
      <c r="C5" s="51" t="s">
        <v>25</v>
      </c>
      <c r="D5" s="51" t="s">
        <v>26</v>
      </c>
      <c r="E5" s="51" t="s">
        <v>27</v>
      </c>
      <c r="F5" s="62" t="s">
        <v>94</v>
      </c>
    </row>
    <row r="6" spans="1:6" ht="15" hidden="1" customHeight="1">
      <c r="A6" s="28" t="s">
        <v>291</v>
      </c>
      <c r="B6" s="5" t="s">
        <v>292</v>
      </c>
      <c r="C6" s="24"/>
      <c r="D6" s="24"/>
      <c r="E6" s="24"/>
      <c r="F6" s="24"/>
    </row>
    <row r="7" spans="1:6" ht="15" hidden="1" customHeight="1">
      <c r="A7" s="4" t="s">
        <v>293</v>
      </c>
      <c r="B7" s="5" t="s">
        <v>294</v>
      </c>
      <c r="C7" s="24"/>
      <c r="D7" s="24"/>
      <c r="E7" s="24"/>
      <c r="F7" s="24"/>
    </row>
    <row r="8" spans="1:6" ht="15" hidden="1" customHeight="1">
      <c r="A8" s="4" t="s">
        <v>295</v>
      </c>
      <c r="B8" s="5" t="s">
        <v>296</v>
      </c>
      <c r="C8" s="24"/>
      <c r="D8" s="24"/>
      <c r="E8" s="24"/>
      <c r="F8" s="24"/>
    </row>
    <row r="9" spans="1:6" ht="15" hidden="1" customHeight="1">
      <c r="A9" s="4" t="s">
        <v>297</v>
      </c>
      <c r="B9" s="5" t="s">
        <v>298</v>
      </c>
      <c r="C9" s="24"/>
      <c r="D9" s="24"/>
      <c r="E9" s="24"/>
      <c r="F9" s="24"/>
    </row>
    <row r="10" spans="1:6" ht="15" hidden="1" customHeight="1">
      <c r="A10" s="4" t="s">
        <v>299</v>
      </c>
      <c r="B10" s="5" t="s">
        <v>300</v>
      </c>
      <c r="C10" s="24"/>
      <c r="D10" s="24"/>
      <c r="E10" s="24"/>
      <c r="F10" s="24"/>
    </row>
    <row r="11" spans="1:6" ht="15" hidden="1" customHeight="1">
      <c r="A11" s="4" t="s">
        <v>301</v>
      </c>
      <c r="B11" s="5" t="s">
        <v>302</v>
      </c>
      <c r="C11" s="24"/>
      <c r="D11" s="24"/>
      <c r="E11" s="24"/>
      <c r="F11" s="24"/>
    </row>
    <row r="12" spans="1:6" ht="15" customHeight="1">
      <c r="A12" s="6" t="s">
        <v>506</v>
      </c>
      <c r="B12" s="7" t="s">
        <v>303</v>
      </c>
      <c r="C12" s="103">
        <v>879108620</v>
      </c>
      <c r="D12" s="103"/>
      <c r="E12" s="103"/>
      <c r="F12" s="103">
        <f>SUM(C12:E12)</f>
        <v>879108620</v>
      </c>
    </row>
    <row r="13" spans="1:6" ht="15" customHeight="1">
      <c r="A13" s="4" t="s">
        <v>304</v>
      </c>
      <c r="B13" s="5" t="s">
        <v>305</v>
      </c>
      <c r="C13" s="107"/>
      <c r="D13" s="107"/>
      <c r="E13" s="107"/>
      <c r="F13" s="107"/>
    </row>
    <row r="14" spans="1:6" ht="15" customHeight="1">
      <c r="A14" s="4" t="s">
        <v>306</v>
      </c>
      <c r="B14" s="5" t="s">
        <v>307</v>
      </c>
      <c r="C14" s="107"/>
      <c r="D14" s="107"/>
      <c r="E14" s="107"/>
      <c r="F14" s="107"/>
    </row>
    <row r="15" spans="1:6" ht="15" customHeight="1">
      <c r="A15" s="4" t="s">
        <v>469</v>
      </c>
      <c r="B15" s="5" t="s">
        <v>308</v>
      </c>
      <c r="C15" s="107"/>
      <c r="D15" s="107"/>
      <c r="E15" s="107"/>
      <c r="F15" s="107"/>
    </row>
    <row r="16" spans="1:6" ht="15" customHeight="1">
      <c r="A16" s="4" t="s">
        <v>470</v>
      </c>
      <c r="B16" s="5" t="s">
        <v>309</v>
      </c>
      <c r="C16" s="107"/>
      <c r="D16" s="107"/>
      <c r="E16" s="107"/>
      <c r="F16" s="107"/>
    </row>
    <row r="17" spans="1:6" ht="15" customHeight="1">
      <c r="A17" s="4" t="s">
        <v>471</v>
      </c>
      <c r="B17" s="5" t="s">
        <v>310</v>
      </c>
      <c r="C17" s="107">
        <v>464915908</v>
      </c>
      <c r="D17" s="107"/>
      <c r="E17" s="107"/>
      <c r="F17" s="107">
        <f>SUM(C17:E17)</f>
        <v>464915908</v>
      </c>
    </row>
    <row r="18" spans="1:6" ht="15" customHeight="1">
      <c r="A18" s="36" t="s">
        <v>507</v>
      </c>
      <c r="B18" s="46" t="s">
        <v>311</v>
      </c>
      <c r="C18" s="103">
        <f>SUM(C12:C17)</f>
        <v>1344024528</v>
      </c>
      <c r="D18" s="103"/>
      <c r="E18" s="103"/>
      <c r="F18" s="103">
        <f>SUM(F12:F17)</f>
        <v>1344024528</v>
      </c>
    </row>
    <row r="19" spans="1:6" ht="15" customHeight="1">
      <c r="A19" s="4" t="s">
        <v>475</v>
      </c>
      <c r="B19" s="5" t="s">
        <v>320</v>
      </c>
      <c r="C19" s="107"/>
      <c r="D19" s="107"/>
      <c r="E19" s="107"/>
      <c r="F19" s="107"/>
    </row>
    <row r="20" spans="1:6" ht="15" customHeight="1">
      <c r="A20" s="4" t="s">
        <v>476</v>
      </c>
      <c r="B20" s="5" t="s">
        <v>321</v>
      </c>
      <c r="C20" s="107"/>
      <c r="D20" s="107"/>
      <c r="E20" s="107"/>
      <c r="F20" s="107"/>
    </row>
    <row r="21" spans="1:6" ht="15" customHeight="1">
      <c r="A21" s="6" t="s">
        <v>1</v>
      </c>
      <c r="B21" s="7" t="s">
        <v>322</v>
      </c>
      <c r="C21" s="107"/>
      <c r="D21" s="107"/>
      <c r="E21" s="107"/>
      <c r="F21" s="107"/>
    </row>
    <row r="22" spans="1:6" ht="15" customHeight="1">
      <c r="A22" s="4" t="s">
        <v>477</v>
      </c>
      <c r="B22" s="5" t="s">
        <v>323</v>
      </c>
      <c r="C22" s="107"/>
      <c r="D22" s="107"/>
      <c r="E22" s="107"/>
      <c r="F22" s="107"/>
    </row>
    <row r="23" spans="1:6" ht="15" customHeight="1">
      <c r="A23" s="4" t="s">
        <v>478</v>
      </c>
      <c r="B23" s="5" t="s">
        <v>324</v>
      </c>
      <c r="C23" s="107"/>
      <c r="D23" s="107"/>
      <c r="E23" s="107"/>
      <c r="F23" s="107"/>
    </row>
    <row r="24" spans="1:6" ht="15" customHeight="1">
      <c r="A24" s="4" t="s">
        <v>479</v>
      </c>
      <c r="B24" s="5" t="s">
        <v>325</v>
      </c>
      <c r="C24" s="107"/>
      <c r="D24" s="107"/>
      <c r="E24" s="107"/>
      <c r="F24" s="107"/>
    </row>
    <row r="25" spans="1:6" ht="15" customHeight="1">
      <c r="A25" s="4" t="s">
        <v>480</v>
      </c>
      <c r="B25" s="5" t="s">
        <v>326</v>
      </c>
      <c r="C25" s="107">
        <v>213426180</v>
      </c>
      <c r="D25" s="107">
        <v>37551467</v>
      </c>
      <c r="E25" s="107">
        <v>6659420</v>
      </c>
      <c r="F25" s="107">
        <f>SUM(C25:E25)</f>
        <v>257637067</v>
      </c>
    </row>
    <row r="26" spans="1:6" ht="15" customHeight="1">
      <c r="A26" s="4" t="s">
        <v>481</v>
      </c>
      <c r="B26" s="5" t="s">
        <v>327</v>
      </c>
      <c r="C26" s="107"/>
      <c r="D26" s="107"/>
      <c r="E26" s="107"/>
      <c r="F26" s="107"/>
    </row>
    <row r="27" spans="1:6" ht="15" customHeight="1">
      <c r="A27" s="4" t="s">
        <v>328</v>
      </c>
      <c r="B27" s="5" t="s">
        <v>329</v>
      </c>
      <c r="C27" s="107"/>
      <c r="D27" s="107"/>
      <c r="E27" s="107"/>
      <c r="F27" s="107"/>
    </row>
    <row r="28" spans="1:6" ht="15" customHeight="1">
      <c r="A28" s="4" t="s">
        <v>482</v>
      </c>
      <c r="B28" s="5" t="s">
        <v>330</v>
      </c>
      <c r="C28" s="107">
        <v>36000000</v>
      </c>
      <c r="D28" s="107"/>
      <c r="E28" s="107"/>
      <c r="F28" s="107">
        <f>SUM(C28:E28)</f>
        <v>36000000</v>
      </c>
    </row>
    <row r="29" spans="1:6" ht="15" customHeight="1">
      <c r="A29" s="4" t="s">
        <v>483</v>
      </c>
      <c r="B29" s="5" t="s">
        <v>331</v>
      </c>
      <c r="C29" s="107"/>
      <c r="D29" s="107"/>
      <c r="E29" s="107"/>
      <c r="F29" s="107">
        <f>SUM(C29:E29)</f>
        <v>0</v>
      </c>
    </row>
    <row r="30" spans="1:6" ht="15" customHeight="1">
      <c r="A30" s="6" t="s">
        <v>2</v>
      </c>
      <c r="B30" s="7" t="s">
        <v>332</v>
      </c>
      <c r="C30" s="130">
        <f>SUM(C25:C29)</f>
        <v>249426180</v>
      </c>
      <c r="D30" s="130">
        <f>SUM(D25:D29)</f>
        <v>37551467</v>
      </c>
      <c r="E30" s="130">
        <f>SUM(E25:E29)</f>
        <v>6659420</v>
      </c>
      <c r="F30" s="130">
        <f>SUM(F25:F29)</f>
        <v>293637067</v>
      </c>
    </row>
    <row r="31" spans="1:6" ht="15" customHeight="1">
      <c r="A31" s="4" t="s">
        <v>484</v>
      </c>
      <c r="B31" s="5" t="s">
        <v>333</v>
      </c>
      <c r="C31" s="107">
        <v>6800000</v>
      </c>
      <c r="D31" s="107"/>
      <c r="E31" s="107"/>
      <c r="F31" s="107">
        <f>SUM(C31:E31)</f>
        <v>6800000</v>
      </c>
    </row>
    <row r="32" spans="1:6" ht="15" customHeight="1">
      <c r="A32" s="36" t="s">
        <v>3</v>
      </c>
      <c r="B32" s="46" t="s">
        <v>334</v>
      </c>
      <c r="C32" s="103">
        <f>SUM(C30:C31)</f>
        <v>256226180</v>
      </c>
      <c r="D32" s="103">
        <f>SUM(D30:D31)</f>
        <v>37551467</v>
      </c>
      <c r="E32" s="103">
        <f>SUM(E30:E31)</f>
        <v>6659420</v>
      </c>
      <c r="F32" s="103">
        <f>SUM(F30:F31)</f>
        <v>300437067</v>
      </c>
    </row>
    <row r="33" spans="1:6" ht="15" hidden="1" customHeight="1">
      <c r="A33" s="12" t="s">
        <v>335</v>
      </c>
      <c r="B33" s="5" t="s">
        <v>336</v>
      </c>
      <c r="C33" s="107"/>
      <c r="D33" s="107"/>
      <c r="E33" s="107"/>
      <c r="F33" s="107"/>
    </row>
    <row r="34" spans="1:6" ht="15" hidden="1" customHeight="1">
      <c r="A34" s="12" t="s">
        <v>485</v>
      </c>
      <c r="B34" s="5" t="s">
        <v>337</v>
      </c>
      <c r="C34" s="107"/>
      <c r="D34" s="107"/>
      <c r="E34" s="107"/>
      <c r="F34" s="107"/>
    </row>
    <row r="35" spans="1:6" ht="15" hidden="1" customHeight="1">
      <c r="A35" s="12" t="s">
        <v>486</v>
      </c>
      <c r="B35" s="5" t="s">
        <v>338</v>
      </c>
      <c r="C35" s="107"/>
      <c r="D35" s="107"/>
      <c r="E35" s="107"/>
      <c r="F35" s="107"/>
    </row>
    <row r="36" spans="1:6" ht="15" hidden="1" customHeight="1">
      <c r="A36" s="12" t="s">
        <v>487</v>
      </c>
      <c r="B36" s="5" t="s">
        <v>339</v>
      </c>
      <c r="C36" s="107"/>
      <c r="D36" s="107"/>
      <c r="E36" s="107"/>
      <c r="F36" s="107"/>
    </row>
    <row r="37" spans="1:6" ht="15" hidden="1" customHeight="1">
      <c r="A37" s="12" t="s">
        <v>340</v>
      </c>
      <c r="B37" s="5" t="s">
        <v>341</v>
      </c>
      <c r="C37" s="107"/>
      <c r="D37" s="107"/>
      <c r="E37" s="107"/>
      <c r="F37" s="107"/>
    </row>
    <row r="38" spans="1:6" ht="15" hidden="1" customHeight="1">
      <c r="A38" s="12" t="s">
        <v>342</v>
      </c>
      <c r="B38" s="5" t="s">
        <v>343</v>
      </c>
      <c r="C38" s="107"/>
      <c r="D38" s="107"/>
      <c r="E38" s="107"/>
      <c r="F38" s="107"/>
    </row>
    <row r="39" spans="1:6" ht="15" hidden="1" customHeight="1">
      <c r="A39" s="12" t="s">
        <v>344</v>
      </c>
      <c r="B39" s="5" t="s">
        <v>345</v>
      </c>
      <c r="C39" s="107"/>
      <c r="D39" s="107"/>
      <c r="E39" s="107"/>
      <c r="F39" s="107"/>
    </row>
    <row r="40" spans="1:6" ht="15" hidden="1" customHeight="1">
      <c r="A40" s="12" t="s">
        <v>488</v>
      </c>
      <c r="B40" s="5" t="s">
        <v>346</v>
      </c>
      <c r="C40" s="107"/>
      <c r="D40" s="107"/>
      <c r="E40" s="107"/>
      <c r="F40" s="107"/>
    </row>
    <row r="41" spans="1:6" ht="15" hidden="1" customHeight="1">
      <c r="A41" s="12" t="s">
        <v>489</v>
      </c>
      <c r="B41" s="5" t="s">
        <v>347</v>
      </c>
      <c r="C41" s="107"/>
      <c r="D41" s="107"/>
      <c r="E41" s="107"/>
      <c r="F41" s="107"/>
    </row>
    <row r="42" spans="1:6" ht="15" hidden="1" customHeight="1">
      <c r="A42" s="12" t="s">
        <v>490</v>
      </c>
      <c r="B42" s="5" t="s">
        <v>348</v>
      </c>
      <c r="C42" s="107"/>
      <c r="D42" s="107"/>
      <c r="E42" s="107"/>
      <c r="F42" s="107"/>
    </row>
    <row r="43" spans="1:6" ht="15" customHeight="1">
      <c r="A43" s="45" t="s">
        <v>4</v>
      </c>
      <c r="B43" s="46" t="s">
        <v>349</v>
      </c>
      <c r="C43" s="103">
        <v>118740968</v>
      </c>
      <c r="D43" s="103"/>
      <c r="E43" s="103"/>
      <c r="F43" s="103">
        <f>SUM(C43:E43)</f>
        <v>118740968</v>
      </c>
    </row>
    <row r="44" spans="1:6" ht="15" customHeight="1">
      <c r="A44" s="12" t="s">
        <v>358</v>
      </c>
      <c r="B44" s="5" t="s">
        <v>359</v>
      </c>
      <c r="C44" s="107"/>
      <c r="D44" s="107"/>
      <c r="E44" s="107"/>
      <c r="F44" s="107"/>
    </row>
    <row r="45" spans="1:6" ht="15" customHeight="1">
      <c r="A45" s="4" t="s">
        <v>494</v>
      </c>
      <c r="B45" s="5" t="s">
        <v>360</v>
      </c>
      <c r="C45" s="107"/>
      <c r="D45" s="107"/>
      <c r="E45" s="107"/>
      <c r="F45" s="107"/>
    </row>
    <row r="46" spans="1:6" ht="15" customHeight="1">
      <c r="A46" s="12" t="s">
        <v>495</v>
      </c>
      <c r="B46" s="5" t="s">
        <v>591</v>
      </c>
      <c r="C46" s="107"/>
      <c r="D46" s="107"/>
      <c r="E46" s="107"/>
      <c r="F46" s="107">
        <f>SUM(C46:E46)</f>
        <v>0</v>
      </c>
    </row>
    <row r="47" spans="1:6" ht="15" customHeight="1">
      <c r="A47" s="36" t="s">
        <v>6</v>
      </c>
      <c r="B47" s="46" t="s">
        <v>362</v>
      </c>
      <c r="C47" s="103">
        <f>SUM(C44:C46)</f>
        <v>0</v>
      </c>
      <c r="D47" s="103"/>
      <c r="E47" s="103"/>
      <c r="F47" s="103">
        <f>SUM(F44:F46)</f>
        <v>0</v>
      </c>
    </row>
    <row r="48" spans="1:6" ht="15" customHeight="1">
      <c r="A48" s="49" t="s">
        <v>24</v>
      </c>
      <c r="B48" s="87"/>
      <c r="C48" s="103">
        <f>C47+C43+C32+C18</f>
        <v>1718991676</v>
      </c>
      <c r="D48" s="103">
        <f>D43+D32+D18</f>
        <v>37551467</v>
      </c>
      <c r="E48" s="103">
        <f>E43+E32+E18</f>
        <v>6659420</v>
      </c>
      <c r="F48" s="103">
        <f>F47+F43+F32+F18</f>
        <v>1763202563</v>
      </c>
    </row>
    <row r="49" spans="1:6" ht="15" customHeight="1">
      <c r="A49" s="4" t="s">
        <v>312</v>
      </c>
      <c r="B49" s="5" t="s">
        <v>313</v>
      </c>
      <c r="C49" s="107"/>
      <c r="D49" s="107"/>
      <c r="E49" s="107"/>
      <c r="F49" s="107"/>
    </row>
    <row r="50" spans="1:6" ht="15" customHeight="1">
      <c r="A50" s="4" t="s">
        <v>314</v>
      </c>
      <c r="B50" s="5" t="s">
        <v>315</v>
      </c>
      <c r="C50" s="107"/>
      <c r="D50" s="107"/>
      <c r="E50" s="107"/>
      <c r="F50" s="107"/>
    </row>
    <row r="51" spans="1:6" ht="15" customHeight="1">
      <c r="A51" s="4" t="s">
        <v>472</v>
      </c>
      <c r="B51" s="5" t="s">
        <v>316</v>
      </c>
      <c r="C51" s="107"/>
      <c r="D51" s="107"/>
      <c r="E51" s="107"/>
      <c r="F51" s="107"/>
    </row>
    <row r="52" spans="1:6" ht="15" customHeight="1">
      <c r="A52" s="4" t="s">
        <v>473</v>
      </c>
      <c r="B52" s="5" t="s">
        <v>317</v>
      </c>
      <c r="C52" s="107"/>
      <c r="D52" s="107"/>
      <c r="E52" s="107"/>
      <c r="F52" s="107"/>
    </row>
    <row r="53" spans="1:6" ht="15" customHeight="1">
      <c r="A53" s="4" t="s">
        <v>474</v>
      </c>
      <c r="B53" s="5" t="s">
        <v>318</v>
      </c>
      <c r="C53" s="107">
        <v>1825143774</v>
      </c>
      <c r="D53" s="107"/>
      <c r="E53" s="107"/>
      <c r="F53" s="107">
        <f>SUM(C53:E53)</f>
        <v>1825143774</v>
      </c>
    </row>
    <row r="54" spans="1:6" ht="15" customHeight="1">
      <c r="A54" s="36" t="s">
        <v>0</v>
      </c>
      <c r="B54" s="46" t="s">
        <v>319</v>
      </c>
      <c r="C54" s="103">
        <f>SUM(C53)</f>
        <v>1825143774</v>
      </c>
      <c r="D54" s="103"/>
      <c r="E54" s="103"/>
      <c r="F54" s="103">
        <f>SUM(F53)</f>
        <v>1825143774</v>
      </c>
    </row>
    <row r="55" spans="1:6" ht="15" customHeight="1">
      <c r="A55" s="12" t="s">
        <v>491</v>
      </c>
      <c r="B55" s="5" t="s">
        <v>350</v>
      </c>
      <c r="C55" s="107"/>
      <c r="D55" s="107"/>
      <c r="E55" s="107"/>
      <c r="F55" s="107"/>
    </row>
    <row r="56" spans="1:6" ht="15" customHeight="1">
      <c r="A56" s="12" t="s">
        <v>492</v>
      </c>
      <c r="B56" s="5" t="s">
        <v>351</v>
      </c>
      <c r="C56" s="107">
        <v>5681492</v>
      </c>
      <c r="D56" s="107"/>
      <c r="E56" s="107"/>
      <c r="F56" s="107">
        <f>SUM(C56:E56)</f>
        <v>5681492</v>
      </c>
    </row>
    <row r="57" spans="1:6" ht="15" customHeight="1">
      <c r="A57" s="12" t="s">
        <v>352</v>
      </c>
      <c r="B57" s="5" t="s">
        <v>353</v>
      </c>
      <c r="C57" s="107"/>
      <c r="D57" s="107"/>
      <c r="E57" s="107"/>
      <c r="F57" s="107"/>
    </row>
    <row r="58" spans="1:6" ht="15" customHeight="1">
      <c r="A58" s="12" t="s">
        <v>493</v>
      </c>
      <c r="B58" s="5" t="s">
        <v>354</v>
      </c>
      <c r="C58" s="107"/>
      <c r="D58" s="107"/>
      <c r="E58" s="107"/>
      <c r="F58" s="107"/>
    </row>
    <row r="59" spans="1:6" ht="15" customHeight="1">
      <c r="A59" s="12" t="s">
        <v>355</v>
      </c>
      <c r="B59" s="5" t="s">
        <v>356</v>
      </c>
      <c r="C59" s="107"/>
      <c r="D59" s="107"/>
      <c r="E59" s="107"/>
      <c r="F59" s="107"/>
    </row>
    <row r="60" spans="1:6" ht="15" customHeight="1">
      <c r="A60" s="36" t="s">
        <v>5</v>
      </c>
      <c r="B60" s="46" t="s">
        <v>357</v>
      </c>
      <c r="C60" s="103">
        <f>SUM(C55:C59)</f>
        <v>5681492</v>
      </c>
      <c r="D60" s="103"/>
      <c r="E60" s="103"/>
      <c r="F60" s="103">
        <f>SUM(F55:F59)</f>
        <v>5681492</v>
      </c>
    </row>
    <row r="61" spans="1:6" ht="15" customHeight="1">
      <c r="A61" s="12" t="s">
        <v>363</v>
      </c>
      <c r="B61" s="5" t="s">
        <v>364</v>
      </c>
      <c r="C61" s="107"/>
      <c r="D61" s="107"/>
      <c r="E61" s="107"/>
      <c r="F61" s="107"/>
    </row>
    <row r="62" spans="1:6" ht="15" customHeight="1">
      <c r="A62" s="4" t="s">
        <v>496</v>
      </c>
      <c r="B62" s="5" t="s">
        <v>365</v>
      </c>
      <c r="C62" s="107"/>
      <c r="D62" s="107"/>
      <c r="E62" s="107"/>
      <c r="F62" s="107"/>
    </row>
    <row r="63" spans="1:6" ht="15" customHeight="1">
      <c r="A63" s="12" t="s">
        <v>497</v>
      </c>
      <c r="B63" s="5" t="s">
        <v>600</v>
      </c>
      <c r="C63" s="107">
        <v>140000</v>
      </c>
      <c r="D63" s="107"/>
      <c r="E63" s="107"/>
      <c r="F63" s="107">
        <f>SUM(C63:E63)</f>
        <v>140000</v>
      </c>
    </row>
    <row r="64" spans="1:6" ht="15" customHeight="1">
      <c r="A64" s="36" t="s">
        <v>8</v>
      </c>
      <c r="B64" s="46" t="s">
        <v>367</v>
      </c>
      <c r="C64" s="103">
        <f>SUM(C61:C63)</f>
        <v>140000</v>
      </c>
      <c r="D64" s="103"/>
      <c r="E64" s="103"/>
      <c r="F64" s="103">
        <f>SUM(C64:E64)</f>
        <v>140000</v>
      </c>
    </row>
    <row r="65" spans="1:6" ht="15" customHeight="1">
      <c r="A65" s="49" t="s">
        <v>23</v>
      </c>
      <c r="B65" s="88"/>
      <c r="C65" s="103">
        <f>C64+C60+C54</f>
        <v>1830965266</v>
      </c>
      <c r="D65" s="103">
        <f>D64+D60+D54</f>
        <v>0</v>
      </c>
      <c r="E65" s="103">
        <f>E64+E60+E54</f>
        <v>0</v>
      </c>
      <c r="F65" s="103">
        <f>F64+F60+F54</f>
        <v>1830965266</v>
      </c>
    </row>
    <row r="66" spans="1:6" ht="15.75">
      <c r="A66" s="43" t="s">
        <v>7</v>
      </c>
      <c r="B66" s="32" t="s">
        <v>368</v>
      </c>
      <c r="C66" s="103">
        <f>C64+C47+C60+C43+C32+C18+C54</f>
        <v>3549956942</v>
      </c>
      <c r="D66" s="103">
        <f>D64+D47+D60+D43+D32</f>
        <v>37551467</v>
      </c>
      <c r="E66" s="103">
        <f>E64+E47+E60+E43+E32</f>
        <v>6659420</v>
      </c>
      <c r="F66" s="103">
        <f>F64+F47+F60+F43+F32+F18+F54</f>
        <v>3594167829</v>
      </c>
    </row>
    <row r="67" spans="1:6" ht="15.75">
      <c r="A67" s="53" t="s">
        <v>80</v>
      </c>
      <c r="B67" s="52"/>
      <c r="C67" s="107">
        <f ca="1">C48-'kiadások működés önkormányzat'!C74</f>
        <v>427415337</v>
      </c>
      <c r="D67" s="107">
        <f ca="1">D48-'kiadások működés önkormányzat'!D74</f>
        <v>0</v>
      </c>
      <c r="E67" s="107">
        <f ca="1">E48-'kiadások működés önkormányzat'!E74</f>
        <v>0</v>
      </c>
      <c r="F67" s="107">
        <f>SUM(C67:E67)</f>
        <v>427415337</v>
      </c>
    </row>
    <row r="68" spans="1:6" ht="15.75">
      <c r="A68" s="53" t="s">
        <v>81</v>
      </c>
      <c r="B68" s="52"/>
      <c r="C68" s="107">
        <f ca="1">C65-'kiadások működés önkormányzat'!C97</f>
        <v>-48937868</v>
      </c>
      <c r="D68" s="107">
        <f ca="1">D65-'kiadások működés önkormányzat'!D97</f>
        <v>0</v>
      </c>
      <c r="E68" s="107">
        <f ca="1">E65-'kiadások működés önkormányzat'!E97</f>
        <v>0</v>
      </c>
      <c r="F68" s="107">
        <f>SUM(C68:E68)</f>
        <v>-48937868</v>
      </c>
    </row>
    <row r="69" spans="1:6" hidden="1">
      <c r="A69" s="34" t="s">
        <v>498</v>
      </c>
      <c r="B69" s="4" t="s">
        <v>369</v>
      </c>
      <c r="C69" s="107"/>
      <c r="D69" s="107"/>
      <c r="E69" s="107"/>
      <c r="F69" s="107"/>
    </row>
    <row r="70" spans="1:6" hidden="1">
      <c r="A70" s="12" t="s">
        <v>370</v>
      </c>
      <c r="B70" s="4" t="s">
        <v>371</v>
      </c>
      <c r="C70" s="107"/>
      <c r="D70" s="107"/>
      <c r="E70" s="107"/>
      <c r="F70" s="107"/>
    </row>
    <row r="71" spans="1:6" hidden="1">
      <c r="A71" s="34" t="s">
        <v>499</v>
      </c>
      <c r="B71" s="4" t="s">
        <v>372</v>
      </c>
      <c r="C71" s="107"/>
      <c r="D71" s="107"/>
      <c r="E71" s="107"/>
      <c r="F71" s="107"/>
    </row>
    <row r="72" spans="1:6">
      <c r="A72" s="14" t="s">
        <v>9</v>
      </c>
      <c r="B72" s="6" t="s">
        <v>373</v>
      </c>
      <c r="C72" s="107"/>
      <c r="D72" s="107"/>
      <c r="E72" s="107"/>
      <c r="F72" s="107">
        <f>SUM(C72:E72)</f>
        <v>0</v>
      </c>
    </row>
    <row r="73" spans="1:6" hidden="1">
      <c r="A73" s="12" t="s">
        <v>500</v>
      </c>
      <c r="B73" s="4" t="s">
        <v>374</v>
      </c>
      <c r="C73" s="107"/>
      <c r="D73" s="107"/>
      <c r="E73" s="107"/>
      <c r="F73" s="107"/>
    </row>
    <row r="74" spans="1:6" hidden="1">
      <c r="A74" s="34" t="s">
        <v>375</v>
      </c>
      <c r="B74" s="4" t="s">
        <v>376</v>
      </c>
      <c r="C74" s="107"/>
      <c r="D74" s="107"/>
      <c r="E74" s="107"/>
      <c r="F74" s="107"/>
    </row>
    <row r="75" spans="1:6" hidden="1">
      <c r="A75" s="12" t="s">
        <v>501</v>
      </c>
      <c r="B75" s="4" t="s">
        <v>377</v>
      </c>
      <c r="C75" s="107"/>
      <c r="D75" s="107"/>
      <c r="E75" s="107"/>
      <c r="F75" s="107"/>
    </row>
    <row r="76" spans="1:6" hidden="1">
      <c r="A76" s="34" t="s">
        <v>378</v>
      </c>
      <c r="B76" s="4" t="s">
        <v>379</v>
      </c>
      <c r="C76" s="107"/>
      <c r="D76" s="107"/>
      <c r="E76" s="107"/>
      <c r="F76" s="107"/>
    </row>
    <row r="77" spans="1:6">
      <c r="A77" s="13" t="s">
        <v>10</v>
      </c>
      <c r="B77" s="6" t="s">
        <v>380</v>
      </c>
      <c r="C77" s="107"/>
      <c r="D77" s="107"/>
      <c r="E77" s="107"/>
      <c r="F77" s="107"/>
    </row>
    <row r="78" spans="1:6" hidden="1">
      <c r="A78" s="4" t="s">
        <v>78</v>
      </c>
      <c r="B78" s="4" t="s">
        <v>381</v>
      </c>
      <c r="C78" s="107"/>
      <c r="D78" s="107"/>
      <c r="E78" s="107"/>
      <c r="F78" s="107"/>
    </row>
    <row r="79" spans="1:6" hidden="1">
      <c r="A79" s="4" t="s">
        <v>79</v>
      </c>
      <c r="B79" s="4" t="s">
        <v>381</v>
      </c>
      <c r="C79" s="107"/>
      <c r="D79" s="107"/>
      <c r="E79" s="107"/>
      <c r="F79" s="107"/>
    </row>
    <row r="80" spans="1:6" hidden="1">
      <c r="A80" s="4" t="s">
        <v>76</v>
      </c>
      <c r="B80" s="4" t="s">
        <v>382</v>
      </c>
      <c r="C80" s="107"/>
      <c r="D80" s="107"/>
      <c r="E80" s="107"/>
      <c r="F80" s="107"/>
    </row>
    <row r="81" spans="1:6" hidden="1">
      <c r="A81" s="4" t="s">
        <v>77</v>
      </c>
      <c r="B81" s="4" t="s">
        <v>382</v>
      </c>
      <c r="C81" s="107"/>
      <c r="D81" s="107"/>
      <c r="E81" s="107"/>
      <c r="F81" s="107"/>
    </row>
    <row r="82" spans="1:6">
      <c r="A82" s="6" t="s">
        <v>11</v>
      </c>
      <c r="B82" s="6" t="s">
        <v>383</v>
      </c>
      <c r="C82" s="107">
        <v>232283824</v>
      </c>
      <c r="D82" s="107"/>
      <c r="E82" s="107"/>
      <c r="F82" s="107">
        <f>SUM(C82:E82)</f>
        <v>232283824</v>
      </c>
    </row>
    <row r="83" spans="1:6">
      <c r="A83" s="34" t="s">
        <v>384</v>
      </c>
      <c r="B83" s="4" t="s">
        <v>385</v>
      </c>
      <c r="C83" s="107"/>
      <c r="D83" s="107"/>
      <c r="E83" s="107"/>
      <c r="F83" s="107"/>
    </row>
    <row r="84" spans="1:6">
      <c r="A84" s="34" t="s">
        <v>386</v>
      </c>
      <c r="B84" s="4" t="s">
        <v>387</v>
      </c>
      <c r="C84" s="107"/>
      <c r="D84" s="107"/>
      <c r="E84" s="107"/>
      <c r="F84" s="107"/>
    </row>
    <row r="85" spans="1:6">
      <c r="A85" s="34" t="s">
        <v>388</v>
      </c>
      <c r="B85" s="4" t="s">
        <v>389</v>
      </c>
      <c r="C85" s="107"/>
      <c r="D85" s="107"/>
      <c r="E85" s="107"/>
      <c r="F85" s="107"/>
    </row>
    <row r="86" spans="1:6">
      <c r="A86" s="34" t="s">
        <v>390</v>
      </c>
      <c r="B86" s="4" t="s">
        <v>391</v>
      </c>
      <c r="C86" s="107"/>
      <c r="D86" s="107"/>
      <c r="E86" s="107"/>
      <c r="F86" s="107"/>
    </row>
    <row r="87" spans="1:6">
      <c r="A87" s="12" t="s">
        <v>502</v>
      </c>
      <c r="B87" s="4" t="s">
        <v>392</v>
      </c>
      <c r="C87" s="107"/>
      <c r="D87" s="107"/>
      <c r="E87" s="107"/>
      <c r="F87" s="107"/>
    </row>
    <row r="88" spans="1:6">
      <c r="A88" s="14" t="s">
        <v>12</v>
      </c>
      <c r="B88" s="6" t="s">
        <v>393</v>
      </c>
      <c r="C88" s="103">
        <f>SUM(C72:C86)</f>
        <v>232283824</v>
      </c>
      <c r="D88" s="103"/>
      <c r="E88" s="103"/>
      <c r="F88" s="103">
        <f>SUM(C88:E88)</f>
        <v>232283824</v>
      </c>
    </row>
    <row r="89" spans="1:6">
      <c r="A89" s="12" t="s">
        <v>394</v>
      </c>
      <c r="B89" s="4" t="s">
        <v>395</v>
      </c>
      <c r="C89" s="107"/>
      <c r="D89" s="107"/>
      <c r="E89" s="107"/>
      <c r="F89" s="107"/>
    </row>
    <row r="90" spans="1:6">
      <c r="A90" s="12" t="s">
        <v>396</v>
      </c>
      <c r="B90" s="4" t="s">
        <v>397</v>
      </c>
      <c r="C90" s="107"/>
      <c r="D90" s="107"/>
      <c r="E90" s="107"/>
      <c r="F90" s="107"/>
    </row>
    <row r="91" spans="1:6">
      <c r="A91" s="34" t="s">
        <v>398</v>
      </c>
      <c r="B91" s="4" t="s">
        <v>399</v>
      </c>
      <c r="C91" s="107"/>
      <c r="D91" s="107"/>
      <c r="E91" s="107"/>
      <c r="F91" s="107"/>
    </row>
    <row r="92" spans="1:6">
      <c r="A92" s="34" t="s">
        <v>503</v>
      </c>
      <c r="B92" s="4" t="s">
        <v>400</v>
      </c>
      <c r="C92" s="107"/>
      <c r="D92" s="107"/>
      <c r="E92" s="107"/>
      <c r="F92" s="107"/>
    </row>
    <row r="93" spans="1:6">
      <c r="A93" s="13" t="s">
        <v>13</v>
      </c>
      <c r="B93" s="6" t="s">
        <v>401</v>
      </c>
      <c r="C93" s="107"/>
      <c r="D93" s="107"/>
      <c r="E93" s="107"/>
      <c r="F93" s="107"/>
    </row>
    <row r="94" spans="1:6">
      <c r="A94" s="14" t="s">
        <v>402</v>
      </c>
      <c r="B94" s="6" t="s">
        <v>403</v>
      </c>
      <c r="C94" s="107"/>
      <c r="D94" s="107"/>
      <c r="E94" s="107"/>
      <c r="F94" s="107"/>
    </row>
    <row r="95" spans="1:6" ht="15.75">
      <c r="A95" s="37" t="s">
        <v>14</v>
      </c>
      <c r="B95" s="38" t="s">
        <v>404</v>
      </c>
      <c r="C95" s="103">
        <f>SUM(C88)</f>
        <v>232283824</v>
      </c>
      <c r="D95" s="103"/>
      <c r="E95" s="103"/>
      <c r="F95" s="103">
        <f>SUM(C95:E95)</f>
        <v>232283824</v>
      </c>
    </row>
    <row r="96" spans="1:6" ht="15.75">
      <c r="A96" s="41" t="s">
        <v>505</v>
      </c>
      <c r="B96" s="42"/>
      <c r="C96" s="103">
        <f>C66+C95</f>
        <v>3782240766</v>
      </c>
      <c r="D96" s="103">
        <f>D95+D66</f>
        <v>37551467</v>
      </c>
      <c r="E96" s="103">
        <f>E95+E66</f>
        <v>6659420</v>
      </c>
      <c r="F96" s="103">
        <f>F95+F66</f>
        <v>3826451653</v>
      </c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orientation="portrait" horizontalDpi="300" verticalDpi="300" r:id="rId1"/>
  <headerFooter>
    <oddHeader>&amp;R1/5.melléklet a 6/2018.(III. 22.) önkormányzati  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71"/>
  <sheetViews>
    <sheetView topLeftCell="A43" zoomScaleNormal="100" workbookViewId="0">
      <selection activeCell="C78" sqref="C78"/>
    </sheetView>
  </sheetViews>
  <sheetFormatPr defaultRowHeight="15"/>
  <cols>
    <col min="1" max="1" width="92.7109375" customWidth="1"/>
    <col min="3" max="3" width="18.42578125" customWidth="1"/>
    <col min="4" max="4" width="20.140625" customWidth="1"/>
    <col min="5" max="5" width="18.85546875" customWidth="1"/>
    <col min="6" max="6" width="19.5703125" customWidth="1"/>
  </cols>
  <sheetData>
    <row r="1" spans="1:6" ht="21" customHeight="1">
      <c r="A1" s="151" t="s">
        <v>544</v>
      </c>
      <c r="B1" s="152"/>
      <c r="C1" s="152"/>
      <c r="D1" s="152"/>
      <c r="E1" s="152"/>
      <c r="F1" s="153"/>
    </row>
    <row r="2" spans="1:6" ht="18.75" customHeight="1">
      <c r="A2" s="150" t="s">
        <v>545</v>
      </c>
      <c r="B2" s="155"/>
      <c r="C2" s="155"/>
      <c r="D2" s="155"/>
      <c r="E2" s="155"/>
      <c r="F2" s="153"/>
    </row>
    <row r="3" spans="1:6" ht="18">
      <c r="A3" s="44"/>
    </row>
    <row r="4" spans="1:6">
      <c r="A4" t="s">
        <v>41</v>
      </c>
    </row>
    <row r="5" spans="1:6" ht="45">
      <c r="A5" s="1" t="s">
        <v>119</v>
      </c>
      <c r="B5" s="2" t="s">
        <v>120</v>
      </c>
      <c r="C5" s="51" t="s">
        <v>25</v>
      </c>
      <c r="D5" s="51" t="s">
        <v>26</v>
      </c>
      <c r="E5" s="51" t="s">
        <v>27</v>
      </c>
      <c r="F5" s="62" t="s">
        <v>94</v>
      </c>
    </row>
    <row r="6" spans="1:6" hidden="1">
      <c r="A6" s="25" t="s">
        <v>121</v>
      </c>
      <c r="B6" s="26" t="s">
        <v>122</v>
      </c>
      <c r="C6" s="39"/>
      <c r="D6" s="39"/>
      <c r="E6" s="39"/>
      <c r="F6" s="24"/>
    </row>
    <row r="7" spans="1:6" hidden="1">
      <c r="A7" s="25" t="s">
        <v>123</v>
      </c>
      <c r="B7" s="27" t="s">
        <v>124</v>
      </c>
      <c r="C7" s="39"/>
      <c r="D7" s="39"/>
      <c r="E7" s="39"/>
      <c r="F7" s="24"/>
    </row>
    <row r="8" spans="1:6" hidden="1">
      <c r="A8" s="25" t="s">
        <v>125</v>
      </c>
      <c r="B8" s="27" t="s">
        <v>126</v>
      </c>
      <c r="C8" s="39"/>
      <c r="D8" s="39"/>
      <c r="E8" s="39"/>
      <c r="F8" s="24"/>
    </row>
    <row r="9" spans="1:6" hidden="1">
      <c r="A9" s="28" t="s">
        <v>127</v>
      </c>
      <c r="B9" s="27" t="s">
        <v>128</v>
      </c>
      <c r="C9" s="39"/>
      <c r="D9" s="39"/>
      <c r="E9" s="39"/>
      <c r="F9" s="24"/>
    </row>
    <row r="10" spans="1:6" hidden="1">
      <c r="A10" s="28" t="s">
        <v>129</v>
      </c>
      <c r="B10" s="27" t="s">
        <v>130</v>
      </c>
      <c r="C10" s="39"/>
      <c r="D10" s="39"/>
      <c r="E10" s="39"/>
      <c r="F10" s="24"/>
    </row>
    <row r="11" spans="1:6" hidden="1">
      <c r="A11" s="28" t="s">
        <v>131</v>
      </c>
      <c r="B11" s="27" t="s">
        <v>132</v>
      </c>
      <c r="C11" s="39"/>
      <c r="D11" s="39"/>
      <c r="E11" s="39"/>
      <c r="F11" s="24"/>
    </row>
    <row r="12" spans="1:6" hidden="1">
      <c r="A12" s="28" t="s">
        <v>133</v>
      </c>
      <c r="B12" s="27" t="s">
        <v>134</v>
      </c>
      <c r="C12" s="39"/>
      <c r="D12" s="39"/>
      <c r="E12" s="39"/>
      <c r="F12" s="24"/>
    </row>
    <row r="13" spans="1:6" hidden="1">
      <c r="A13" s="28" t="s">
        <v>135</v>
      </c>
      <c r="B13" s="27" t="s">
        <v>136</v>
      </c>
      <c r="C13" s="39"/>
      <c r="D13" s="39"/>
      <c r="E13" s="39"/>
      <c r="F13" s="24"/>
    </row>
    <row r="14" spans="1:6" hidden="1">
      <c r="A14" s="4" t="s">
        <v>137</v>
      </c>
      <c r="B14" s="27" t="s">
        <v>138</v>
      </c>
      <c r="C14" s="39"/>
      <c r="D14" s="39"/>
      <c r="E14" s="39"/>
      <c r="F14" s="24"/>
    </row>
    <row r="15" spans="1:6" hidden="1">
      <c r="A15" s="4" t="s">
        <v>139</v>
      </c>
      <c r="B15" s="27" t="s">
        <v>140</v>
      </c>
      <c r="C15" s="39"/>
      <c r="D15" s="39"/>
      <c r="E15" s="39"/>
      <c r="F15" s="24"/>
    </row>
    <row r="16" spans="1:6" hidden="1">
      <c r="A16" s="4" t="s">
        <v>141</v>
      </c>
      <c r="B16" s="27" t="s">
        <v>142</v>
      </c>
      <c r="C16" s="39"/>
      <c r="D16" s="39"/>
      <c r="E16" s="39"/>
      <c r="F16" s="24"/>
    </row>
    <row r="17" spans="1:6" hidden="1">
      <c r="A17" s="4" t="s">
        <v>143</v>
      </c>
      <c r="B17" s="27" t="s">
        <v>144</v>
      </c>
      <c r="C17" s="39"/>
      <c r="D17" s="39"/>
      <c r="E17" s="39"/>
      <c r="F17" s="24"/>
    </row>
    <row r="18" spans="1:6" hidden="1">
      <c r="A18" s="4" t="s">
        <v>435</v>
      </c>
      <c r="B18" s="27" t="s">
        <v>145</v>
      </c>
      <c r="C18" s="39"/>
      <c r="D18" s="39"/>
      <c r="E18" s="39"/>
      <c r="F18" s="24"/>
    </row>
    <row r="19" spans="1:6">
      <c r="A19" s="29" t="s">
        <v>405</v>
      </c>
      <c r="B19" s="30" t="s">
        <v>146</v>
      </c>
      <c r="C19" s="116">
        <v>211487775</v>
      </c>
      <c r="D19" s="116"/>
      <c r="E19" s="116"/>
      <c r="F19" s="117">
        <f>SUM(C19:E19)</f>
        <v>211487775</v>
      </c>
    </row>
    <row r="20" spans="1:6" hidden="1">
      <c r="A20" s="4" t="s">
        <v>147</v>
      </c>
      <c r="B20" s="27" t="s">
        <v>148</v>
      </c>
      <c r="C20" s="116"/>
      <c r="D20" s="116"/>
      <c r="E20" s="116"/>
      <c r="F20" s="117"/>
    </row>
    <row r="21" spans="1:6" hidden="1">
      <c r="A21" s="4" t="s">
        <v>149</v>
      </c>
      <c r="B21" s="27" t="s">
        <v>150</v>
      </c>
      <c r="C21" s="116"/>
      <c r="D21" s="116"/>
      <c r="E21" s="116"/>
      <c r="F21" s="117"/>
    </row>
    <row r="22" spans="1:6" hidden="1">
      <c r="A22" s="5" t="s">
        <v>151</v>
      </c>
      <c r="B22" s="27" t="s">
        <v>152</v>
      </c>
      <c r="C22" s="116"/>
      <c r="D22" s="116"/>
      <c r="E22" s="116"/>
      <c r="F22" s="117"/>
    </row>
    <row r="23" spans="1:6">
      <c r="A23" s="6" t="s">
        <v>406</v>
      </c>
      <c r="B23" s="30" t="s">
        <v>153</v>
      </c>
      <c r="C23" s="116">
        <v>42961823</v>
      </c>
      <c r="D23" s="116">
        <v>16232760</v>
      </c>
      <c r="E23" s="116"/>
      <c r="F23" s="117">
        <f>SUM(C23:E23)</f>
        <v>59194583</v>
      </c>
    </row>
    <row r="24" spans="1:6">
      <c r="A24" s="47" t="s">
        <v>465</v>
      </c>
      <c r="B24" s="48" t="s">
        <v>154</v>
      </c>
      <c r="C24" s="118">
        <f>SUM(C19:C23)</f>
        <v>254449598</v>
      </c>
      <c r="D24" s="118">
        <f>SUM(D23)</f>
        <v>16232760</v>
      </c>
      <c r="E24" s="116"/>
      <c r="F24" s="118">
        <f>SUM(C24:E24)</f>
        <v>270682358</v>
      </c>
    </row>
    <row r="25" spans="1:6">
      <c r="A25" s="36" t="s">
        <v>436</v>
      </c>
      <c r="B25" s="48" t="s">
        <v>155</v>
      </c>
      <c r="C25" s="118">
        <v>39500232</v>
      </c>
      <c r="D25" s="118">
        <v>3571207</v>
      </c>
      <c r="E25" s="116"/>
      <c r="F25" s="118">
        <f>SUM(C25:E25)</f>
        <v>43071439</v>
      </c>
    </row>
    <row r="26" spans="1:6" hidden="1">
      <c r="A26" s="4" t="s">
        <v>156</v>
      </c>
      <c r="B26" s="27" t="s">
        <v>157</v>
      </c>
      <c r="C26" s="116"/>
      <c r="D26" s="116"/>
      <c r="E26" s="116"/>
      <c r="F26" s="117"/>
    </row>
    <row r="27" spans="1:6" hidden="1">
      <c r="A27" s="4" t="s">
        <v>158</v>
      </c>
      <c r="B27" s="27" t="s">
        <v>159</v>
      </c>
      <c r="C27" s="116"/>
      <c r="D27" s="116"/>
      <c r="E27" s="116"/>
      <c r="F27" s="117"/>
    </row>
    <row r="28" spans="1:6" hidden="1">
      <c r="A28" s="4" t="s">
        <v>160</v>
      </c>
      <c r="B28" s="27" t="s">
        <v>161</v>
      </c>
      <c r="C28" s="116"/>
      <c r="D28" s="116"/>
      <c r="E28" s="116"/>
      <c r="F28" s="117"/>
    </row>
    <row r="29" spans="1:6">
      <c r="A29" s="6" t="s">
        <v>407</v>
      </c>
      <c r="B29" s="30" t="s">
        <v>162</v>
      </c>
      <c r="C29" s="116">
        <v>27477657</v>
      </c>
      <c r="D29" s="116">
        <v>3450000</v>
      </c>
      <c r="E29" s="116">
        <v>326566</v>
      </c>
      <c r="F29" s="117">
        <f>SUM(C29:E29)</f>
        <v>31254223</v>
      </c>
    </row>
    <row r="30" spans="1:6" hidden="1">
      <c r="A30" s="4" t="s">
        <v>163</v>
      </c>
      <c r="B30" s="27" t="s">
        <v>164</v>
      </c>
      <c r="C30" s="116"/>
      <c r="D30" s="116"/>
      <c r="E30" s="116"/>
      <c r="F30" s="117"/>
    </row>
    <row r="31" spans="1:6" hidden="1">
      <c r="A31" s="4" t="s">
        <v>165</v>
      </c>
      <c r="B31" s="27" t="s">
        <v>166</v>
      </c>
      <c r="C31" s="116"/>
      <c r="D31" s="116"/>
      <c r="E31" s="116"/>
      <c r="F31" s="117"/>
    </row>
    <row r="32" spans="1:6" ht="15" customHeight="1">
      <c r="A32" s="6" t="s">
        <v>466</v>
      </c>
      <c r="B32" s="30" t="s">
        <v>167</v>
      </c>
      <c r="C32" s="116">
        <v>4058569</v>
      </c>
      <c r="D32" s="116"/>
      <c r="E32" s="116">
        <v>41212</v>
      </c>
      <c r="F32" s="117">
        <f>SUM(C32:E32)</f>
        <v>4099781</v>
      </c>
    </row>
    <row r="33" spans="1:6" hidden="1">
      <c r="A33" s="4" t="s">
        <v>168</v>
      </c>
      <c r="B33" s="27" t="s">
        <v>169</v>
      </c>
      <c r="C33" s="116"/>
      <c r="D33" s="116"/>
      <c r="E33" s="116"/>
      <c r="F33" s="117"/>
    </row>
    <row r="34" spans="1:6" hidden="1">
      <c r="A34" s="4" t="s">
        <v>170</v>
      </c>
      <c r="B34" s="27" t="s">
        <v>171</v>
      </c>
      <c r="C34" s="116"/>
      <c r="D34" s="116"/>
      <c r="E34" s="116"/>
      <c r="F34" s="117"/>
    </row>
    <row r="35" spans="1:6" hidden="1">
      <c r="A35" s="4" t="s">
        <v>437</v>
      </c>
      <c r="B35" s="27" t="s">
        <v>172</v>
      </c>
      <c r="C35" s="116"/>
      <c r="D35" s="116"/>
      <c r="E35" s="116"/>
      <c r="F35" s="117"/>
    </row>
    <row r="36" spans="1:6" hidden="1">
      <c r="A36" s="4" t="s">
        <v>173</v>
      </c>
      <c r="B36" s="27" t="s">
        <v>174</v>
      </c>
      <c r="C36" s="116"/>
      <c r="D36" s="116"/>
      <c r="E36" s="116"/>
      <c r="F36" s="117"/>
    </row>
    <row r="37" spans="1:6" hidden="1">
      <c r="A37" s="9" t="s">
        <v>438</v>
      </c>
      <c r="B37" s="27" t="s">
        <v>175</v>
      </c>
      <c r="C37" s="116"/>
      <c r="D37" s="116"/>
      <c r="E37" s="116"/>
      <c r="F37" s="117"/>
    </row>
    <row r="38" spans="1:6" hidden="1">
      <c r="A38" s="5" t="s">
        <v>176</v>
      </c>
      <c r="B38" s="27" t="s">
        <v>177</v>
      </c>
      <c r="C38" s="116"/>
      <c r="D38" s="116"/>
      <c r="E38" s="116"/>
      <c r="F38" s="117"/>
    </row>
    <row r="39" spans="1:6" hidden="1">
      <c r="A39" s="4" t="s">
        <v>439</v>
      </c>
      <c r="B39" s="27" t="s">
        <v>178</v>
      </c>
      <c r="C39" s="116"/>
      <c r="D39" s="116"/>
      <c r="E39" s="116"/>
      <c r="F39" s="117"/>
    </row>
    <row r="40" spans="1:6">
      <c r="A40" s="6" t="s">
        <v>408</v>
      </c>
      <c r="B40" s="30" t="s">
        <v>179</v>
      </c>
      <c r="C40" s="116">
        <v>418767666</v>
      </c>
      <c r="D40" s="116">
        <v>2914000</v>
      </c>
      <c r="E40" s="116">
        <v>4614588</v>
      </c>
      <c r="F40" s="117">
        <f>SUM(C40:E40)</f>
        <v>426296254</v>
      </c>
    </row>
    <row r="41" spans="1:6" hidden="1">
      <c r="A41" s="4" t="s">
        <v>180</v>
      </c>
      <c r="B41" s="27" t="s">
        <v>181</v>
      </c>
      <c r="C41" s="116"/>
      <c r="D41" s="116"/>
      <c r="E41" s="116"/>
      <c r="F41" s="117"/>
    </row>
    <row r="42" spans="1:6" hidden="1">
      <c r="A42" s="4" t="s">
        <v>182</v>
      </c>
      <c r="B42" s="27" t="s">
        <v>183</v>
      </c>
      <c r="C42" s="116"/>
      <c r="D42" s="116"/>
      <c r="E42" s="116"/>
      <c r="F42" s="117"/>
    </row>
    <row r="43" spans="1:6">
      <c r="A43" s="6" t="s">
        <v>409</v>
      </c>
      <c r="B43" s="30" t="s">
        <v>184</v>
      </c>
      <c r="C43" s="116">
        <v>3970000</v>
      </c>
      <c r="D43" s="116"/>
      <c r="E43" s="116"/>
      <c r="F43" s="117">
        <f>SUM(C43:E43)</f>
        <v>3970000</v>
      </c>
    </row>
    <row r="44" spans="1:6" hidden="1">
      <c r="A44" s="4" t="s">
        <v>185</v>
      </c>
      <c r="B44" s="27" t="s">
        <v>186</v>
      </c>
      <c r="C44" s="116"/>
      <c r="D44" s="116"/>
      <c r="E44" s="116"/>
      <c r="F44" s="117"/>
    </row>
    <row r="45" spans="1:6" hidden="1">
      <c r="A45" s="4" t="s">
        <v>187</v>
      </c>
      <c r="B45" s="27" t="s">
        <v>188</v>
      </c>
      <c r="C45" s="116"/>
      <c r="D45" s="116"/>
      <c r="E45" s="116"/>
      <c r="F45" s="117"/>
    </row>
    <row r="46" spans="1:6" hidden="1">
      <c r="A46" s="4" t="s">
        <v>440</v>
      </c>
      <c r="B46" s="27" t="s">
        <v>189</v>
      </c>
      <c r="C46" s="116"/>
      <c r="D46" s="116"/>
      <c r="E46" s="116"/>
      <c r="F46" s="117"/>
    </row>
    <row r="47" spans="1:6" hidden="1">
      <c r="A47" s="4" t="s">
        <v>441</v>
      </c>
      <c r="B47" s="27" t="s">
        <v>190</v>
      </c>
      <c r="C47" s="116"/>
      <c r="D47" s="116"/>
      <c r="E47" s="116"/>
      <c r="F47" s="117"/>
    </row>
    <row r="48" spans="1:6" hidden="1">
      <c r="A48" s="4" t="s">
        <v>191</v>
      </c>
      <c r="B48" s="27" t="s">
        <v>192</v>
      </c>
      <c r="C48" s="116"/>
      <c r="D48" s="116"/>
      <c r="E48" s="116"/>
      <c r="F48" s="117"/>
    </row>
    <row r="49" spans="1:6">
      <c r="A49" s="6" t="s">
        <v>410</v>
      </c>
      <c r="B49" s="30" t="s">
        <v>193</v>
      </c>
      <c r="C49" s="116">
        <v>137833240</v>
      </c>
      <c r="D49" s="116">
        <v>1636000</v>
      </c>
      <c r="E49" s="116">
        <v>1677054</v>
      </c>
      <c r="F49" s="117">
        <f>SUM(C49:E49)</f>
        <v>141146294</v>
      </c>
    </row>
    <row r="50" spans="1:6">
      <c r="A50" s="36" t="s">
        <v>411</v>
      </c>
      <c r="B50" s="48" t="s">
        <v>194</v>
      </c>
      <c r="C50" s="118">
        <f>SUM(C29:C49)</f>
        <v>592107132</v>
      </c>
      <c r="D50" s="118">
        <f>SUM(D29:D49)</f>
        <v>8000000</v>
      </c>
      <c r="E50" s="118">
        <f>SUM(E29:E49)</f>
        <v>6659420</v>
      </c>
      <c r="F50" s="118">
        <f>SUM(F29:F49)</f>
        <v>606766552</v>
      </c>
    </row>
    <row r="51" spans="1:6" hidden="1">
      <c r="A51" s="12" t="s">
        <v>195</v>
      </c>
      <c r="B51" s="27" t="s">
        <v>196</v>
      </c>
      <c r="C51" s="116"/>
      <c r="D51" s="116"/>
      <c r="E51" s="116"/>
      <c r="F51" s="117"/>
    </row>
    <row r="52" spans="1:6" hidden="1">
      <c r="A52" s="12" t="s">
        <v>412</v>
      </c>
      <c r="B52" s="27" t="s">
        <v>197</v>
      </c>
      <c r="C52" s="116"/>
      <c r="D52" s="116"/>
      <c r="E52" s="116"/>
      <c r="F52" s="117"/>
    </row>
    <row r="53" spans="1:6" hidden="1">
      <c r="A53" s="15" t="s">
        <v>442</v>
      </c>
      <c r="B53" s="27" t="s">
        <v>198</v>
      </c>
      <c r="C53" s="116"/>
      <c r="D53" s="116"/>
      <c r="E53" s="116"/>
      <c r="F53" s="117"/>
    </row>
    <row r="54" spans="1:6" hidden="1">
      <c r="A54" s="15" t="s">
        <v>443</v>
      </c>
      <c r="B54" s="27" t="s">
        <v>199</v>
      </c>
      <c r="C54" s="116"/>
      <c r="D54" s="116"/>
      <c r="E54" s="116"/>
      <c r="F54" s="117"/>
    </row>
    <row r="55" spans="1:6" hidden="1">
      <c r="A55" s="15" t="s">
        <v>444</v>
      </c>
      <c r="B55" s="27" t="s">
        <v>200</v>
      </c>
      <c r="C55" s="116"/>
      <c r="D55" s="116"/>
      <c r="E55" s="116"/>
      <c r="F55" s="117"/>
    </row>
    <row r="56" spans="1:6" hidden="1">
      <c r="A56" s="12" t="s">
        <v>445</v>
      </c>
      <c r="B56" s="27" t="s">
        <v>201</v>
      </c>
      <c r="C56" s="116"/>
      <c r="D56" s="116"/>
      <c r="E56" s="116"/>
      <c r="F56" s="117"/>
    </row>
    <row r="57" spans="1:6" hidden="1">
      <c r="A57" s="12" t="s">
        <v>446</v>
      </c>
      <c r="B57" s="27" t="s">
        <v>202</v>
      </c>
      <c r="C57" s="116"/>
      <c r="D57" s="116"/>
      <c r="E57" s="116"/>
      <c r="F57" s="117"/>
    </row>
    <row r="58" spans="1:6" hidden="1">
      <c r="A58" s="12" t="s">
        <v>447</v>
      </c>
      <c r="B58" s="27" t="s">
        <v>203</v>
      </c>
      <c r="C58" s="116"/>
      <c r="D58" s="116"/>
      <c r="E58" s="116"/>
      <c r="F58" s="117"/>
    </row>
    <row r="59" spans="1:6">
      <c r="A59" s="45" t="s">
        <v>414</v>
      </c>
      <c r="B59" s="48" t="s">
        <v>204</v>
      </c>
      <c r="C59" s="118">
        <v>40800000</v>
      </c>
      <c r="D59" s="118"/>
      <c r="E59" s="118"/>
      <c r="F59" s="118">
        <f>SUM(C59:E59)</f>
        <v>40800000</v>
      </c>
    </row>
    <row r="60" spans="1:6">
      <c r="A60" s="11" t="s">
        <v>448</v>
      </c>
      <c r="B60" s="27" t="s">
        <v>205</v>
      </c>
      <c r="C60" s="116"/>
      <c r="D60" s="116"/>
      <c r="E60" s="116"/>
      <c r="F60" s="117"/>
    </row>
    <row r="61" spans="1:6">
      <c r="A61" s="11" t="s">
        <v>206</v>
      </c>
      <c r="B61" s="27" t="s">
        <v>207</v>
      </c>
      <c r="C61" s="116">
        <v>3732659</v>
      </c>
      <c r="D61" s="116"/>
      <c r="E61" s="116"/>
      <c r="F61" s="117">
        <f>SUM(C61:E61)</f>
        <v>3732659</v>
      </c>
    </row>
    <row r="62" spans="1:6">
      <c r="A62" s="11" t="s">
        <v>208</v>
      </c>
      <c r="B62" s="27" t="s">
        <v>209</v>
      </c>
      <c r="C62" s="116"/>
      <c r="D62" s="116"/>
      <c r="E62" s="116"/>
      <c r="F62" s="117"/>
    </row>
    <row r="63" spans="1:6">
      <c r="A63" s="11" t="s">
        <v>415</v>
      </c>
      <c r="B63" s="27" t="s">
        <v>210</v>
      </c>
      <c r="C63" s="116"/>
      <c r="D63" s="116"/>
      <c r="E63" s="116"/>
      <c r="F63" s="117"/>
    </row>
    <row r="64" spans="1:6">
      <c r="A64" s="11" t="s">
        <v>449</v>
      </c>
      <c r="B64" s="27" t="s">
        <v>211</v>
      </c>
      <c r="C64" s="116"/>
      <c r="D64" s="116"/>
      <c r="E64" s="116"/>
      <c r="F64" s="117"/>
    </row>
    <row r="65" spans="1:6">
      <c r="A65" s="11" t="s">
        <v>417</v>
      </c>
      <c r="B65" s="27" t="s">
        <v>212</v>
      </c>
      <c r="C65" s="116">
        <v>216168840</v>
      </c>
      <c r="D65" s="116"/>
      <c r="E65" s="116"/>
      <c r="F65" s="117">
        <f>SUM(C65:E65)</f>
        <v>216168840</v>
      </c>
    </row>
    <row r="66" spans="1:6">
      <c r="A66" s="11" t="s">
        <v>450</v>
      </c>
      <c r="B66" s="27" t="s">
        <v>213</v>
      </c>
      <c r="C66" s="116"/>
      <c r="D66" s="116"/>
      <c r="E66" s="116"/>
      <c r="F66" s="117"/>
    </row>
    <row r="67" spans="1:6">
      <c r="A67" s="11" t="s">
        <v>451</v>
      </c>
      <c r="B67" s="27" t="s">
        <v>214</v>
      </c>
      <c r="C67" s="116"/>
      <c r="D67" s="116"/>
      <c r="E67" s="116"/>
      <c r="F67" s="117"/>
    </row>
    <row r="68" spans="1:6">
      <c r="A68" s="11" t="s">
        <v>215</v>
      </c>
      <c r="B68" s="27" t="s">
        <v>216</v>
      </c>
      <c r="C68" s="116"/>
      <c r="D68" s="116"/>
      <c r="E68" s="116"/>
      <c r="F68" s="117"/>
    </row>
    <row r="69" spans="1:6">
      <c r="A69" s="17" t="s">
        <v>217</v>
      </c>
      <c r="B69" s="27" t="s">
        <v>218</v>
      </c>
      <c r="C69" s="116"/>
      <c r="D69" s="116"/>
      <c r="E69" s="116"/>
      <c r="F69" s="117"/>
    </row>
    <row r="70" spans="1:6">
      <c r="A70" s="11" t="s">
        <v>452</v>
      </c>
      <c r="B70" s="27" t="s">
        <v>220</v>
      </c>
      <c r="C70" s="116">
        <v>47965172</v>
      </c>
      <c r="D70" s="116">
        <v>9747500</v>
      </c>
      <c r="E70" s="116"/>
      <c r="F70" s="117">
        <f>SUM(C70:E70)</f>
        <v>57712672</v>
      </c>
    </row>
    <row r="71" spans="1:6">
      <c r="A71" s="17" t="s">
        <v>82</v>
      </c>
      <c r="B71" s="27" t="s">
        <v>532</v>
      </c>
      <c r="C71" s="116">
        <v>96852706</v>
      </c>
      <c r="D71" s="116"/>
      <c r="E71" s="116"/>
      <c r="F71" s="117">
        <f>SUM(C71:E71)</f>
        <v>96852706</v>
      </c>
    </row>
    <row r="72" spans="1:6">
      <c r="A72" s="17" t="s">
        <v>83</v>
      </c>
      <c r="B72" s="27" t="s">
        <v>532</v>
      </c>
      <c r="C72" s="116"/>
      <c r="D72" s="116"/>
      <c r="E72" s="116"/>
      <c r="F72" s="117">
        <f>SUM(C72:E72)</f>
        <v>0</v>
      </c>
    </row>
    <row r="73" spans="1:6">
      <c r="A73" s="45" t="s">
        <v>420</v>
      </c>
      <c r="B73" s="48" t="s">
        <v>221</v>
      </c>
      <c r="C73" s="118">
        <f>SUM(C60:C72)</f>
        <v>364719377</v>
      </c>
      <c r="D73" s="118">
        <f>SUM(D60:D72)</f>
        <v>9747500</v>
      </c>
      <c r="E73" s="118"/>
      <c r="F73" s="118">
        <f>SUM(F60:F72)</f>
        <v>374466877</v>
      </c>
    </row>
    <row r="74" spans="1:6" ht="15.75">
      <c r="A74" s="49" t="s">
        <v>24</v>
      </c>
      <c r="B74" s="48"/>
      <c r="C74" s="118">
        <f>C73+C59+C50+C25+C24</f>
        <v>1291576339</v>
      </c>
      <c r="D74" s="118">
        <f>D73+D59+D50+D25+D24</f>
        <v>37551467</v>
      </c>
      <c r="E74" s="118">
        <f>E73+E59+E50+E25+E24</f>
        <v>6659420</v>
      </c>
      <c r="F74" s="118">
        <f>F73+F59+F50+F25+F24</f>
        <v>1335787226</v>
      </c>
    </row>
    <row r="75" spans="1:6">
      <c r="A75" s="31" t="s">
        <v>222</v>
      </c>
      <c r="B75" s="27" t="s">
        <v>223</v>
      </c>
      <c r="C75" s="116">
        <v>80000</v>
      </c>
      <c r="D75" s="116"/>
      <c r="E75" s="116"/>
      <c r="F75" s="117">
        <f>SUM(C75:E75)</f>
        <v>80000</v>
      </c>
    </row>
    <row r="76" spans="1:6">
      <c r="A76" s="31" t="s">
        <v>453</v>
      </c>
      <c r="B76" s="27" t="s">
        <v>224</v>
      </c>
      <c r="C76" s="116">
        <v>1397408078</v>
      </c>
      <c r="D76" s="116"/>
      <c r="E76" s="116"/>
      <c r="F76" s="117">
        <f>SUM(C76:E76)</f>
        <v>1397408078</v>
      </c>
    </row>
    <row r="77" spans="1:6">
      <c r="A77" s="31" t="s">
        <v>225</v>
      </c>
      <c r="B77" s="27" t="s">
        <v>226</v>
      </c>
      <c r="C77" s="116">
        <v>3509712</v>
      </c>
      <c r="D77" s="116"/>
      <c r="E77" s="116"/>
      <c r="F77" s="117">
        <f>SUM(C77:E77)</f>
        <v>3509712</v>
      </c>
    </row>
    <row r="78" spans="1:6">
      <c r="A78" s="31" t="s">
        <v>227</v>
      </c>
      <c r="B78" s="27" t="s">
        <v>228</v>
      </c>
      <c r="C78" s="116">
        <v>65593665</v>
      </c>
      <c r="D78" s="116"/>
      <c r="E78" s="116"/>
      <c r="F78" s="117">
        <f>SUM(C78:E78)</f>
        <v>65593665</v>
      </c>
    </row>
    <row r="79" spans="1:6">
      <c r="A79" s="5" t="s">
        <v>229</v>
      </c>
      <c r="B79" s="27" t="s">
        <v>230</v>
      </c>
      <c r="C79" s="116"/>
      <c r="D79" s="116"/>
      <c r="E79" s="116"/>
      <c r="F79" s="117">
        <f>SUM(C79:E79)</f>
        <v>0</v>
      </c>
    </row>
    <row r="80" spans="1:6">
      <c r="A80" s="5" t="s">
        <v>231</v>
      </c>
      <c r="B80" s="27" t="s">
        <v>232</v>
      </c>
      <c r="C80" s="116"/>
      <c r="D80" s="116"/>
      <c r="E80" s="116"/>
      <c r="F80" s="117"/>
    </row>
    <row r="81" spans="1:6">
      <c r="A81" s="5" t="s">
        <v>233</v>
      </c>
      <c r="B81" s="27" t="s">
        <v>234</v>
      </c>
      <c r="C81" s="116">
        <v>389885421</v>
      </c>
      <c r="D81" s="116"/>
      <c r="E81" s="116"/>
      <c r="F81" s="117">
        <f>SUM(C81:E81)</f>
        <v>389885421</v>
      </c>
    </row>
    <row r="82" spans="1:6">
      <c r="A82" s="46" t="s">
        <v>422</v>
      </c>
      <c r="B82" s="48" t="s">
        <v>235</v>
      </c>
      <c r="C82" s="118">
        <f>SUM(C75:C81)</f>
        <v>1856476876</v>
      </c>
      <c r="D82" s="118"/>
      <c r="E82" s="118"/>
      <c r="F82" s="118">
        <f>SUM(F75:F81)</f>
        <v>1856476876</v>
      </c>
    </row>
    <row r="83" spans="1:6">
      <c r="A83" s="12" t="s">
        <v>236</v>
      </c>
      <c r="B83" s="27" t="s">
        <v>237</v>
      </c>
      <c r="C83" s="116">
        <v>18445873</v>
      </c>
      <c r="D83" s="116"/>
      <c r="E83" s="116"/>
      <c r="F83" s="117">
        <f>SUM(C83:E83)</f>
        <v>18445873</v>
      </c>
    </row>
    <row r="84" spans="1:6">
      <c r="A84" s="12" t="s">
        <v>238</v>
      </c>
      <c r="B84" s="27" t="s">
        <v>239</v>
      </c>
      <c r="C84" s="116"/>
      <c r="D84" s="116"/>
      <c r="E84" s="116"/>
      <c r="F84" s="117"/>
    </row>
    <row r="85" spans="1:6">
      <c r="A85" s="12" t="s">
        <v>240</v>
      </c>
      <c r="B85" s="27" t="s">
        <v>241</v>
      </c>
      <c r="C85" s="116"/>
      <c r="D85" s="116"/>
      <c r="E85" s="116"/>
      <c r="F85" s="117"/>
    </row>
    <row r="86" spans="1:6">
      <c r="A86" s="12" t="s">
        <v>242</v>
      </c>
      <c r="B86" s="27" t="s">
        <v>243</v>
      </c>
      <c r="C86" s="116">
        <v>4980385</v>
      </c>
      <c r="D86" s="116"/>
      <c r="E86" s="116"/>
      <c r="F86" s="117">
        <f>SUM(C86:E86)</f>
        <v>4980385</v>
      </c>
    </row>
    <row r="87" spans="1:6">
      <c r="A87" s="45" t="s">
        <v>423</v>
      </c>
      <c r="B87" s="48" t="s">
        <v>244</v>
      </c>
      <c r="C87" s="118">
        <f>SUM(C83:C86)</f>
        <v>23426258</v>
      </c>
      <c r="D87" s="118"/>
      <c r="E87" s="118"/>
      <c r="F87" s="118">
        <f>SUM(F83:F86)</f>
        <v>23426258</v>
      </c>
    </row>
    <row r="88" spans="1:6" ht="30">
      <c r="A88" s="12" t="s">
        <v>245</v>
      </c>
      <c r="B88" s="27" t="s">
        <v>246</v>
      </c>
      <c r="C88" s="116"/>
      <c r="D88" s="116"/>
      <c r="E88" s="116"/>
      <c r="F88" s="117"/>
    </row>
    <row r="89" spans="1:6">
      <c r="A89" s="12" t="s">
        <v>454</v>
      </c>
      <c r="B89" s="27" t="s">
        <v>247</v>
      </c>
      <c r="C89" s="116"/>
      <c r="D89" s="116"/>
      <c r="E89" s="116"/>
      <c r="F89" s="117"/>
    </row>
    <row r="90" spans="1:6" ht="30">
      <c r="A90" s="12" t="s">
        <v>455</v>
      </c>
      <c r="B90" s="27" t="s">
        <v>248</v>
      </c>
      <c r="C90" s="116"/>
      <c r="D90" s="116"/>
      <c r="E90" s="116"/>
      <c r="F90" s="117"/>
    </row>
    <row r="91" spans="1:6">
      <c r="A91" s="12" t="s">
        <v>456</v>
      </c>
      <c r="B91" s="27" t="s">
        <v>249</v>
      </c>
      <c r="C91" s="116"/>
      <c r="D91" s="116"/>
      <c r="E91" s="116"/>
      <c r="F91" s="117">
        <f>SUM(C91:E91)</f>
        <v>0</v>
      </c>
    </row>
    <row r="92" spans="1:6" ht="30">
      <c r="A92" s="12" t="s">
        <v>457</v>
      </c>
      <c r="B92" s="27" t="s">
        <v>250</v>
      </c>
      <c r="C92" s="116"/>
      <c r="D92" s="116"/>
      <c r="E92" s="116"/>
      <c r="F92" s="117"/>
    </row>
    <row r="93" spans="1:6">
      <c r="A93" s="12" t="s">
        <v>458</v>
      </c>
      <c r="B93" s="27" t="s">
        <v>251</v>
      </c>
      <c r="C93" s="116"/>
      <c r="D93" s="116"/>
      <c r="E93" s="116"/>
      <c r="F93" s="117"/>
    </row>
    <row r="94" spans="1:6">
      <c r="A94" s="12" t="s">
        <v>252</v>
      </c>
      <c r="B94" s="27" t="s">
        <v>253</v>
      </c>
      <c r="C94" s="116"/>
      <c r="D94" s="116"/>
      <c r="E94" s="116"/>
      <c r="F94" s="117"/>
    </row>
    <row r="95" spans="1:6">
      <c r="A95" s="12" t="s">
        <v>459</v>
      </c>
      <c r="B95" s="27" t="s">
        <v>254</v>
      </c>
      <c r="C95" s="116"/>
      <c r="D95" s="116"/>
      <c r="E95" s="116"/>
      <c r="F95" s="117"/>
    </row>
    <row r="96" spans="1:6">
      <c r="A96" s="45" t="s">
        <v>424</v>
      </c>
      <c r="B96" s="48" t="s">
        <v>255</v>
      </c>
      <c r="C96" s="118">
        <f>SUM(C88:C95)</f>
        <v>0</v>
      </c>
      <c r="D96" s="118"/>
      <c r="E96" s="118"/>
      <c r="F96" s="118">
        <f>SUM(F88:F95)</f>
        <v>0</v>
      </c>
    </row>
    <row r="97" spans="1:25" ht="15.75">
      <c r="A97" s="49" t="s">
        <v>23</v>
      </c>
      <c r="B97" s="48"/>
      <c r="C97" s="116">
        <f>C96+C87+C82</f>
        <v>1879903134</v>
      </c>
      <c r="D97" s="116">
        <f>D96+D87+D82</f>
        <v>0</v>
      </c>
      <c r="E97" s="116">
        <f>E96+E87+E82</f>
        <v>0</v>
      </c>
      <c r="F97" s="117">
        <f>F96+F87+F82</f>
        <v>1879903134</v>
      </c>
    </row>
    <row r="98" spans="1:25" ht="15.75">
      <c r="A98" s="32" t="s">
        <v>467</v>
      </c>
      <c r="B98" s="33" t="s">
        <v>256</v>
      </c>
      <c r="C98" s="118">
        <f>C96+C87+C82+C73+C59+C50+C25+C24</f>
        <v>3171479473</v>
      </c>
      <c r="D98" s="118">
        <f>D73+D50+D25+D24</f>
        <v>37551467</v>
      </c>
      <c r="E98" s="118">
        <f>E50</f>
        <v>6659420</v>
      </c>
      <c r="F98" s="118">
        <f>F96+F87+F82+F73+F59+F50+F25+F24</f>
        <v>3215690360</v>
      </c>
    </row>
    <row r="99" spans="1:25">
      <c r="A99" s="12" t="s">
        <v>460</v>
      </c>
      <c r="B99" s="4" t="s">
        <v>257</v>
      </c>
      <c r="C99" s="131">
        <v>11130212</v>
      </c>
      <c r="D99" s="131"/>
      <c r="E99" s="131"/>
      <c r="F99" s="131">
        <f>SUM(C99:E99)</f>
        <v>11130212</v>
      </c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20"/>
      <c r="Y99" s="20"/>
    </row>
    <row r="100" spans="1:25">
      <c r="A100" s="12" t="s">
        <v>258</v>
      </c>
      <c r="B100" s="4" t="s">
        <v>259</v>
      </c>
      <c r="C100" s="131"/>
      <c r="D100" s="131"/>
      <c r="E100" s="131"/>
      <c r="F100" s="131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20"/>
      <c r="Y100" s="20"/>
    </row>
    <row r="101" spans="1:25">
      <c r="A101" s="12" t="s">
        <v>461</v>
      </c>
      <c r="B101" s="4" t="s">
        <v>260</v>
      </c>
      <c r="C101" s="131"/>
      <c r="D101" s="131"/>
      <c r="E101" s="131"/>
      <c r="F101" s="131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20"/>
      <c r="Y101" s="20"/>
    </row>
    <row r="102" spans="1:25">
      <c r="A102" s="14" t="s">
        <v>429</v>
      </c>
      <c r="B102" s="6" t="s">
        <v>261</v>
      </c>
      <c r="C102" s="137">
        <f>SUM(C99:C101)</f>
        <v>11130212</v>
      </c>
      <c r="D102" s="132"/>
      <c r="E102" s="132"/>
      <c r="F102" s="132">
        <f>SUM(F99:F101)</f>
        <v>11130212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0"/>
      <c r="Y102" s="20"/>
    </row>
    <row r="103" spans="1:25">
      <c r="A103" s="34" t="s">
        <v>462</v>
      </c>
      <c r="B103" s="4" t="s">
        <v>262</v>
      </c>
      <c r="C103" s="133"/>
      <c r="D103" s="133"/>
      <c r="E103" s="133"/>
      <c r="F103" s="133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0"/>
      <c r="Y103" s="20"/>
    </row>
    <row r="104" spans="1:25">
      <c r="A104" s="34" t="s">
        <v>432</v>
      </c>
      <c r="B104" s="4" t="s">
        <v>263</v>
      </c>
      <c r="C104" s="133"/>
      <c r="D104" s="133"/>
      <c r="E104" s="133"/>
      <c r="F104" s="133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0"/>
      <c r="Y104" s="20"/>
    </row>
    <row r="105" spans="1:25">
      <c r="A105" s="12" t="s">
        <v>264</v>
      </c>
      <c r="B105" s="4" t="s">
        <v>265</v>
      </c>
      <c r="C105" s="131"/>
      <c r="D105" s="131"/>
      <c r="E105" s="131"/>
      <c r="F105" s="131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20"/>
      <c r="Y105" s="20"/>
    </row>
    <row r="106" spans="1:25">
      <c r="A106" s="12" t="s">
        <v>463</v>
      </c>
      <c r="B106" s="4" t="s">
        <v>266</v>
      </c>
      <c r="C106" s="131"/>
      <c r="D106" s="131"/>
      <c r="E106" s="131"/>
      <c r="F106" s="131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20"/>
      <c r="Y106" s="20"/>
    </row>
    <row r="107" spans="1:25">
      <c r="A107" s="13" t="s">
        <v>430</v>
      </c>
      <c r="B107" s="6" t="s">
        <v>267</v>
      </c>
      <c r="C107" s="134"/>
      <c r="D107" s="134"/>
      <c r="E107" s="134"/>
      <c r="F107" s="134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0"/>
      <c r="Y107" s="20"/>
    </row>
    <row r="108" spans="1:25">
      <c r="A108" s="34" t="s">
        <v>268</v>
      </c>
      <c r="B108" s="4" t="s">
        <v>269</v>
      </c>
      <c r="C108" s="133"/>
      <c r="D108" s="133"/>
      <c r="E108" s="133"/>
      <c r="F108" s="133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0"/>
      <c r="Y108" s="20"/>
    </row>
    <row r="109" spans="1:25">
      <c r="A109" s="34" t="s">
        <v>270</v>
      </c>
      <c r="B109" s="4" t="s">
        <v>271</v>
      </c>
      <c r="C109" s="133">
        <v>29187487</v>
      </c>
      <c r="D109" s="133"/>
      <c r="E109" s="133"/>
      <c r="F109" s="133">
        <f>SUM(C109:E109)</f>
        <v>29187487</v>
      </c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0"/>
      <c r="Y109" s="20"/>
    </row>
    <row r="110" spans="1:25">
      <c r="A110" s="13" t="s">
        <v>272</v>
      </c>
      <c r="B110" s="6" t="s">
        <v>273</v>
      </c>
      <c r="C110" s="146">
        <v>570443594</v>
      </c>
      <c r="D110" s="134"/>
      <c r="E110" s="134"/>
      <c r="F110" s="134">
        <f>SUM(C110:E110)</f>
        <v>570443594</v>
      </c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0"/>
      <c r="Y110" s="20"/>
    </row>
    <row r="111" spans="1:25">
      <c r="A111" s="34" t="s">
        <v>274</v>
      </c>
      <c r="B111" s="4" t="s">
        <v>275</v>
      </c>
      <c r="C111" s="133"/>
      <c r="D111" s="133"/>
      <c r="E111" s="133"/>
      <c r="F111" s="133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0"/>
      <c r="Y111" s="20"/>
    </row>
    <row r="112" spans="1:25">
      <c r="A112" s="34" t="s">
        <v>276</v>
      </c>
      <c r="B112" s="4" t="s">
        <v>277</v>
      </c>
      <c r="C112" s="133"/>
      <c r="D112" s="133"/>
      <c r="E112" s="133"/>
      <c r="F112" s="133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0"/>
      <c r="Y112" s="20"/>
    </row>
    <row r="113" spans="1:25">
      <c r="A113" s="34" t="s">
        <v>278</v>
      </c>
      <c r="B113" s="4" t="s">
        <v>279</v>
      </c>
      <c r="C113" s="133"/>
      <c r="D113" s="133"/>
      <c r="E113" s="133"/>
      <c r="F113" s="133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0"/>
      <c r="Y113" s="20"/>
    </row>
    <row r="114" spans="1:25">
      <c r="A114" s="35" t="s">
        <v>431</v>
      </c>
      <c r="B114" s="36" t="s">
        <v>280</v>
      </c>
      <c r="C114" s="134"/>
      <c r="D114" s="134"/>
      <c r="E114" s="134"/>
      <c r="F114" s="134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0"/>
      <c r="Y114" s="20"/>
    </row>
    <row r="115" spans="1:25">
      <c r="A115" s="34" t="s">
        <v>281</v>
      </c>
      <c r="B115" s="4" t="s">
        <v>282</v>
      </c>
      <c r="C115" s="133"/>
      <c r="D115" s="133"/>
      <c r="E115" s="133"/>
      <c r="F115" s="133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0"/>
      <c r="Y115" s="20"/>
    </row>
    <row r="116" spans="1:25">
      <c r="A116" s="12" t="s">
        <v>283</v>
      </c>
      <c r="B116" s="4" t="s">
        <v>284</v>
      </c>
      <c r="C116" s="131"/>
      <c r="D116" s="131"/>
      <c r="E116" s="131"/>
      <c r="F116" s="131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20"/>
      <c r="Y116" s="20"/>
    </row>
    <row r="117" spans="1:25">
      <c r="A117" s="34" t="s">
        <v>464</v>
      </c>
      <c r="B117" s="4" t="s">
        <v>285</v>
      </c>
      <c r="C117" s="133"/>
      <c r="D117" s="133"/>
      <c r="E117" s="133"/>
      <c r="F117" s="133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0"/>
      <c r="Y117" s="20"/>
    </row>
    <row r="118" spans="1:25">
      <c r="A118" s="34" t="s">
        <v>433</v>
      </c>
      <c r="B118" s="4" t="s">
        <v>286</v>
      </c>
      <c r="C118" s="133"/>
      <c r="D118" s="133"/>
      <c r="E118" s="133"/>
      <c r="F118" s="133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0"/>
      <c r="Y118" s="20"/>
    </row>
    <row r="119" spans="1:25">
      <c r="A119" s="35" t="s">
        <v>434</v>
      </c>
      <c r="B119" s="36" t="s">
        <v>287</v>
      </c>
      <c r="C119" s="134"/>
      <c r="D119" s="134"/>
      <c r="E119" s="134"/>
      <c r="F119" s="134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0"/>
      <c r="Y119" s="20"/>
    </row>
    <row r="120" spans="1:25">
      <c r="A120" s="12" t="s">
        <v>288</v>
      </c>
      <c r="B120" s="4" t="s">
        <v>289</v>
      </c>
      <c r="C120" s="131"/>
      <c r="D120" s="131"/>
      <c r="E120" s="131"/>
      <c r="F120" s="131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20"/>
      <c r="Y120" s="20"/>
    </row>
    <row r="121" spans="1:25" ht="15.75">
      <c r="A121" s="37" t="s">
        <v>468</v>
      </c>
      <c r="B121" s="38" t="s">
        <v>290</v>
      </c>
      <c r="C121" s="134">
        <f>C110+C102+C109</f>
        <v>610761293</v>
      </c>
      <c r="D121" s="134"/>
      <c r="E121" s="134"/>
      <c r="F121" s="134">
        <f>SUM(C121:E121)</f>
        <v>610761293</v>
      </c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0"/>
      <c r="Y121" s="20"/>
    </row>
    <row r="122" spans="1:25" ht="15.75">
      <c r="A122" s="41" t="s">
        <v>504</v>
      </c>
      <c r="B122" s="42"/>
      <c r="C122" s="135">
        <f>C98+C121</f>
        <v>3782240766</v>
      </c>
      <c r="D122" s="135">
        <f>D98</f>
        <v>37551467</v>
      </c>
      <c r="E122" s="135">
        <f>E98</f>
        <v>6659420</v>
      </c>
      <c r="F122" s="135">
        <f>F121+F98</f>
        <v>3826451653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1:25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1:25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1:25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1:25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1:25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1:25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2:25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  <row r="130" spans="2:25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</row>
    <row r="131" spans="2:25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</row>
    <row r="132" spans="2:25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</row>
    <row r="133" spans="2:25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</row>
    <row r="134" spans="2:25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</row>
    <row r="135" spans="2:25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</row>
    <row r="136" spans="2:25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</row>
    <row r="137" spans="2:25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</row>
    <row r="138" spans="2:25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</row>
    <row r="139" spans="2:25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</row>
    <row r="140" spans="2:25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</row>
    <row r="141" spans="2:25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</row>
    <row r="142" spans="2:25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</row>
    <row r="143" spans="2:25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</row>
    <row r="144" spans="2:25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</row>
    <row r="145" spans="2:25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</row>
    <row r="146" spans="2:25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</row>
    <row r="147" spans="2:25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</row>
    <row r="148" spans="2:25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</row>
    <row r="149" spans="2:25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</row>
    <row r="150" spans="2:25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</row>
    <row r="151" spans="2:25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</row>
    <row r="152" spans="2:25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</row>
    <row r="153" spans="2:25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</row>
    <row r="154" spans="2:25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</row>
    <row r="155" spans="2:25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2:25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2:25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  <row r="158" spans="2:25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</row>
    <row r="159" spans="2:25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</row>
    <row r="160" spans="2:25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</row>
    <row r="161" spans="2:25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</row>
    <row r="162" spans="2:25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</row>
    <row r="163" spans="2:25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</row>
    <row r="164" spans="2:25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</row>
    <row r="165" spans="2:25"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</row>
    <row r="166" spans="2:25"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</row>
    <row r="167" spans="2:25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</row>
    <row r="168" spans="2:25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</row>
    <row r="169" spans="2:25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</row>
    <row r="170" spans="2:25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</row>
    <row r="171" spans="2:25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  <headerFooter>
    <oddHeader>&amp;R1/5. melléklet a 6/2018. (III. 22.)önkormányzati rendelethez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6"/>
  <sheetViews>
    <sheetView topLeftCell="A55" workbookViewId="0">
      <selection activeCell="A88" sqref="A88"/>
    </sheetView>
  </sheetViews>
  <sheetFormatPr defaultRowHeight="15"/>
  <cols>
    <col min="1" max="1" width="92.5703125" customWidth="1"/>
    <col min="3" max="3" width="19.42578125" bestFit="1" customWidth="1"/>
    <col min="4" max="4" width="16" customWidth="1"/>
    <col min="5" max="5" width="16.7109375" customWidth="1"/>
    <col min="6" max="6" width="19.42578125" bestFit="1" customWidth="1"/>
  </cols>
  <sheetData>
    <row r="1" spans="1:6" ht="27" customHeight="1">
      <c r="A1" s="151" t="s">
        <v>544</v>
      </c>
      <c r="B1" s="152"/>
      <c r="C1" s="152"/>
      <c r="D1" s="152"/>
      <c r="E1" s="152"/>
      <c r="F1" s="153"/>
    </row>
    <row r="2" spans="1:6" ht="23.25" customHeight="1">
      <c r="A2" s="154" t="s">
        <v>539</v>
      </c>
      <c r="B2" s="155"/>
      <c r="C2" s="155"/>
      <c r="D2" s="155"/>
      <c r="E2" s="155"/>
      <c r="F2" s="153"/>
    </row>
    <row r="3" spans="1:6" ht="18">
      <c r="A3" s="66"/>
    </row>
    <row r="4" spans="1:6">
      <c r="A4" t="s">
        <v>531</v>
      </c>
    </row>
    <row r="5" spans="1:6" ht="45">
      <c r="A5" s="1" t="s">
        <v>119</v>
      </c>
      <c r="B5" s="2" t="s">
        <v>97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t="15" hidden="1" customHeight="1">
      <c r="A6" s="28" t="s">
        <v>291</v>
      </c>
      <c r="B6" s="5" t="s">
        <v>292</v>
      </c>
      <c r="C6" s="24"/>
      <c r="D6" s="24"/>
      <c r="E6" s="24"/>
      <c r="F6" s="24"/>
    </row>
    <row r="7" spans="1:6" ht="15" hidden="1" customHeight="1">
      <c r="A7" s="4" t="s">
        <v>293</v>
      </c>
      <c r="B7" s="5" t="s">
        <v>294</v>
      </c>
      <c r="C7" s="24"/>
      <c r="D7" s="24"/>
      <c r="E7" s="24"/>
      <c r="F7" s="24"/>
    </row>
    <row r="8" spans="1:6" ht="15" hidden="1" customHeight="1">
      <c r="A8" s="4" t="s">
        <v>295</v>
      </c>
      <c r="B8" s="5" t="s">
        <v>296</v>
      </c>
      <c r="C8" s="24"/>
      <c r="D8" s="24"/>
      <c r="E8" s="24"/>
      <c r="F8" s="24"/>
    </row>
    <row r="9" spans="1:6" ht="15" hidden="1" customHeight="1">
      <c r="A9" s="4" t="s">
        <v>297</v>
      </c>
      <c r="B9" s="5" t="s">
        <v>298</v>
      </c>
      <c r="C9" s="24"/>
      <c r="D9" s="24"/>
      <c r="E9" s="24"/>
      <c r="F9" s="24"/>
    </row>
    <row r="10" spans="1:6" ht="15" hidden="1" customHeight="1">
      <c r="A10" s="4" t="s">
        <v>299</v>
      </c>
      <c r="B10" s="5" t="s">
        <v>300</v>
      </c>
      <c r="C10" s="24"/>
      <c r="D10" s="24"/>
      <c r="E10" s="24"/>
      <c r="F10" s="24"/>
    </row>
    <row r="11" spans="1:6" ht="15" hidden="1" customHeight="1">
      <c r="A11" s="4" t="s">
        <v>301</v>
      </c>
      <c r="B11" s="5" t="s">
        <v>302</v>
      </c>
      <c r="C11" s="24"/>
      <c r="D11" s="24"/>
      <c r="E11" s="24"/>
      <c r="F11" s="24"/>
    </row>
    <row r="12" spans="1:6" ht="15" customHeight="1">
      <c r="A12" s="6" t="s">
        <v>506</v>
      </c>
      <c r="B12" s="7" t="s">
        <v>303</v>
      </c>
      <c r="C12" s="103">
        <v>879108620</v>
      </c>
      <c r="D12" s="103"/>
      <c r="E12" s="103"/>
      <c r="F12" s="103">
        <f>SUM(C12:E12)</f>
        <v>879108620</v>
      </c>
    </row>
    <row r="13" spans="1:6" ht="15" customHeight="1">
      <c r="A13" s="4" t="s">
        <v>304</v>
      </c>
      <c r="B13" s="5" t="s">
        <v>305</v>
      </c>
      <c r="C13" s="107"/>
      <c r="D13" s="107"/>
      <c r="E13" s="107"/>
      <c r="F13" s="107"/>
    </row>
    <row r="14" spans="1:6" ht="15" customHeight="1">
      <c r="A14" s="4" t="s">
        <v>306</v>
      </c>
      <c r="B14" s="5" t="s">
        <v>307</v>
      </c>
      <c r="C14" s="107"/>
      <c r="D14" s="107"/>
      <c r="E14" s="107"/>
      <c r="F14" s="107"/>
    </row>
    <row r="15" spans="1:6" ht="15" customHeight="1">
      <c r="A15" s="4" t="s">
        <v>469</v>
      </c>
      <c r="B15" s="5" t="s">
        <v>308</v>
      </c>
      <c r="C15" s="107"/>
      <c r="D15" s="107"/>
      <c r="E15" s="107"/>
      <c r="F15" s="107"/>
    </row>
    <row r="16" spans="1:6" ht="15" customHeight="1">
      <c r="A16" s="4" t="s">
        <v>470</v>
      </c>
      <c r="B16" s="5" t="s">
        <v>309</v>
      </c>
      <c r="C16" s="107"/>
      <c r="D16" s="107"/>
      <c r="E16" s="107"/>
      <c r="F16" s="107"/>
    </row>
    <row r="17" spans="1:6" ht="15" customHeight="1">
      <c r="A17" s="4" t="s">
        <v>471</v>
      </c>
      <c r="B17" s="5" t="s">
        <v>310</v>
      </c>
      <c r="C17" s="107">
        <v>464935908</v>
      </c>
      <c r="D17" s="107"/>
      <c r="E17" s="107"/>
      <c r="F17" s="107">
        <f>SUM(C17:E17)</f>
        <v>464935908</v>
      </c>
    </row>
    <row r="18" spans="1:6" ht="15" customHeight="1">
      <c r="A18" s="36" t="s">
        <v>507</v>
      </c>
      <c r="B18" s="46" t="s">
        <v>311</v>
      </c>
      <c r="C18" s="103">
        <f>SUM(C12:C17)</f>
        <v>1344044528</v>
      </c>
      <c r="D18" s="103"/>
      <c r="E18" s="103"/>
      <c r="F18" s="103">
        <f>SUM(F12:F17)</f>
        <v>1344044528</v>
      </c>
    </row>
    <row r="19" spans="1:6" ht="15" customHeight="1">
      <c r="A19" s="4" t="s">
        <v>475</v>
      </c>
      <c r="B19" s="5" t="s">
        <v>320</v>
      </c>
      <c r="C19" s="107"/>
      <c r="D19" s="107"/>
      <c r="E19" s="107"/>
      <c r="F19" s="107"/>
    </row>
    <row r="20" spans="1:6" ht="15" customHeight="1">
      <c r="A20" s="4" t="s">
        <v>476</v>
      </c>
      <c r="B20" s="5" t="s">
        <v>321</v>
      </c>
      <c r="C20" s="107"/>
      <c r="D20" s="107"/>
      <c r="E20" s="107"/>
      <c r="F20" s="107"/>
    </row>
    <row r="21" spans="1:6" ht="15" customHeight="1">
      <c r="A21" s="6" t="s">
        <v>1</v>
      </c>
      <c r="B21" s="7" t="s">
        <v>322</v>
      </c>
      <c r="C21" s="107"/>
      <c r="D21" s="107"/>
      <c r="E21" s="107"/>
      <c r="F21" s="107"/>
    </row>
    <row r="22" spans="1:6" ht="15" customHeight="1">
      <c r="A22" s="4" t="s">
        <v>477</v>
      </c>
      <c r="B22" s="5" t="s">
        <v>323</v>
      </c>
      <c r="C22" s="107"/>
      <c r="D22" s="107"/>
      <c r="E22" s="107"/>
      <c r="F22" s="107"/>
    </row>
    <row r="23" spans="1:6" ht="15" customHeight="1">
      <c r="A23" s="4" t="s">
        <v>478</v>
      </c>
      <c r="B23" s="5" t="s">
        <v>324</v>
      </c>
      <c r="C23" s="107"/>
      <c r="D23" s="107"/>
      <c r="E23" s="107"/>
      <c r="F23" s="107"/>
    </row>
    <row r="24" spans="1:6" ht="15" customHeight="1">
      <c r="A24" s="4" t="s">
        <v>479</v>
      </c>
      <c r="B24" s="5" t="s">
        <v>325</v>
      </c>
      <c r="C24" s="107"/>
      <c r="D24" s="107"/>
      <c r="E24" s="107"/>
      <c r="F24" s="107"/>
    </row>
    <row r="25" spans="1:6" ht="15" customHeight="1">
      <c r="A25" s="4" t="s">
        <v>480</v>
      </c>
      <c r="B25" s="5" t="s">
        <v>326</v>
      </c>
      <c r="C25" s="107">
        <v>213426180</v>
      </c>
      <c r="D25" s="107">
        <v>37551467</v>
      </c>
      <c r="E25" s="107">
        <v>6659420</v>
      </c>
      <c r="F25" s="107">
        <f>SUM(C25:E25)</f>
        <v>257637067</v>
      </c>
    </row>
    <row r="26" spans="1:6" ht="15" customHeight="1">
      <c r="A26" s="4" t="s">
        <v>481</v>
      </c>
      <c r="B26" s="5" t="s">
        <v>327</v>
      </c>
      <c r="C26" s="107"/>
      <c r="D26" s="107"/>
      <c r="E26" s="107"/>
      <c r="F26" s="107"/>
    </row>
    <row r="27" spans="1:6" ht="15" customHeight="1">
      <c r="A27" s="4" t="s">
        <v>328</v>
      </c>
      <c r="B27" s="5" t="s">
        <v>329</v>
      </c>
      <c r="C27" s="107"/>
      <c r="D27" s="107"/>
      <c r="E27" s="107"/>
      <c r="F27" s="107"/>
    </row>
    <row r="28" spans="1:6" ht="15" customHeight="1">
      <c r="A28" s="4" t="s">
        <v>482</v>
      </c>
      <c r="B28" s="5" t="s">
        <v>330</v>
      </c>
      <c r="C28" s="107">
        <v>36000000</v>
      </c>
      <c r="D28" s="107"/>
      <c r="E28" s="107"/>
      <c r="F28" s="107">
        <f>SUM(C28:E28)</f>
        <v>36000000</v>
      </c>
    </row>
    <row r="29" spans="1:6" ht="15" customHeight="1">
      <c r="A29" s="4" t="s">
        <v>483</v>
      </c>
      <c r="B29" s="5" t="s">
        <v>331</v>
      </c>
      <c r="C29" s="107"/>
      <c r="D29" s="107"/>
      <c r="E29" s="107"/>
      <c r="F29" s="107">
        <f>SUM(C29:E29)</f>
        <v>0</v>
      </c>
    </row>
    <row r="30" spans="1:6" ht="15" customHeight="1">
      <c r="A30" s="6" t="s">
        <v>2</v>
      </c>
      <c r="B30" s="7" t="s">
        <v>332</v>
      </c>
      <c r="C30" s="130">
        <f>SUM(C25:C29)</f>
        <v>249426180</v>
      </c>
      <c r="D30" s="130">
        <f>SUM(D25:D29)</f>
        <v>37551467</v>
      </c>
      <c r="E30" s="130">
        <f>SUM(E25:E29)</f>
        <v>6659420</v>
      </c>
      <c r="F30" s="130">
        <f>SUM(F25:F29)</f>
        <v>293637067</v>
      </c>
    </row>
    <row r="31" spans="1:6" ht="15" customHeight="1">
      <c r="A31" s="4" t="s">
        <v>484</v>
      </c>
      <c r="B31" s="5" t="s">
        <v>333</v>
      </c>
      <c r="C31" s="107">
        <v>6800000</v>
      </c>
      <c r="D31" s="107"/>
      <c r="E31" s="107"/>
      <c r="F31" s="107">
        <f>SUM(C31:E31)</f>
        <v>6800000</v>
      </c>
    </row>
    <row r="32" spans="1:6" ht="15" customHeight="1">
      <c r="A32" s="36" t="s">
        <v>3</v>
      </c>
      <c r="B32" s="46" t="s">
        <v>334</v>
      </c>
      <c r="C32" s="103">
        <f>SUM(C30:C31)</f>
        <v>256226180</v>
      </c>
      <c r="D32" s="103">
        <f>SUM(D30:D31)</f>
        <v>37551467</v>
      </c>
      <c r="E32" s="103">
        <f>SUM(E30:E31)</f>
        <v>6659420</v>
      </c>
      <c r="F32" s="103">
        <f>SUM(F30:F31)</f>
        <v>300437067</v>
      </c>
    </row>
    <row r="33" spans="1:6" ht="15" hidden="1" customHeight="1">
      <c r="A33" s="12" t="s">
        <v>335</v>
      </c>
      <c r="B33" s="5" t="s">
        <v>336</v>
      </c>
      <c r="C33" s="107"/>
      <c r="D33" s="107"/>
      <c r="E33" s="107"/>
      <c r="F33" s="107"/>
    </row>
    <row r="34" spans="1:6" ht="15" hidden="1" customHeight="1">
      <c r="A34" s="12" t="s">
        <v>485</v>
      </c>
      <c r="B34" s="5" t="s">
        <v>337</v>
      </c>
      <c r="C34" s="107"/>
      <c r="D34" s="107"/>
      <c r="E34" s="107"/>
      <c r="F34" s="107"/>
    </row>
    <row r="35" spans="1:6" ht="15" hidden="1" customHeight="1">
      <c r="A35" s="12" t="s">
        <v>486</v>
      </c>
      <c r="B35" s="5" t="s">
        <v>338</v>
      </c>
      <c r="C35" s="107"/>
      <c r="D35" s="107"/>
      <c r="E35" s="107"/>
      <c r="F35" s="107"/>
    </row>
    <row r="36" spans="1:6" ht="15" hidden="1" customHeight="1">
      <c r="A36" s="12" t="s">
        <v>487</v>
      </c>
      <c r="B36" s="5" t="s">
        <v>339</v>
      </c>
      <c r="C36" s="107"/>
      <c r="D36" s="107"/>
      <c r="E36" s="107"/>
      <c r="F36" s="107"/>
    </row>
    <row r="37" spans="1:6" ht="15" hidden="1" customHeight="1">
      <c r="A37" s="12" t="s">
        <v>340</v>
      </c>
      <c r="B37" s="5" t="s">
        <v>341</v>
      </c>
      <c r="C37" s="107"/>
      <c r="D37" s="107"/>
      <c r="E37" s="107"/>
      <c r="F37" s="107"/>
    </row>
    <row r="38" spans="1:6" ht="15" hidden="1" customHeight="1">
      <c r="A38" s="12" t="s">
        <v>342</v>
      </c>
      <c r="B38" s="5" t="s">
        <v>343</v>
      </c>
      <c r="C38" s="107"/>
      <c r="D38" s="107"/>
      <c r="E38" s="107"/>
      <c r="F38" s="107"/>
    </row>
    <row r="39" spans="1:6" ht="15" hidden="1" customHeight="1">
      <c r="A39" s="12" t="s">
        <v>344</v>
      </c>
      <c r="B39" s="5" t="s">
        <v>345</v>
      </c>
      <c r="C39" s="107"/>
      <c r="D39" s="107"/>
      <c r="E39" s="107"/>
      <c r="F39" s="107"/>
    </row>
    <row r="40" spans="1:6" ht="15" hidden="1" customHeight="1">
      <c r="A40" s="12" t="s">
        <v>488</v>
      </c>
      <c r="B40" s="5" t="s">
        <v>346</v>
      </c>
      <c r="C40" s="107"/>
      <c r="D40" s="107"/>
      <c r="E40" s="107"/>
      <c r="F40" s="107"/>
    </row>
    <row r="41" spans="1:6" ht="15" hidden="1" customHeight="1">
      <c r="A41" s="12" t="s">
        <v>489</v>
      </c>
      <c r="B41" s="5" t="s">
        <v>347</v>
      </c>
      <c r="C41" s="107"/>
      <c r="D41" s="107"/>
      <c r="E41" s="107"/>
      <c r="F41" s="107"/>
    </row>
    <row r="42" spans="1:6" ht="15" hidden="1" customHeight="1">
      <c r="A42" s="12" t="s">
        <v>490</v>
      </c>
      <c r="B42" s="5" t="s">
        <v>348</v>
      </c>
      <c r="C42" s="107"/>
      <c r="D42" s="107"/>
      <c r="E42" s="107"/>
      <c r="F42" s="107"/>
    </row>
    <row r="43" spans="1:6" ht="15" customHeight="1">
      <c r="A43" s="45" t="s">
        <v>4</v>
      </c>
      <c r="B43" s="46" t="s">
        <v>349</v>
      </c>
      <c r="C43" s="103">
        <v>149848291</v>
      </c>
      <c r="D43" s="103"/>
      <c r="E43" s="103"/>
      <c r="F43" s="103">
        <f>SUM(C43:E43)</f>
        <v>149848291</v>
      </c>
    </row>
    <row r="44" spans="1:6" ht="15" customHeight="1">
      <c r="A44" s="12" t="s">
        <v>358</v>
      </c>
      <c r="B44" s="5" t="s">
        <v>359</v>
      </c>
      <c r="C44" s="107"/>
      <c r="D44" s="107"/>
      <c r="E44" s="107"/>
      <c r="F44" s="107"/>
    </row>
    <row r="45" spans="1:6" ht="15" customHeight="1">
      <c r="A45" s="4" t="s">
        <v>494</v>
      </c>
      <c r="B45" s="5" t="s">
        <v>360</v>
      </c>
      <c r="C45" s="107"/>
      <c r="D45" s="107"/>
      <c r="E45" s="107"/>
      <c r="F45" s="107"/>
    </row>
    <row r="46" spans="1:6" ht="15" customHeight="1">
      <c r="A46" s="12" t="s">
        <v>495</v>
      </c>
      <c r="B46" s="5" t="s">
        <v>591</v>
      </c>
      <c r="C46" s="107"/>
      <c r="D46" s="107"/>
      <c r="E46" s="107"/>
      <c r="F46" s="107">
        <f>SUM(C46:E46)</f>
        <v>0</v>
      </c>
    </row>
    <row r="47" spans="1:6" ht="15" customHeight="1">
      <c r="A47" s="36" t="s">
        <v>6</v>
      </c>
      <c r="B47" s="46" t="s">
        <v>362</v>
      </c>
      <c r="C47" s="103">
        <f>SUM(C44:C46)</f>
        <v>0</v>
      </c>
      <c r="D47" s="103"/>
      <c r="E47" s="103"/>
      <c r="F47" s="103">
        <f>SUM(F44:F46)</f>
        <v>0</v>
      </c>
    </row>
    <row r="48" spans="1:6" ht="15" customHeight="1">
      <c r="A48" s="49" t="s">
        <v>24</v>
      </c>
      <c r="B48" s="87"/>
      <c r="C48" s="103">
        <f>C47+C43+C32+C18</f>
        <v>1750118999</v>
      </c>
      <c r="D48" s="103">
        <f>D47+D43+D32+D18</f>
        <v>37551467</v>
      </c>
      <c r="E48" s="103">
        <f>E43+E32+E18</f>
        <v>6659420</v>
      </c>
      <c r="F48" s="103">
        <f>F47+F43+F32+F18</f>
        <v>1794329886</v>
      </c>
    </row>
    <row r="49" spans="1:6" ht="15" customHeight="1">
      <c r="A49" s="4" t="s">
        <v>312</v>
      </c>
      <c r="B49" s="5" t="s">
        <v>313</v>
      </c>
      <c r="C49" s="107"/>
      <c r="D49" s="107"/>
      <c r="E49" s="107"/>
      <c r="F49" s="107"/>
    </row>
    <row r="50" spans="1:6" ht="15" customHeight="1">
      <c r="A50" s="4" t="s">
        <v>314</v>
      </c>
      <c r="B50" s="5" t="s">
        <v>315</v>
      </c>
      <c r="C50" s="107"/>
      <c r="D50" s="107"/>
      <c r="E50" s="107"/>
      <c r="F50" s="107"/>
    </row>
    <row r="51" spans="1:6" ht="15" customHeight="1">
      <c r="A51" s="4" t="s">
        <v>472</v>
      </c>
      <c r="B51" s="5" t="s">
        <v>316</v>
      </c>
      <c r="C51" s="107"/>
      <c r="D51" s="107"/>
      <c r="E51" s="107"/>
      <c r="F51" s="107"/>
    </row>
    <row r="52" spans="1:6" ht="15" customHeight="1">
      <c r="A52" s="4" t="s">
        <v>473</v>
      </c>
      <c r="B52" s="5" t="s">
        <v>317</v>
      </c>
      <c r="C52" s="107"/>
      <c r="D52" s="107"/>
      <c r="E52" s="107"/>
      <c r="F52" s="107"/>
    </row>
    <row r="53" spans="1:6" ht="15" customHeight="1">
      <c r="A53" s="4" t="s">
        <v>474</v>
      </c>
      <c r="B53" s="5" t="s">
        <v>318</v>
      </c>
      <c r="C53" s="107">
        <v>1825143774</v>
      </c>
      <c r="D53" s="107"/>
      <c r="E53" s="107"/>
      <c r="F53" s="107">
        <f>SUM(C53:E53)</f>
        <v>1825143774</v>
      </c>
    </row>
    <row r="54" spans="1:6" ht="15" customHeight="1">
      <c r="A54" s="36" t="s">
        <v>0</v>
      </c>
      <c r="B54" s="46" t="s">
        <v>319</v>
      </c>
      <c r="C54" s="103">
        <f>SUM(C53)</f>
        <v>1825143774</v>
      </c>
      <c r="D54" s="103"/>
      <c r="E54" s="103"/>
      <c r="F54" s="103">
        <f>SUM(F53)</f>
        <v>1825143774</v>
      </c>
    </row>
    <row r="55" spans="1:6" ht="15" customHeight="1">
      <c r="A55" s="12" t="s">
        <v>491</v>
      </c>
      <c r="B55" s="5" t="s">
        <v>350</v>
      </c>
      <c r="C55" s="107"/>
      <c r="D55" s="107"/>
      <c r="E55" s="107"/>
      <c r="F55" s="107"/>
    </row>
    <row r="56" spans="1:6" ht="15" customHeight="1">
      <c r="A56" s="12" t="s">
        <v>492</v>
      </c>
      <c r="B56" s="5" t="s">
        <v>351</v>
      </c>
      <c r="C56" s="107">
        <v>5681492</v>
      </c>
      <c r="D56" s="107"/>
      <c r="E56" s="107"/>
      <c r="F56" s="107">
        <f>SUM(C56:E56)</f>
        <v>5681492</v>
      </c>
    </row>
    <row r="57" spans="1:6" ht="15" customHeight="1">
      <c r="A57" s="12" t="s">
        <v>352</v>
      </c>
      <c r="B57" s="5" t="s">
        <v>353</v>
      </c>
      <c r="C57" s="107"/>
      <c r="D57" s="107"/>
      <c r="E57" s="107"/>
      <c r="F57" s="107"/>
    </row>
    <row r="58" spans="1:6" ht="15" customHeight="1">
      <c r="A58" s="12" t="s">
        <v>493</v>
      </c>
      <c r="B58" s="5" t="s">
        <v>354</v>
      </c>
      <c r="C58" s="107"/>
      <c r="D58" s="107"/>
      <c r="E58" s="107"/>
      <c r="F58" s="107"/>
    </row>
    <row r="59" spans="1:6" ht="15" customHeight="1">
      <c r="A59" s="12" t="s">
        <v>355</v>
      </c>
      <c r="B59" s="5" t="s">
        <v>356</v>
      </c>
      <c r="C59" s="107"/>
      <c r="D59" s="107"/>
      <c r="E59" s="107"/>
      <c r="F59" s="107"/>
    </row>
    <row r="60" spans="1:6" ht="15" customHeight="1">
      <c r="A60" s="36" t="s">
        <v>5</v>
      </c>
      <c r="B60" s="46" t="s">
        <v>357</v>
      </c>
      <c r="C60" s="103">
        <f>SUM(C55:C59)</f>
        <v>5681492</v>
      </c>
      <c r="D60" s="103"/>
      <c r="E60" s="103"/>
      <c r="F60" s="103">
        <f>SUM(F55:F59)</f>
        <v>5681492</v>
      </c>
    </row>
    <row r="61" spans="1:6" ht="15" customHeight="1">
      <c r="A61" s="12" t="s">
        <v>363</v>
      </c>
      <c r="B61" s="5" t="s">
        <v>364</v>
      </c>
      <c r="C61" s="107"/>
      <c r="D61" s="107"/>
      <c r="E61" s="107"/>
      <c r="F61" s="107"/>
    </row>
    <row r="62" spans="1:6" ht="15" customHeight="1">
      <c r="A62" s="4" t="s">
        <v>496</v>
      </c>
      <c r="B62" s="5" t="s">
        <v>365</v>
      </c>
      <c r="C62" s="107"/>
      <c r="D62" s="107"/>
      <c r="E62" s="107"/>
      <c r="F62" s="107"/>
    </row>
    <row r="63" spans="1:6" ht="15" customHeight="1">
      <c r="A63" s="12" t="s">
        <v>497</v>
      </c>
      <c r="B63" s="5" t="s">
        <v>600</v>
      </c>
      <c r="C63" s="107">
        <v>140000</v>
      </c>
      <c r="D63" s="107"/>
      <c r="E63" s="107"/>
      <c r="F63" s="107">
        <f>SUM(C63:E63)</f>
        <v>140000</v>
      </c>
    </row>
    <row r="64" spans="1:6" ht="15" customHeight="1">
      <c r="A64" s="36" t="s">
        <v>8</v>
      </c>
      <c r="B64" s="46" t="s">
        <v>367</v>
      </c>
      <c r="C64" s="103">
        <f>SUM(C63)</f>
        <v>140000</v>
      </c>
      <c r="D64" s="103"/>
      <c r="E64" s="103"/>
      <c r="F64" s="103">
        <f>SUM(C64:E64)</f>
        <v>140000</v>
      </c>
    </row>
    <row r="65" spans="1:6" ht="15" customHeight="1">
      <c r="A65" s="49" t="s">
        <v>23</v>
      </c>
      <c r="B65" s="87"/>
      <c r="C65" s="103">
        <f>C64+C60+C54</f>
        <v>1830965266</v>
      </c>
      <c r="D65" s="103">
        <f>D64+D60+D54</f>
        <v>0</v>
      </c>
      <c r="E65" s="103">
        <f>E64+E60+E54</f>
        <v>0</v>
      </c>
      <c r="F65" s="103">
        <f>F64+F60+F54</f>
        <v>1830965266</v>
      </c>
    </row>
    <row r="66" spans="1:6" ht="15.75">
      <c r="A66" s="43" t="s">
        <v>7</v>
      </c>
      <c r="B66" s="32" t="s">
        <v>368</v>
      </c>
      <c r="C66" s="103">
        <f>C64+C47+C60+C43+C32+C18+C54</f>
        <v>3581084265</v>
      </c>
      <c r="D66" s="103">
        <f>D64+D47+D60+D43+D32</f>
        <v>37551467</v>
      </c>
      <c r="E66" s="103">
        <f>E64+E47+E60+E43+E32</f>
        <v>6659420</v>
      </c>
      <c r="F66" s="103">
        <f>F64+F47+F60+F43+F32+F18+F54</f>
        <v>3625295152</v>
      </c>
    </row>
    <row r="67" spans="1:6" ht="15.75">
      <c r="A67" s="73" t="s">
        <v>80</v>
      </c>
      <c r="B67" s="52"/>
      <c r="C67" s="107">
        <f ca="1">C48-'kiadások működés önk+költs.szer'!C74</f>
        <v>-93276534</v>
      </c>
      <c r="D67" s="107">
        <f ca="1">D48-'kiadások működés önk+költs.szer'!D74</f>
        <v>0</v>
      </c>
      <c r="E67" s="107">
        <f ca="1">E48-'kiadások működés önk+költs.szer'!E74</f>
        <v>-50290241</v>
      </c>
      <c r="F67" s="107">
        <f ca="1">F48-'kiadások működés önk+költs.szer'!F74</f>
        <v>-143566775</v>
      </c>
    </row>
    <row r="68" spans="1:6" ht="15.75">
      <c r="A68" s="73" t="s">
        <v>81</v>
      </c>
      <c r="B68" s="52"/>
      <c r="C68" s="107">
        <f ca="1">C65-'kiadások működés önk+költs.szer'!C97</f>
        <v>-50464201</v>
      </c>
      <c r="D68" s="107">
        <f ca="1">D65-'kiadások működés önk+költs.szer'!D97</f>
        <v>0</v>
      </c>
      <c r="E68" s="107">
        <f ca="1">E65-'kiadások működés önk+költs.szer'!E97</f>
        <v>0</v>
      </c>
      <c r="F68" s="107">
        <f ca="1">F65-'kiadások működés önk+költs.szer'!F97</f>
        <v>-50464201</v>
      </c>
    </row>
    <row r="69" spans="1:6" hidden="1">
      <c r="A69" s="34" t="s">
        <v>498</v>
      </c>
      <c r="B69" s="4" t="s">
        <v>369</v>
      </c>
      <c r="C69" s="107"/>
      <c r="D69" s="107"/>
      <c r="E69" s="107"/>
      <c r="F69" s="107"/>
    </row>
    <row r="70" spans="1:6" hidden="1">
      <c r="A70" s="12" t="s">
        <v>370</v>
      </c>
      <c r="B70" s="4" t="s">
        <v>371</v>
      </c>
      <c r="C70" s="107"/>
      <c r="D70" s="107"/>
      <c r="E70" s="107"/>
      <c r="F70" s="107"/>
    </row>
    <row r="71" spans="1:6" hidden="1">
      <c r="A71" s="34" t="s">
        <v>499</v>
      </c>
      <c r="B71" s="4" t="s">
        <v>372</v>
      </c>
      <c r="C71" s="107"/>
      <c r="D71" s="107"/>
      <c r="E71" s="107"/>
      <c r="F71" s="107"/>
    </row>
    <row r="72" spans="1:6">
      <c r="A72" s="14" t="s">
        <v>9</v>
      </c>
      <c r="B72" s="6" t="s">
        <v>373</v>
      </c>
      <c r="C72" s="107"/>
      <c r="D72" s="107"/>
      <c r="E72" s="107"/>
      <c r="F72" s="107">
        <f>SUM(C72:E72)</f>
        <v>0</v>
      </c>
    </row>
    <row r="73" spans="1:6" hidden="1">
      <c r="A73" s="12" t="s">
        <v>500</v>
      </c>
      <c r="B73" s="4" t="s">
        <v>374</v>
      </c>
      <c r="C73" s="107"/>
      <c r="D73" s="107"/>
      <c r="E73" s="107"/>
      <c r="F73" s="107"/>
    </row>
    <row r="74" spans="1:6" hidden="1">
      <c r="A74" s="34" t="s">
        <v>375</v>
      </c>
      <c r="B74" s="4" t="s">
        <v>376</v>
      </c>
      <c r="C74" s="107"/>
      <c r="D74" s="107"/>
      <c r="E74" s="107"/>
      <c r="F74" s="107"/>
    </row>
    <row r="75" spans="1:6" hidden="1">
      <c r="A75" s="12" t="s">
        <v>501</v>
      </c>
      <c r="B75" s="4" t="s">
        <v>377</v>
      </c>
      <c r="C75" s="107"/>
      <c r="D75" s="107"/>
      <c r="E75" s="107"/>
      <c r="F75" s="107"/>
    </row>
    <row r="76" spans="1:6" hidden="1">
      <c r="A76" s="34" t="s">
        <v>378</v>
      </c>
      <c r="B76" s="4" t="s">
        <v>379</v>
      </c>
      <c r="C76" s="107"/>
      <c r="D76" s="107"/>
      <c r="E76" s="107"/>
      <c r="F76" s="107"/>
    </row>
    <row r="77" spans="1:6">
      <c r="A77" s="13" t="s">
        <v>10</v>
      </c>
      <c r="B77" s="6" t="s">
        <v>380</v>
      </c>
      <c r="C77" s="107"/>
      <c r="D77" s="107"/>
      <c r="E77" s="107"/>
      <c r="F77" s="107"/>
    </row>
    <row r="78" spans="1:6" hidden="1">
      <c r="A78" s="4" t="s">
        <v>78</v>
      </c>
      <c r="B78" s="4" t="s">
        <v>381</v>
      </c>
      <c r="C78" s="107"/>
      <c r="D78" s="107"/>
      <c r="E78" s="107"/>
      <c r="F78" s="107"/>
    </row>
    <row r="79" spans="1:6" hidden="1">
      <c r="A79" s="4" t="s">
        <v>79</v>
      </c>
      <c r="B79" s="4" t="s">
        <v>381</v>
      </c>
      <c r="C79" s="107"/>
      <c r="D79" s="107"/>
      <c r="E79" s="107"/>
      <c r="F79" s="107"/>
    </row>
    <row r="80" spans="1:6" hidden="1">
      <c r="A80" s="4" t="s">
        <v>76</v>
      </c>
      <c r="B80" s="4" t="s">
        <v>382</v>
      </c>
      <c r="C80" s="107"/>
      <c r="D80" s="107"/>
      <c r="E80" s="107"/>
      <c r="F80" s="107"/>
    </row>
    <row r="81" spans="1:6" hidden="1">
      <c r="A81" s="4" t="s">
        <v>77</v>
      </c>
      <c r="B81" s="4" t="s">
        <v>382</v>
      </c>
      <c r="C81" s="107"/>
      <c r="D81" s="107"/>
      <c r="E81" s="107"/>
      <c r="F81" s="107"/>
    </row>
    <row r="82" spans="1:6">
      <c r="A82" s="6" t="s">
        <v>11</v>
      </c>
      <c r="B82" s="6" t="s">
        <v>383</v>
      </c>
      <c r="C82" s="107">
        <v>234348675</v>
      </c>
      <c r="D82" s="107"/>
      <c r="E82" s="107"/>
      <c r="F82" s="107">
        <f>SUM(C82:E82)</f>
        <v>234348675</v>
      </c>
    </row>
    <row r="83" spans="1:6">
      <c r="A83" s="34" t="s">
        <v>384</v>
      </c>
      <c r="B83" s="4" t="s">
        <v>385</v>
      </c>
      <c r="C83" s="107"/>
      <c r="D83" s="107"/>
      <c r="E83" s="107"/>
      <c r="F83" s="107"/>
    </row>
    <row r="84" spans="1:6">
      <c r="A84" s="34" t="s">
        <v>386</v>
      </c>
      <c r="B84" s="4" t="s">
        <v>387</v>
      </c>
      <c r="C84" s="107"/>
      <c r="D84" s="107"/>
      <c r="E84" s="107"/>
      <c r="F84" s="107"/>
    </row>
    <row r="85" spans="1:6">
      <c r="A85" s="34" t="s">
        <v>388</v>
      </c>
      <c r="B85" s="4" t="s">
        <v>389</v>
      </c>
      <c r="C85" s="107"/>
      <c r="D85" s="107"/>
      <c r="E85" s="107"/>
      <c r="F85" s="107">
        <f>SUM(C85:E85)</f>
        <v>0</v>
      </c>
    </row>
    <row r="86" spans="1:6">
      <c r="A86" s="34" t="s">
        <v>390</v>
      </c>
      <c r="B86" s="4" t="s">
        <v>391</v>
      </c>
      <c r="C86" s="107"/>
      <c r="D86" s="107"/>
      <c r="E86" s="107"/>
      <c r="F86" s="107"/>
    </row>
    <row r="87" spans="1:6">
      <c r="A87" s="12" t="s">
        <v>502</v>
      </c>
      <c r="B87" s="4" t="s">
        <v>392</v>
      </c>
      <c r="C87" s="107"/>
      <c r="D87" s="107"/>
      <c r="E87" s="107"/>
      <c r="F87" s="107"/>
    </row>
    <row r="88" spans="1:6">
      <c r="A88" s="14" t="s">
        <v>12</v>
      </c>
      <c r="B88" s="6" t="s">
        <v>393</v>
      </c>
      <c r="C88" s="103">
        <f>SUM(C82:C87)</f>
        <v>234348675</v>
      </c>
      <c r="D88" s="103">
        <f>SUM(D72:D87)</f>
        <v>0</v>
      </c>
      <c r="E88" s="103">
        <f>SUM(E72:E87)</f>
        <v>0</v>
      </c>
      <c r="F88" s="103">
        <f>SUM(C88:E88)</f>
        <v>234348675</v>
      </c>
    </row>
    <row r="89" spans="1:6">
      <c r="A89" s="12" t="s">
        <v>394</v>
      </c>
      <c r="B89" s="4" t="s">
        <v>395</v>
      </c>
      <c r="C89" s="107"/>
      <c r="D89" s="107"/>
      <c r="E89" s="107"/>
      <c r="F89" s="107"/>
    </row>
    <row r="90" spans="1:6">
      <c r="A90" s="12" t="s">
        <v>396</v>
      </c>
      <c r="B90" s="4" t="s">
        <v>397</v>
      </c>
      <c r="C90" s="107"/>
      <c r="D90" s="107"/>
      <c r="E90" s="107"/>
      <c r="F90" s="107"/>
    </row>
    <row r="91" spans="1:6">
      <c r="A91" s="34" t="s">
        <v>398</v>
      </c>
      <c r="B91" s="4" t="s">
        <v>399</v>
      </c>
      <c r="C91" s="107"/>
      <c r="D91" s="107"/>
      <c r="E91" s="107"/>
      <c r="F91" s="107"/>
    </row>
    <row r="92" spans="1:6">
      <c r="A92" s="34" t="s">
        <v>503</v>
      </c>
      <c r="B92" s="4" t="s">
        <v>400</v>
      </c>
      <c r="C92" s="107"/>
      <c r="D92" s="107"/>
      <c r="E92" s="107"/>
      <c r="F92" s="107"/>
    </row>
    <row r="93" spans="1:6">
      <c r="A93" s="13" t="s">
        <v>13</v>
      </c>
      <c r="B93" s="6" t="s">
        <v>401</v>
      </c>
      <c r="C93" s="107"/>
      <c r="D93" s="107"/>
      <c r="E93" s="107"/>
      <c r="F93" s="107"/>
    </row>
    <row r="94" spans="1:6">
      <c r="A94" s="14" t="s">
        <v>402</v>
      </c>
      <c r="B94" s="6" t="s">
        <v>403</v>
      </c>
      <c r="C94" s="107"/>
      <c r="D94" s="107"/>
      <c r="E94" s="107"/>
      <c r="F94" s="107"/>
    </row>
    <row r="95" spans="1:6" ht="15.75">
      <c r="A95" s="37" t="s">
        <v>14</v>
      </c>
      <c r="B95" s="38" t="s">
        <v>404</v>
      </c>
      <c r="C95" s="103">
        <f>SUM(C88)</f>
        <v>234348675</v>
      </c>
      <c r="D95" s="103">
        <f>SUM(D72:D94)</f>
        <v>0</v>
      </c>
      <c r="E95" s="103">
        <f>SUM(E72:E94)</f>
        <v>0</v>
      </c>
      <c r="F95" s="103">
        <f>SUM(C95:E95)</f>
        <v>234348675</v>
      </c>
    </row>
    <row r="96" spans="1:6" ht="15.75">
      <c r="A96" s="71" t="s">
        <v>505</v>
      </c>
      <c r="B96" s="72"/>
      <c r="C96" s="103">
        <f>C66+C95</f>
        <v>3815432940</v>
      </c>
      <c r="D96" s="103">
        <f>D95+D66</f>
        <v>37551467</v>
      </c>
      <c r="E96" s="103">
        <f>E95+E66</f>
        <v>6659420</v>
      </c>
      <c r="F96" s="103">
        <f>F95+F66</f>
        <v>3859643827</v>
      </c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  <headerFooter alignWithMargins="0">
    <oddHeader>&amp;R1/6.melléklet a 6/2018.(III. 22.) önkormányzati  rendelethez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71"/>
  <sheetViews>
    <sheetView topLeftCell="A101" zoomScaleNormal="100" workbookViewId="0">
      <selection activeCell="C82" sqref="C82"/>
    </sheetView>
  </sheetViews>
  <sheetFormatPr defaultRowHeight="15"/>
  <cols>
    <col min="1" max="1" width="91.7109375" customWidth="1"/>
    <col min="3" max="3" width="20.85546875" customWidth="1"/>
    <col min="4" max="4" width="20.140625" customWidth="1"/>
    <col min="5" max="5" width="18.85546875" customWidth="1"/>
    <col min="6" max="6" width="19.7109375" customWidth="1"/>
  </cols>
  <sheetData>
    <row r="1" spans="1:6" ht="21" customHeight="1">
      <c r="A1" s="151" t="s">
        <v>544</v>
      </c>
      <c r="B1" s="155"/>
      <c r="C1" s="155"/>
      <c r="D1" s="155"/>
      <c r="E1" s="155"/>
      <c r="F1" s="153"/>
    </row>
    <row r="2" spans="1:6" ht="18.75" customHeight="1">
      <c r="A2" s="154" t="s">
        <v>546</v>
      </c>
      <c r="B2" s="155"/>
      <c r="C2" s="155"/>
      <c r="D2" s="155"/>
      <c r="E2" s="155"/>
      <c r="F2" s="153"/>
    </row>
    <row r="3" spans="1:6" ht="18">
      <c r="A3" s="66"/>
    </row>
    <row r="4" spans="1:6">
      <c r="A4" s="3" t="s">
        <v>89</v>
      </c>
    </row>
    <row r="5" spans="1:6" ht="45">
      <c r="A5" s="1" t="s">
        <v>119</v>
      </c>
      <c r="B5" s="2" t="s">
        <v>120</v>
      </c>
      <c r="C5" s="68" t="s">
        <v>25</v>
      </c>
      <c r="D5" s="68" t="s">
        <v>26</v>
      </c>
      <c r="E5" s="68" t="s">
        <v>27</v>
      </c>
      <c r="F5" s="69" t="s">
        <v>94</v>
      </c>
    </row>
    <row r="6" spans="1:6" hidden="1">
      <c r="A6" s="25" t="s">
        <v>121</v>
      </c>
      <c r="B6" s="26" t="s">
        <v>122</v>
      </c>
      <c r="C6" s="70"/>
      <c r="D6" s="70"/>
      <c r="E6" s="70"/>
      <c r="F6" s="24"/>
    </row>
    <row r="7" spans="1:6" hidden="1">
      <c r="A7" s="25" t="s">
        <v>123</v>
      </c>
      <c r="B7" s="27" t="s">
        <v>124</v>
      </c>
      <c r="C7" s="70"/>
      <c r="D7" s="70"/>
      <c r="E7" s="70"/>
      <c r="F7" s="24"/>
    </row>
    <row r="8" spans="1:6" hidden="1">
      <c r="A8" s="25" t="s">
        <v>125</v>
      </c>
      <c r="B8" s="27" t="s">
        <v>126</v>
      </c>
      <c r="C8" s="70"/>
      <c r="D8" s="70"/>
      <c r="E8" s="70"/>
      <c r="F8" s="24"/>
    </row>
    <row r="9" spans="1:6" hidden="1">
      <c r="A9" s="28" t="s">
        <v>127</v>
      </c>
      <c r="B9" s="27" t="s">
        <v>128</v>
      </c>
      <c r="C9" s="70"/>
      <c r="D9" s="70"/>
      <c r="E9" s="70"/>
      <c r="F9" s="24"/>
    </row>
    <row r="10" spans="1:6" hidden="1">
      <c r="A10" s="28" t="s">
        <v>129</v>
      </c>
      <c r="B10" s="27" t="s">
        <v>130</v>
      </c>
      <c r="C10" s="70"/>
      <c r="D10" s="70"/>
      <c r="E10" s="70"/>
      <c r="F10" s="24"/>
    </row>
    <row r="11" spans="1:6" hidden="1">
      <c r="A11" s="28" t="s">
        <v>131</v>
      </c>
      <c r="B11" s="27" t="s">
        <v>132</v>
      </c>
      <c r="C11" s="70"/>
      <c r="D11" s="70"/>
      <c r="E11" s="70"/>
      <c r="F11" s="24"/>
    </row>
    <row r="12" spans="1:6" hidden="1">
      <c r="A12" s="28" t="s">
        <v>133</v>
      </c>
      <c r="B12" s="27" t="s">
        <v>134</v>
      </c>
      <c r="C12" s="70"/>
      <c r="D12" s="70"/>
      <c r="E12" s="70"/>
      <c r="F12" s="24"/>
    </row>
    <row r="13" spans="1:6" hidden="1">
      <c r="A13" s="28" t="s">
        <v>135</v>
      </c>
      <c r="B13" s="27" t="s">
        <v>136</v>
      </c>
      <c r="C13" s="70"/>
      <c r="D13" s="70"/>
      <c r="E13" s="70"/>
      <c r="F13" s="24"/>
    </row>
    <row r="14" spans="1:6" hidden="1">
      <c r="A14" s="4" t="s">
        <v>137</v>
      </c>
      <c r="B14" s="27" t="s">
        <v>138</v>
      </c>
      <c r="C14" s="70"/>
      <c r="D14" s="70"/>
      <c r="E14" s="70"/>
      <c r="F14" s="24"/>
    </row>
    <row r="15" spans="1:6" hidden="1">
      <c r="A15" s="4" t="s">
        <v>139</v>
      </c>
      <c r="B15" s="27" t="s">
        <v>140</v>
      </c>
      <c r="C15" s="70"/>
      <c r="D15" s="70"/>
      <c r="E15" s="70"/>
      <c r="F15" s="24"/>
    </row>
    <row r="16" spans="1:6" hidden="1">
      <c r="A16" s="4" t="s">
        <v>141</v>
      </c>
      <c r="B16" s="27" t="s">
        <v>142</v>
      </c>
      <c r="C16" s="70"/>
      <c r="D16" s="70"/>
      <c r="E16" s="70"/>
      <c r="F16" s="24"/>
    </row>
    <row r="17" spans="1:6" hidden="1">
      <c r="A17" s="4" t="s">
        <v>143</v>
      </c>
      <c r="B17" s="27" t="s">
        <v>144</v>
      </c>
      <c r="C17" s="70"/>
      <c r="D17" s="70"/>
      <c r="E17" s="70"/>
      <c r="F17" s="24"/>
    </row>
    <row r="18" spans="1:6" hidden="1">
      <c r="A18" s="4" t="s">
        <v>435</v>
      </c>
      <c r="B18" s="27" t="s">
        <v>145</v>
      </c>
      <c r="C18" s="70"/>
      <c r="D18" s="70"/>
      <c r="E18" s="70"/>
      <c r="F18" s="24"/>
    </row>
    <row r="19" spans="1:6">
      <c r="A19" s="29" t="s">
        <v>405</v>
      </c>
      <c r="B19" s="30" t="s">
        <v>146</v>
      </c>
      <c r="C19" s="106">
        <v>536401662</v>
      </c>
      <c r="D19" s="106"/>
      <c r="E19" s="106">
        <v>32464026</v>
      </c>
      <c r="F19" s="107">
        <f>SUM(C19:E19)</f>
        <v>568865688</v>
      </c>
    </row>
    <row r="20" spans="1:6" hidden="1">
      <c r="A20" s="4" t="s">
        <v>147</v>
      </c>
      <c r="B20" s="27" t="s">
        <v>148</v>
      </c>
      <c r="C20" s="106"/>
      <c r="D20" s="106"/>
      <c r="E20" s="106"/>
      <c r="F20" s="107"/>
    </row>
    <row r="21" spans="1:6" hidden="1">
      <c r="A21" s="4" t="s">
        <v>149</v>
      </c>
      <c r="B21" s="27" t="s">
        <v>150</v>
      </c>
      <c r="C21" s="106"/>
      <c r="D21" s="106"/>
      <c r="E21" s="106"/>
      <c r="F21" s="107"/>
    </row>
    <row r="22" spans="1:6" hidden="1">
      <c r="A22" s="5" t="s">
        <v>151</v>
      </c>
      <c r="B22" s="27" t="s">
        <v>152</v>
      </c>
      <c r="C22" s="106"/>
      <c r="D22" s="106"/>
      <c r="E22" s="106"/>
      <c r="F22" s="107"/>
    </row>
    <row r="23" spans="1:6">
      <c r="A23" s="6" t="s">
        <v>406</v>
      </c>
      <c r="B23" s="30" t="s">
        <v>153</v>
      </c>
      <c r="C23" s="106">
        <v>44134835</v>
      </c>
      <c r="D23" s="106">
        <v>16232760</v>
      </c>
      <c r="E23" s="106">
        <v>300000</v>
      </c>
      <c r="F23" s="107">
        <f>SUM(C23:E23)</f>
        <v>60667595</v>
      </c>
    </row>
    <row r="24" spans="1:6">
      <c r="A24" s="47" t="s">
        <v>465</v>
      </c>
      <c r="B24" s="48" t="s">
        <v>154</v>
      </c>
      <c r="C24" s="103">
        <f>SUM(C19:C23)</f>
        <v>580536497</v>
      </c>
      <c r="D24" s="103">
        <f>SUM(D23)</f>
        <v>16232760</v>
      </c>
      <c r="E24" s="103">
        <f>SUM(E19:E23)</f>
        <v>32764026</v>
      </c>
      <c r="F24" s="103">
        <f>SUM(C24:E24)</f>
        <v>629533283</v>
      </c>
    </row>
    <row r="25" spans="1:6">
      <c r="A25" s="36" t="s">
        <v>436</v>
      </c>
      <c r="B25" s="48" t="s">
        <v>155</v>
      </c>
      <c r="C25" s="103">
        <v>119555965</v>
      </c>
      <c r="D25" s="103">
        <v>3571207</v>
      </c>
      <c r="E25" s="103">
        <v>7607965</v>
      </c>
      <c r="F25" s="103">
        <f>SUM(C25:E25)</f>
        <v>130735137</v>
      </c>
    </row>
    <row r="26" spans="1:6" hidden="1">
      <c r="A26" s="4" t="s">
        <v>156</v>
      </c>
      <c r="B26" s="27" t="s">
        <v>157</v>
      </c>
      <c r="C26" s="106"/>
      <c r="D26" s="106"/>
      <c r="E26" s="106"/>
      <c r="F26" s="107"/>
    </row>
    <row r="27" spans="1:6" hidden="1">
      <c r="A27" s="4" t="s">
        <v>158</v>
      </c>
      <c r="B27" s="27" t="s">
        <v>159</v>
      </c>
      <c r="C27" s="106"/>
      <c r="D27" s="106"/>
      <c r="E27" s="106"/>
      <c r="F27" s="107"/>
    </row>
    <row r="28" spans="1:6" hidden="1">
      <c r="A28" s="4" t="s">
        <v>160</v>
      </c>
      <c r="B28" s="27" t="s">
        <v>161</v>
      </c>
      <c r="C28" s="106"/>
      <c r="D28" s="106"/>
      <c r="E28" s="106"/>
      <c r="F28" s="107"/>
    </row>
    <row r="29" spans="1:6">
      <c r="A29" s="6" t="s">
        <v>407</v>
      </c>
      <c r="B29" s="30" t="s">
        <v>162</v>
      </c>
      <c r="C29" s="106">
        <v>38426018</v>
      </c>
      <c r="D29" s="106">
        <v>3450000</v>
      </c>
      <c r="E29" s="106">
        <v>1051566</v>
      </c>
      <c r="F29" s="107">
        <f>SUM(C29:E29)</f>
        <v>42927584</v>
      </c>
    </row>
    <row r="30" spans="1:6" hidden="1">
      <c r="A30" s="4" t="s">
        <v>163</v>
      </c>
      <c r="B30" s="27" t="s">
        <v>164</v>
      </c>
      <c r="C30" s="106"/>
      <c r="D30" s="106"/>
      <c r="E30" s="106"/>
      <c r="F30" s="107"/>
    </row>
    <row r="31" spans="1:6" hidden="1">
      <c r="A31" s="4" t="s">
        <v>165</v>
      </c>
      <c r="B31" s="27" t="s">
        <v>166</v>
      </c>
      <c r="C31" s="106"/>
      <c r="D31" s="106"/>
      <c r="E31" s="106"/>
      <c r="F31" s="107"/>
    </row>
    <row r="32" spans="1:6" ht="15" customHeight="1">
      <c r="A32" s="6" t="s">
        <v>466</v>
      </c>
      <c r="B32" s="30" t="s">
        <v>167</v>
      </c>
      <c r="C32" s="106">
        <v>7087449</v>
      </c>
      <c r="D32" s="106"/>
      <c r="E32" s="106">
        <v>441212</v>
      </c>
      <c r="F32" s="107">
        <f>SUM(C32:E32)</f>
        <v>7528661</v>
      </c>
    </row>
    <row r="33" spans="1:6" hidden="1">
      <c r="A33" s="4" t="s">
        <v>168</v>
      </c>
      <c r="B33" s="27" t="s">
        <v>169</v>
      </c>
      <c r="C33" s="106"/>
      <c r="D33" s="106"/>
      <c r="E33" s="106"/>
      <c r="F33" s="107"/>
    </row>
    <row r="34" spans="1:6" hidden="1">
      <c r="A34" s="4" t="s">
        <v>170</v>
      </c>
      <c r="B34" s="27" t="s">
        <v>171</v>
      </c>
      <c r="C34" s="106"/>
      <c r="D34" s="106"/>
      <c r="E34" s="106"/>
      <c r="F34" s="107"/>
    </row>
    <row r="35" spans="1:6" hidden="1">
      <c r="A35" s="4" t="s">
        <v>437</v>
      </c>
      <c r="B35" s="27" t="s">
        <v>172</v>
      </c>
      <c r="C35" s="106"/>
      <c r="D35" s="106"/>
      <c r="E35" s="106"/>
      <c r="F35" s="107"/>
    </row>
    <row r="36" spans="1:6" hidden="1">
      <c r="A36" s="4" t="s">
        <v>173</v>
      </c>
      <c r="B36" s="27" t="s">
        <v>174</v>
      </c>
      <c r="C36" s="106"/>
      <c r="D36" s="106"/>
      <c r="E36" s="106"/>
      <c r="F36" s="107"/>
    </row>
    <row r="37" spans="1:6" hidden="1">
      <c r="A37" s="9" t="s">
        <v>438</v>
      </c>
      <c r="B37" s="27" t="s">
        <v>175</v>
      </c>
      <c r="C37" s="106"/>
      <c r="D37" s="106"/>
      <c r="E37" s="106"/>
      <c r="F37" s="107"/>
    </row>
    <row r="38" spans="1:6" hidden="1">
      <c r="A38" s="5" t="s">
        <v>176</v>
      </c>
      <c r="B38" s="27" t="s">
        <v>177</v>
      </c>
      <c r="C38" s="106"/>
      <c r="D38" s="106"/>
      <c r="E38" s="106"/>
      <c r="F38" s="107"/>
    </row>
    <row r="39" spans="1:6" hidden="1">
      <c r="A39" s="4" t="s">
        <v>439</v>
      </c>
      <c r="B39" s="27" t="s">
        <v>178</v>
      </c>
      <c r="C39" s="106"/>
      <c r="D39" s="106"/>
      <c r="E39" s="106"/>
      <c r="F39" s="107"/>
    </row>
    <row r="40" spans="1:6">
      <c r="A40" s="6" t="s">
        <v>408</v>
      </c>
      <c r="B40" s="30" t="s">
        <v>179</v>
      </c>
      <c r="C40" s="106">
        <v>522762134</v>
      </c>
      <c r="D40" s="106">
        <v>2914000</v>
      </c>
      <c r="E40" s="106">
        <v>11626088</v>
      </c>
      <c r="F40" s="107">
        <f>SUM(C40:E40)</f>
        <v>537302222</v>
      </c>
    </row>
    <row r="41" spans="1:6" hidden="1">
      <c r="A41" s="4" t="s">
        <v>180</v>
      </c>
      <c r="B41" s="27" t="s">
        <v>181</v>
      </c>
      <c r="C41" s="106"/>
      <c r="D41" s="106"/>
      <c r="E41" s="106"/>
      <c r="F41" s="107"/>
    </row>
    <row r="42" spans="1:6" hidden="1">
      <c r="A42" s="4" t="s">
        <v>182</v>
      </c>
      <c r="B42" s="27" t="s">
        <v>183</v>
      </c>
      <c r="C42" s="106"/>
      <c r="D42" s="106"/>
      <c r="E42" s="106"/>
      <c r="F42" s="107"/>
    </row>
    <row r="43" spans="1:6">
      <c r="A43" s="6" t="s">
        <v>409</v>
      </c>
      <c r="B43" s="30" t="s">
        <v>184</v>
      </c>
      <c r="C43" s="106">
        <v>4187784</v>
      </c>
      <c r="D43" s="106"/>
      <c r="E43" s="106">
        <v>100000</v>
      </c>
      <c r="F43" s="107">
        <f>SUM(C43:E43)</f>
        <v>4287784</v>
      </c>
    </row>
    <row r="44" spans="1:6" hidden="1">
      <c r="A44" s="4" t="s">
        <v>185</v>
      </c>
      <c r="B44" s="27" t="s">
        <v>186</v>
      </c>
      <c r="C44" s="106"/>
      <c r="D44" s="106"/>
      <c r="E44" s="106"/>
      <c r="F44" s="107"/>
    </row>
    <row r="45" spans="1:6" hidden="1">
      <c r="A45" s="4" t="s">
        <v>187</v>
      </c>
      <c r="B45" s="27" t="s">
        <v>188</v>
      </c>
      <c r="C45" s="106"/>
      <c r="D45" s="106"/>
      <c r="E45" s="106"/>
      <c r="F45" s="107"/>
    </row>
    <row r="46" spans="1:6" hidden="1">
      <c r="A46" s="4" t="s">
        <v>440</v>
      </c>
      <c r="B46" s="27" t="s">
        <v>189</v>
      </c>
      <c r="C46" s="106"/>
      <c r="D46" s="106"/>
      <c r="E46" s="106"/>
      <c r="F46" s="107"/>
    </row>
    <row r="47" spans="1:6" hidden="1">
      <c r="A47" s="4" t="s">
        <v>441</v>
      </c>
      <c r="B47" s="27" t="s">
        <v>190</v>
      </c>
      <c r="C47" s="106"/>
      <c r="D47" s="106"/>
      <c r="E47" s="106"/>
      <c r="F47" s="107"/>
    </row>
    <row r="48" spans="1:6" hidden="1">
      <c r="A48" s="4" t="s">
        <v>191</v>
      </c>
      <c r="B48" s="27" t="s">
        <v>192</v>
      </c>
      <c r="C48" s="106"/>
      <c r="D48" s="106"/>
      <c r="E48" s="106"/>
      <c r="F48" s="107"/>
    </row>
    <row r="49" spans="1:6">
      <c r="A49" s="6" t="s">
        <v>410</v>
      </c>
      <c r="B49" s="30" t="s">
        <v>193</v>
      </c>
      <c r="C49" s="106">
        <v>165320309</v>
      </c>
      <c r="D49" s="106">
        <v>1636000</v>
      </c>
      <c r="E49" s="106">
        <v>3358804</v>
      </c>
      <c r="F49" s="107">
        <f>SUM(C49:E49)</f>
        <v>170315113</v>
      </c>
    </row>
    <row r="50" spans="1:6">
      <c r="A50" s="36" t="s">
        <v>411</v>
      </c>
      <c r="B50" s="48" t="s">
        <v>194</v>
      </c>
      <c r="C50" s="103">
        <f>SUM(C29:C49)</f>
        <v>737783694</v>
      </c>
      <c r="D50" s="103">
        <f>SUM(D29:D49)</f>
        <v>8000000</v>
      </c>
      <c r="E50" s="103">
        <f>SUM(E29:E49)</f>
        <v>16577670</v>
      </c>
      <c r="F50" s="103">
        <f>SUM(F29:F49)</f>
        <v>762361364</v>
      </c>
    </row>
    <row r="51" spans="1:6" hidden="1">
      <c r="A51" s="12" t="s">
        <v>195</v>
      </c>
      <c r="B51" s="27" t="s">
        <v>196</v>
      </c>
      <c r="C51" s="106"/>
      <c r="D51" s="106"/>
      <c r="E51" s="106"/>
      <c r="F51" s="107"/>
    </row>
    <row r="52" spans="1:6" hidden="1">
      <c r="A52" s="12" t="s">
        <v>412</v>
      </c>
      <c r="B52" s="27" t="s">
        <v>197</v>
      </c>
      <c r="C52" s="106"/>
      <c r="D52" s="106"/>
      <c r="E52" s="106"/>
      <c r="F52" s="107"/>
    </row>
    <row r="53" spans="1:6" hidden="1">
      <c r="A53" s="15" t="s">
        <v>442</v>
      </c>
      <c r="B53" s="27" t="s">
        <v>198</v>
      </c>
      <c r="C53" s="106"/>
      <c r="D53" s="106"/>
      <c r="E53" s="106"/>
      <c r="F53" s="107"/>
    </row>
    <row r="54" spans="1:6" hidden="1">
      <c r="A54" s="15" t="s">
        <v>443</v>
      </c>
      <c r="B54" s="27" t="s">
        <v>199</v>
      </c>
      <c r="C54" s="106"/>
      <c r="D54" s="106"/>
      <c r="E54" s="106"/>
      <c r="F54" s="107"/>
    </row>
    <row r="55" spans="1:6" hidden="1">
      <c r="A55" s="15" t="s">
        <v>444</v>
      </c>
      <c r="B55" s="27" t="s">
        <v>200</v>
      </c>
      <c r="C55" s="106"/>
      <c r="D55" s="106"/>
      <c r="E55" s="106"/>
      <c r="F55" s="107"/>
    </row>
    <row r="56" spans="1:6" hidden="1">
      <c r="A56" s="12" t="s">
        <v>445</v>
      </c>
      <c r="B56" s="27" t="s">
        <v>201</v>
      </c>
      <c r="C56" s="106"/>
      <c r="D56" s="106"/>
      <c r="E56" s="106"/>
      <c r="F56" s="107"/>
    </row>
    <row r="57" spans="1:6" hidden="1">
      <c r="A57" s="12" t="s">
        <v>446</v>
      </c>
      <c r="B57" s="27" t="s">
        <v>202</v>
      </c>
      <c r="C57" s="106"/>
      <c r="D57" s="106"/>
      <c r="E57" s="106"/>
      <c r="F57" s="107"/>
    </row>
    <row r="58" spans="1:6" hidden="1">
      <c r="A58" s="12" t="s">
        <v>447</v>
      </c>
      <c r="B58" s="27" t="s">
        <v>203</v>
      </c>
      <c r="C58" s="106"/>
      <c r="D58" s="106"/>
      <c r="E58" s="106"/>
      <c r="F58" s="107"/>
    </row>
    <row r="59" spans="1:6">
      <c r="A59" s="45" t="s">
        <v>414</v>
      </c>
      <c r="B59" s="48" t="s">
        <v>204</v>
      </c>
      <c r="C59" s="103">
        <v>40800000</v>
      </c>
      <c r="D59" s="103"/>
      <c r="E59" s="103"/>
      <c r="F59" s="103">
        <f>SUM(C59:E59)</f>
        <v>40800000</v>
      </c>
    </row>
    <row r="60" spans="1:6">
      <c r="A60" s="11" t="s">
        <v>448</v>
      </c>
      <c r="B60" s="27" t="s">
        <v>205</v>
      </c>
      <c r="C60" s="106"/>
      <c r="D60" s="106"/>
      <c r="E60" s="106"/>
      <c r="F60" s="107"/>
    </row>
    <row r="61" spans="1:6">
      <c r="A61" s="11" t="s">
        <v>206</v>
      </c>
      <c r="B61" s="27" t="s">
        <v>207</v>
      </c>
      <c r="C61" s="106">
        <v>3732659</v>
      </c>
      <c r="D61" s="106"/>
      <c r="E61" s="106"/>
      <c r="F61" s="107">
        <f>SUM(C61:E61)</f>
        <v>3732659</v>
      </c>
    </row>
    <row r="62" spans="1:6">
      <c r="A62" s="11" t="s">
        <v>208</v>
      </c>
      <c r="B62" s="27" t="s">
        <v>209</v>
      </c>
      <c r="C62" s="106"/>
      <c r="D62" s="106"/>
      <c r="E62" s="106"/>
      <c r="F62" s="107"/>
    </row>
    <row r="63" spans="1:6">
      <c r="A63" s="11" t="s">
        <v>415</v>
      </c>
      <c r="B63" s="27" t="s">
        <v>210</v>
      </c>
      <c r="C63" s="106"/>
      <c r="D63" s="106"/>
      <c r="E63" s="106"/>
      <c r="F63" s="107"/>
    </row>
    <row r="64" spans="1:6">
      <c r="A64" s="11" t="s">
        <v>449</v>
      </c>
      <c r="B64" s="27" t="s">
        <v>211</v>
      </c>
      <c r="C64" s="106"/>
      <c r="D64" s="106"/>
      <c r="E64" s="106"/>
      <c r="F64" s="107"/>
    </row>
    <row r="65" spans="1:6">
      <c r="A65" s="11" t="s">
        <v>417</v>
      </c>
      <c r="B65" s="27" t="s">
        <v>212</v>
      </c>
      <c r="C65" s="106">
        <v>216168840</v>
      </c>
      <c r="D65" s="106"/>
      <c r="E65" s="106"/>
      <c r="F65" s="107">
        <f>SUM(C65:E65)</f>
        <v>216168840</v>
      </c>
    </row>
    <row r="66" spans="1:6">
      <c r="A66" s="11" t="s">
        <v>450</v>
      </c>
      <c r="B66" s="27" t="s">
        <v>213</v>
      </c>
      <c r="C66" s="106"/>
      <c r="D66" s="106"/>
      <c r="E66" s="106"/>
      <c r="F66" s="107"/>
    </row>
    <row r="67" spans="1:6">
      <c r="A67" s="11" t="s">
        <v>451</v>
      </c>
      <c r="B67" s="27" t="s">
        <v>214</v>
      </c>
      <c r="C67" s="106"/>
      <c r="D67" s="106"/>
      <c r="E67" s="106"/>
      <c r="F67" s="107"/>
    </row>
    <row r="68" spans="1:6">
      <c r="A68" s="11" t="s">
        <v>215</v>
      </c>
      <c r="B68" s="27" t="s">
        <v>216</v>
      </c>
      <c r="C68" s="106"/>
      <c r="D68" s="106"/>
      <c r="E68" s="106"/>
      <c r="F68" s="107"/>
    </row>
    <row r="69" spans="1:6">
      <c r="A69" s="17" t="s">
        <v>217</v>
      </c>
      <c r="B69" s="27" t="s">
        <v>218</v>
      </c>
      <c r="C69" s="106"/>
      <c r="D69" s="106"/>
      <c r="E69" s="106"/>
      <c r="F69" s="107"/>
    </row>
    <row r="70" spans="1:6">
      <c r="A70" s="11" t="s">
        <v>452</v>
      </c>
      <c r="B70" s="27" t="s">
        <v>219</v>
      </c>
      <c r="C70" s="106">
        <v>47965172</v>
      </c>
      <c r="D70" s="106">
        <v>9747500</v>
      </c>
      <c r="E70" s="106"/>
      <c r="F70" s="107">
        <f>SUM(C70:E70)</f>
        <v>57712672</v>
      </c>
    </row>
    <row r="71" spans="1:6">
      <c r="A71" s="17" t="s">
        <v>82</v>
      </c>
      <c r="B71" s="27" t="s">
        <v>220</v>
      </c>
      <c r="C71" s="106">
        <v>96852706</v>
      </c>
      <c r="D71" s="106"/>
      <c r="E71" s="106"/>
      <c r="F71" s="107">
        <f>SUM(C71:E71)</f>
        <v>96852706</v>
      </c>
    </row>
    <row r="72" spans="1:6">
      <c r="A72" s="17" t="s">
        <v>83</v>
      </c>
      <c r="B72" s="27" t="s">
        <v>220</v>
      </c>
      <c r="C72" s="106"/>
      <c r="D72" s="106"/>
      <c r="E72" s="106"/>
      <c r="F72" s="107"/>
    </row>
    <row r="73" spans="1:6">
      <c r="A73" s="45" t="s">
        <v>420</v>
      </c>
      <c r="B73" s="48" t="s">
        <v>221</v>
      </c>
      <c r="C73" s="103">
        <f>SUM(C60:C72)</f>
        <v>364719377</v>
      </c>
      <c r="D73" s="103">
        <f>SUM(D60:D72)</f>
        <v>9747500</v>
      </c>
      <c r="E73" s="103"/>
      <c r="F73" s="103">
        <f>SUM(F60:F72)</f>
        <v>374466877</v>
      </c>
    </row>
    <row r="74" spans="1:6" ht="15.75">
      <c r="A74" s="49" t="s">
        <v>24</v>
      </c>
      <c r="B74" s="89"/>
      <c r="C74" s="103">
        <f>C73+C59+C50+C25+C24</f>
        <v>1843395533</v>
      </c>
      <c r="D74" s="103">
        <f>D73+D59+D50+D25+D24</f>
        <v>37551467</v>
      </c>
      <c r="E74" s="103">
        <f>E73+E59+E50+E25+E24</f>
        <v>56949661</v>
      </c>
      <c r="F74" s="103">
        <f>F73+F59+F50+F25+F24</f>
        <v>1937896661</v>
      </c>
    </row>
    <row r="75" spans="1:6">
      <c r="A75" s="31" t="s">
        <v>222</v>
      </c>
      <c r="B75" s="27" t="s">
        <v>223</v>
      </c>
      <c r="C75" s="106">
        <v>251500</v>
      </c>
      <c r="D75" s="106"/>
      <c r="E75" s="106"/>
      <c r="F75" s="107">
        <f>SUM(C75:E75)</f>
        <v>251500</v>
      </c>
    </row>
    <row r="76" spans="1:6">
      <c r="A76" s="31" t="s">
        <v>453</v>
      </c>
      <c r="B76" s="27" t="s">
        <v>224</v>
      </c>
      <c r="C76" s="106">
        <v>1397408078</v>
      </c>
      <c r="D76" s="106"/>
      <c r="E76" s="106"/>
      <c r="F76" s="107">
        <f t="shared" ref="F76:F81" si="0">SUM(C76:E76)</f>
        <v>1397408078</v>
      </c>
    </row>
    <row r="77" spans="1:6">
      <c r="A77" s="31" t="s">
        <v>225</v>
      </c>
      <c r="B77" s="27" t="s">
        <v>226</v>
      </c>
      <c r="C77" s="106">
        <v>4207734</v>
      </c>
      <c r="D77" s="106"/>
      <c r="E77" s="106"/>
      <c r="F77" s="107">
        <f t="shared" si="0"/>
        <v>4207734</v>
      </c>
    </row>
    <row r="78" spans="1:6">
      <c r="A78" s="31" t="s">
        <v>227</v>
      </c>
      <c r="B78" s="27" t="s">
        <v>228</v>
      </c>
      <c r="C78" s="106">
        <v>65925990</v>
      </c>
      <c r="D78" s="106"/>
      <c r="E78" s="106"/>
      <c r="F78" s="107">
        <f t="shared" si="0"/>
        <v>65925990</v>
      </c>
    </row>
    <row r="79" spans="1:6">
      <c r="A79" s="5" t="s">
        <v>229</v>
      </c>
      <c r="B79" s="27" t="s">
        <v>230</v>
      </c>
      <c r="C79" s="106"/>
      <c r="D79" s="106"/>
      <c r="E79" s="106"/>
      <c r="F79" s="107">
        <f t="shared" si="0"/>
        <v>0</v>
      </c>
    </row>
    <row r="80" spans="1:6">
      <c r="A80" s="5" t="s">
        <v>231</v>
      </c>
      <c r="B80" s="27" t="s">
        <v>232</v>
      </c>
      <c r="C80" s="106"/>
      <c r="D80" s="106"/>
      <c r="E80" s="106"/>
      <c r="F80" s="107">
        <f t="shared" si="0"/>
        <v>0</v>
      </c>
    </row>
    <row r="81" spans="1:6">
      <c r="A81" s="5" t="s">
        <v>233</v>
      </c>
      <c r="B81" s="27" t="s">
        <v>234</v>
      </c>
      <c r="C81" s="106">
        <v>390209907</v>
      </c>
      <c r="D81" s="106"/>
      <c r="E81" s="106"/>
      <c r="F81" s="107">
        <f t="shared" si="0"/>
        <v>390209907</v>
      </c>
    </row>
    <row r="82" spans="1:6">
      <c r="A82" s="46" t="s">
        <v>422</v>
      </c>
      <c r="B82" s="48" t="s">
        <v>235</v>
      </c>
      <c r="C82" s="103">
        <f>SUM(C75:C81)</f>
        <v>1858003209</v>
      </c>
      <c r="D82" s="103"/>
      <c r="E82" s="103"/>
      <c r="F82" s="103">
        <f>SUM(F75:F81)</f>
        <v>1858003209</v>
      </c>
    </row>
    <row r="83" spans="1:6">
      <c r="A83" s="12" t="s">
        <v>236</v>
      </c>
      <c r="B83" s="27" t="s">
        <v>237</v>
      </c>
      <c r="C83" s="106">
        <v>18445873</v>
      </c>
      <c r="D83" s="106"/>
      <c r="E83" s="106"/>
      <c r="F83" s="107">
        <f>SUM(C83:E83)</f>
        <v>18445873</v>
      </c>
    </row>
    <row r="84" spans="1:6">
      <c r="A84" s="12" t="s">
        <v>238</v>
      </c>
      <c r="B84" s="27" t="s">
        <v>239</v>
      </c>
      <c r="C84" s="106"/>
      <c r="D84" s="106"/>
      <c r="E84" s="106"/>
      <c r="F84" s="107"/>
    </row>
    <row r="85" spans="1:6">
      <c r="A85" s="12" t="s">
        <v>240</v>
      </c>
      <c r="B85" s="27" t="s">
        <v>241</v>
      </c>
      <c r="C85" s="106"/>
      <c r="D85" s="106"/>
      <c r="E85" s="106"/>
      <c r="F85" s="107"/>
    </row>
    <row r="86" spans="1:6">
      <c r="A86" s="12" t="s">
        <v>242</v>
      </c>
      <c r="B86" s="27" t="s">
        <v>243</v>
      </c>
      <c r="C86" s="106">
        <v>4980385</v>
      </c>
      <c r="D86" s="106"/>
      <c r="E86" s="106"/>
      <c r="F86" s="107">
        <f>SUM(C86:E86)</f>
        <v>4980385</v>
      </c>
    </row>
    <row r="87" spans="1:6">
      <c r="A87" s="45" t="s">
        <v>423</v>
      </c>
      <c r="B87" s="48" t="s">
        <v>244</v>
      </c>
      <c r="C87" s="103">
        <f>SUM(C83:C86)</f>
        <v>23426258</v>
      </c>
      <c r="D87" s="103"/>
      <c r="E87" s="103"/>
      <c r="F87" s="103">
        <f>SUM(F83:F86)</f>
        <v>23426258</v>
      </c>
    </row>
    <row r="88" spans="1:6" ht="30">
      <c r="A88" s="12" t="s">
        <v>245</v>
      </c>
      <c r="B88" s="27" t="s">
        <v>246</v>
      </c>
      <c r="C88" s="106"/>
      <c r="D88" s="106"/>
      <c r="E88" s="106"/>
      <c r="F88" s="107"/>
    </row>
    <row r="89" spans="1:6">
      <c r="A89" s="12" t="s">
        <v>454</v>
      </c>
      <c r="B89" s="27" t="s">
        <v>247</v>
      </c>
      <c r="C89" s="106"/>
      <c r="D89" s="106"/>
      <c r="E89" s="106"/>
      <c r="F89" s="107"/>
    </row>
    <row r="90" spans="1:6" ht="30">
      <c r="A90" s="12" t="s">
        <v>455</v>
      </c>
      <c r="B90" s="27" t="s">
        <v>248</v>
      </c>
      <c r="C90" s="106"/>
      <c r="D90" s="106"/>
      <c r="E90" s="106"/>
      <c r="F90" s="107"/>
    </row>
    <row r="91" spans="1:6">
      <c r="A91" s="12" t="s">
        <v>456</v>
      </c>
      <c r="B91" s="27" t="s">
        <v>249</v>
      </c>
      <c r="C91" s="106"/>
      <c r="D91" s="106"/>
      <c r="E91" s="106"/>
      <c r="F91" s="107">
        <f>SUM(C91:E91)</f>
        <v>0</v>
      </c>
    </row>
    <row r="92" spans="1:6" ht="30">
      <c r="A92" s="12" t="s">
        <v>457</v>
      </c>
      <c r="B92" s="27" t="s">
        <v>250</v>
      </c>
      <c r="C92" s="106"/>
      <c r="D92" s="106"/>
      <c r="E92" s="106"/>
      <c r="F92" s="107"/>
    </row>
    <row r="93" spans="1:6">
      <c r="A93" s="12" t="s">
        <v>458</v>
      </c>
      <c r="B93" s="27" t="s">
        <v>251</v>
      </c>
      <c r="C93" s="106"/>
      <c r="D93" s="106"/>
      <c r="E93" s="106"/>
      <c r="F93" s="107"/>
    </row>
    <row r="94" spans="1:6">
      <c r="A94" s="12" t="s">
        <v>252</v>
      </c>
      <c r="B94" s="27" t="s">
        <v>253</v>
      </c>
      <c r="C94" s="106"/>
      <c r="D94" s="106"/>
      <c r="E94" s="106"/>
      <c r="F94" s="107"/>
    </row>
    <row r="95" spans="1:6">
      <c r="A95" s="12" t="s">
        <v>459</v>
      </c>
      <c r="B95" s="27" t="s">
        <v>254</v>
      </c>
      <c r="C95" s="106"/>
      <c r="D95" s="106"/>
      <c r="E95" s="106"/>
      <c r="F95" s="107"/>
    </row>
    <row r="96" spans="1:6">
      <c r="A96" s="45" t="s">
        <v>424</v>
      </c>
      <c r="B96" s="48" t="s">
        <v>255</v>
      </c>
      <c r="C96" s="103"/>
      <c r="D96" s="103"/>
      <c r="E96" s="103"/>
      <c r="F96" s="103"/>
    </row>
    <row r="97" spans="1:25" ht="15.75">
      <c r="A97" s="49" t="s">
        <v>23</v>
      </c>
      <c r="B97" s="89"/>
      <c r="C97" s="103">
        <f>C96+C87+C82</f>
        <v>1881429467</v>
      </c>
      <c r="D97" s="106">
        <f>D96+D87+D82</f>
        <v>0</v>
      </c>
      <c r="E97" s="106">
        <f>E96+E87+E82</f>
        <v>0</v>
      </c>
      <c r="F97" s="103">
        <f>F96+F87+F82</f>
        <v>1881429467</v>
      </c>
    </row>
    <row r="98" spans="1:25" ht="15.75">
      <c r="A98" s="32" t="s">
        <v>467</v>
      </c>
      <c r="B98" s="33" t="s">
        <v>256</v>
      </c>
      <c r="C98" s="103">
        <f>C96+C87+C82+C73+C59+C50+C25+C24</f>
        <v>3724825000</v>
      </c>
      <c r="D98" s="103">
        <f>D73+D50+D25+D24</f>
        <v>37551467</v>
      </c>
      <c r="E98" s="103">
        <f>E50+E25+E24</f>
        <v>56949661</v>
      </c>
      <c r="F98" s="103">
        <f>F96+F87+F82+F73+F59+F50+F25+F24</f>
        <v>3819326128</v>
      </c>
    </row>
    <row r="99" spans="1:25">
      <c r="A99" s="12" t="s">
        <v>460</v>
      </c>
      <c r="B99" s="4" t="s">
        <v>257</v>
      </c>
      <c r="C99" s="136">
        <v>11130212</v>
      </c>
      <c r="D99" s="136"/>
      <c r="E99" s="136"/>
      <c r="F99" s="136">
        <f>SUM(C99:E99)</f>
        <v>11130212</v>
      </c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20"/>
      <c r="Y99" s="20"/>
    </row>
    <row r="100" spans="1:25">
      <c r="A100" s="12" t="s">
        <v>258</v>
      </c>
      <c r="B100" s="4" t="s">
        <v>259</v>
      </c>
      <c r="C100" s="136"/>
      <c r="D100" s="136"/>
      <c r="E100" s="136"/>
      <c r="F100" s="136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20"/>
      <c r="Y100" s="20"/>
    </row>
    <row r="101" spans="1:25">
      <c r="A101" s="12" t="s">
        <v>461</v>
      </c>
      <c r="B101" s="4" t="s">
        <v>260</v>
      </c>
      <c r="C101" s="136"/>
      <c r="D101" s="136"/>
      <c r="E101" s="136"/>
      <c r="F101" s="136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20"/>
      <c r="Y101" s="20"/>
    </row>
    <row r="102" spans="1:25">
      <c r="A102" s="14" t="s">
        <v>429</v>
      </c>
      <c r="B102" s="6" t="s">
        <v>261</v>
      </c>
      <c r="C102" s="137">
        <f>SUM(C99:C101)</f>
        <v>11130212</v>
      </c>
      <c r="D102" s="137"/>
      <c r="E102" s="137"/>
      <c r="F102" s="137">
        <f>SUM(F99:F101)</f>
        <v>11130212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0"/>
      <c r="Y102" s="20"/>
    </row>
    <row r="103" spans="1:25">
      <c r="A103" s="34" t="s">
        <v>462</v>
      </c>
      <c r="B103" s="4" t="s">
        <v>262</v>
      </c>
      <c r="C103" s="138"/>
      <c r="D103" s="138"/>
      <c r="E103" s="138"/>
      <c r="F103" s="138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0"/>
      <c r="Y103" s="20"/>
    </row>
    <row r="104" spans="1:25">
      <c r="A104" s="34" t="s">
        <v>432</v>
      </c>
      <c r="B104" s="4" t="s">
        <v>263</v>
      </c>
      <c r="C104" s="138"/>
      <c r="D104" s="138"/>
      <c r="E104" s="138"/>
      <c r="F104" s="138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0"/>
      <c r="Y104" s="20"/>
    </row>
    <row r="105" spans="1:25">
      <c r="A105" s="12" t="s">
        <v>264</v>
      </c>
      <c r="B105" s="4" t="s">
        <v>265</v>
      </c>
      <c r="C105" s="136"/>
      <c r="D105" s="136"/>
      <c r="E105" s="136"/>
      <c r="F105" s="136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20"/>
      <c r="Y105" s="20"/>
    </row>
    <row r="106" spans="1:25">
      <c r="A106" s="12" t="s">
        <v>463</v>
      </c>
      <c r="B106" s="4" t="s">
        <v>266</v>
      </c>
      <c r="C106" s="136"/>
      <c r="D106" s="136"/>
      <c r="E106" s="136"/>
      <c r="F106" s="136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20"/>
      <c r="Y106" s="20"/>
    </row>
    <row r="107" spans="1:25">
      <c r="A107" s="13" t="s">
        <v>430</v>
      </c>
      <c r="B107" s="6" t="s">
        <v>267</v>
      </c>
      <c r="C107" s="139"/>
      <c r="D107" s="139"/>
      <c r="E107" s="139"/>
      <c r="F107" s="139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0"/>
      <c r="Y107" s="20"/>
    </row>
    <row r="108" spans="1:25">
      <c r="A108" s="34" t="s">
        <v>268</v>
      </c>
      <c r="B108" s="4" t="s">
        <v>269</v>
      </c>
      <c r="C108" s="138"/>
      <c r="D108" s="138"/>
      <c r="E108" s="138"/>
      <c r="F108" s="138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0"/>
      <c r="Y108" s="20"/>
    </row>
    <row r="109" spans="1:25">
      <c r="A109" s="34" t="s">
        <v>270</v>
      </c>
      <c r="B109" s="4" t="s">
        <v>271</v>
      </c>
      <c r="C109" s="138">
        <v>29187487</v>
      </c>
      <c r="D109" s="138"/>
      <c r="E109" s="138"/>
      <c r="F109" s="138">
        <v>29187487</v>
      </c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0"/>
      <c r="Y109" s="20"/>
    </row>
    <row r="110" spans="1:25">
      <c r="A110" s="13" t="s">
        <v>272</v>
      </c>
      <c r="B110" s="6" t="s">
        <v>273</v>
      </c>
      <c r="C110" s="139"/>
      <c r="D110" s="139"/>
      <c r="E110" s="139"/>
      <c r="F110" s="139">
        <f>SUM(C110:E110)</f>
        <v>0</v>
      </c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0"/>
      <c r="Y110" s="20"/>
    </row>
    <row r="111" spans="1:25">
      <c r="A111" s="34" t="s">
        <v>274</v>
      </c>
      <c r="B111" s="4" t="s">
        <v>275</v>
      </c>
      <c r="C111" s="138"/>
      <c r="D111" s="138"/>
      <c r="E111" s="138"/>
      <c r="F111" s="138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0"/>
      <c r="Y111" s="20"/>
    </row>
    <row r="112" spans="1:25">
      <c r="A112" s="34" t="s">
        <v>276</v>
      </c>
      <c r="B112" s="4" t="s">
        <v>277</v>
      </c>
      <c r="C112" s="138"/>
      <c r="D112" s="138"/>
      <c r="E112" s="138"/>
      <c r="F112" s="138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0"/>
      <c r="Y112" s="20"/>
    </row>
    <row r="113" spans="1:25">
      <c r="A113" s="34" t="s">
        <v>278</v>
      </c>
      <c r="B113" s="4" t="s">
        <v>279</v>
      </c>
      <c r="C113" s="138"/>
      <c r="D113" s="138"/>
      <c r="E113" s="138"/>
      <c r="F113" s="138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0"/>
      <c r="Y113" s="20"/>
    </row>
    <row r="114" spans="1:25">
      <c r="A114" s="35" t="s">
        <v>431</v>
      </c>
      <c r="B114" s="36" t="s">
        <v>280</v>
      </c>
      <c r="C114" s="139"/>
      <c r="D114" s="139"/>
      <c r="E114" s="139"/>
      <c r="F114" s="139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0"/>
      <c r="Y114" s="20"/>
    </row>
    <row r="115" spans="1:25">
      <c r="A115" s="34" t="s">
        <v>281</v>
      </c>
      <c r="B115" s="4" t="s">
        <v>282</v>
      </c>
      <c r="C115" s="138"/>
      <c r="D115" s="138"/>
      <c r="E115" s="138"/>
      <c r="F115" s="138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0"/>
      <c r="Y115" s="20"/>
    </row>
    <row r="116" spans="1:25">
      <c r="A116" s="12" t="s">
        <v>283</v>
      </c>
      <c r="B116" s="4" t="s">
        <v>284</v>
      </c>
      <c r="C116" s="136"/>
      <c r="D116" s="136"/>
      <c r="E116" s="136"/>
      <c r="F116" s="136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20"/>
      <c r="Y116" s="20"/>
    </row>
    <row r="117" spans="1:25">
      <c r="A117" s="34" t="s">
        <v>464</v>
      </c>
      <c r="B117" s="4" t="s">
        <v>285</v>
      </c>
      <c r="C117" s="138"/>
      <c r="D117" s="138"/>
      <c r="E117" s="138"/>
      <c r="F117" s="138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0"/>
      <c r="Y117" s="20"/>
    </row>
    <row r="118" spans="1:25">
      <c r="A118" s="34" t="s">
        <v>433</v>
      </c>
      <c r="B118" s="4" t="s">
        <v>286</v>
      </c>
      <c r="C118" s="138"/>
      <c r="D118" s="138"/>
      <c r="E118" s="138"/>
      <c r="F118" s="138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0"/>
      <c r="Y118" s="20"/>
    </row>
    <row r="119" spans="1:25">
      <c r="A119" s="35" t="s">
        <v>434</v>
      </c>
      <c r="B119" s="36" t="s">
        <v>287</v>
      </c>
      <c r="C119" s="139"/>
      <c r="D119" s="139"/>
      <c r="E119" s="139"/>
      <c r="F119" s="139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0"/>
      <c r="Y119" s="20"/>
    </row>
    <row r="120" spans="1:25">
      <c r="A120" s="12" t="s">
        <v>288</v>
      </c>
      <c r="B120" s="4" t="s">
        <v>289</v>
      </c>
      <c r="C120" s="136"/>
      <c r="D120" s="136"/>
      <c r="E120" s="136"/>
      <c r="F120" s="136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20"/>
      <c r="Y120" s="20"/>
    </row>
    <row r="121" spans="1:25" ht="15.75">
      <c r="A121" s="37" t="s">
        <v>468</v>
      </c>
      <c r="B121" s="38" t="s">
        <v>290</v>
      </c>
      <c r="C121" s="139">
        <f>SUM(C102:C120)</f>
        <v>40317699</v>
      </c>
      <c r="D121" s="139"/>
      <c r="E121" s="139"/>
      <c r="F121" s="139">
        <f>SUM(C121:E121)</f>
        <v>40317699</v>
      </c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0"/>
      <c r="Y121" s="20"/>
    </row>
    <row r="122" spans="1:25" ht="15.75">
      <c r="A122" s="71" t="s">
        <v>504</v>
      </c>
      <c r="B122" s="72"/>
      <c r="C122" s="140">
        <f>SUM(C98+C121)</f>
        <v>3765142699</v>
      </c>
      <c r="D122" s="140">
        <f>SUM(D98+D121)</f>
        <v>37551467</v>
      </c>
      <c r="E122" s="140">
        <f>SUM(E98+E121)</f>
        <v>56949661</v>
      </c>
      <c r="F122" s="140">
        <f>SUM(F98+F121)</f>
        <v>3859643827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1:25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1:25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1:25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1:25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1:25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1:25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2:25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  <row r="130" spans="2:25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</row>
    <row r="131" spans="2:25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</row>
    <row r="132" spans="2:25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</row>
    <row r="133" spans="2:25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</row>
    <row r="134" spans="2:25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</row>
    <row r="135" spans="2:25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</row>
    <row r="136" spans="2:25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</row>
    <row r="137" spans="2:25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</row>
    <row r="138" spans="2:25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</row>
    <row r="139" spans="2:25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</row>
    <row r="140" spans="2:25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</row>
    <row r="141" spans="2:25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</row>
    <row r="142" spans="2:25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</row>
    <row r="143" spans="2:25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</row>
    <row r="144" spans="2:25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</row>
    <row r="145" spans="2:25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</row>
    <row r="146" spans="2:25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</row>
    <row r="147" spans="2:25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</row>
    <row r="148" spans="2:25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</row>
    <row r="149" spans="2:25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</row>
    <row r="150" spans="2:25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</row>
    <row r="151" spans="2:25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</row>
    <row r="152" spans="2:25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</row>
    <row r="153" spans="2:25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</row>
    <row r="154" spans="2:25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</row>
    <row r="155" spans="2:25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2:25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2:25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  <row r="158" spans="2:25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</row>
    <row r="159" spans="2:25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</row>
    <row r="160" spans="2:25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</row>
    <row r="161" spans="2:25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</row>
    <row r="162" spans="2:25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</row>
    <row r="163" spans="2:25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</row>
    <row r="164" spans="2:25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</row>
    <row r="165" spans="2:25"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</row>
    <row r="166" spans="2:25"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</row>
    <row r="167" spans="2:25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</row>
    <row r="168" spans="2:25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</row>
    <row r="169" spans="2:25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</row>
    <row r="170" spans="2:25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</row>
    <row r="171" spans="2:25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</row>
  </sheetData>
  <mergeCells count="2">
    <mergeCell ref="A1:F1"/>
    <mergeCell ref="A2:F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  <headerFooter alignWithMargins="0">
    <oddHeader>&amp;R1/6. melléklet a 6/2018.(III. 22.)önkormányzati rendelethez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5"/>
  <sheetViews>
    <sheetView topLeftCell="H37" workbookViewId="0">
      <selection activeCell="L118" sqref="L118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 ht="27" customHeight="1">
      <c r="A1" s="151" t="s">
        <v>544</v>
      </c>
      <c r="B1" s="155"/>
      <c r="C1" s="155"/>
    </row>
    <row r="2" spans="1:3" ht="27" customHeight="1">
      <c r="A2" s="150" t="s">
        <v>547</v>
      </c>
      <c r="B2" s="155"/>
      <c r="C2" s="155"/>
    </row>
    <row r="3" spans="1:3" ht="19.5" customHeight="1">
      <c r="A3" s="54"/>
      <c r="B3" s="55"/>
      <c r="C3" s="55"/>
    </row>
    <row r="4" spans="1:3">
      <c r="A4" s="3" t="s">
        <v>87</v>
      </c>
    </row>
    <row r="5" spans="1:3" ht="25.5">
      <c r="A5" s="40" t="s">
        <v>84</v>
      </c>
      <c r="B5" s="2" t="s">
        <v>120</v>
      </c>
      <c r="C5" s="60" t="s">
        <v>96</v>
      </c>
    </row>
    <row r="6" spans="1:3" hidden="1">
      <c r="A6" s="12" t="s">
        <v>28</v>
      </c>
      <c r="B6" s="5" t="s">
        <v>210</v>
      </c>
      <c r="C6" s="24"/>
    </row>
    <row r="7" spans="1:3" hidden="1">
      <c r="A7" s="12" t="s">
        <v>29</v>
      </c>
      <c r="B7" s="5" t="s">
        <v>210</v>
      </c>
      <c r="C7" s="24"/>
    </row>
    <row r="8" spans="1:3" hidden="1">
      <c r="A8" s="12" t="s">
        <v>30</v>
      </c>
      <c r="B8" s="5" t="s">
        <v>210</v>
      </c>
      <c r="C8" s="24"/>
    </row>
    <row r="9" spans="1:3" hidden="1">
      <c r="A9" s="12" t="s">
        <v>31</v>
      </c>
      <c r="B9" s="5" t="s">
        <v>210</v>
      </c>
      <c r="C9" s="24"/>
    </row>
    <row r="10" spans="1:3" hidden="1">
      <c r="A10" s="12" t="s">
        <v>32</v>
      </c>
      <c r="B10" s="5" t="s">
        <v>210</v>
      </c>
      <c r="C10" s="24"/>
    </row>
    <row r="11" spans="1:3" hidden="1">
      <c r="A11" s="12" t="s">
        <v>33</v>
      </c>
      <c r="B11" s="5" t="s">
        <v>210</v>
      </c>
      <c r="C11" s="24"/>
    </row>
    <row r="12" spans="1:3" hidden="1">
      <c r="A12" s="12" t="s">
        <v>34</v>
      </c>
      <c r="B12" s="5" t="s">
        <v>210</v>
      </c>
      <c r="C12" s="24"/>
    </row>
    <row r="13" spans="1:3" hidden="1">
      <c r="A13" s="12" t="s">
        <v>35</v>
      </c>
      <c r="B13" s="5" t="s">
        <v>210</v>
      </c>
      <c r="C13" s="24"/>
    </row>
    <row r="14" spans="1:3" hidden="1">
      <c r="A14" s="12" t="s">
        <v>36</v>
      </c>
      <c r="B14" s="5" t="s">
        <v>210</v>
      </c>
      <c r="C14" s="24"/>
    </row>
    <row r="15" spans="1:3" hidden="1">
      <c r="A15" s="12" t="s">
        <v>37</v>
      </c>
      <c r="B15" s="5" t="s">
        <v>210</v>
      </c>
      <c r="C15" s="24"/>
    </row>
    <row r="16" spans="1:3" ht="25.5">
      <c r="A16" s="10" t="s">
        <v>415</v>
      </c>
      <c r="B16" s="7" t="s">
        <v>210</v>
      </c>
      <c r="C16" s="127"/>
    </row>
    <row r="17" spans="1:3" hidden="1">
      <c r="A17" s="12" t="s">
        <v>28</v>
      </c>
      <c r="B17" s="5" t="s">
        <v>211</v>
      </c>
      <c r="C17" s="127"/>
    </row>
    <row r="18" spans="1:3" hidden="1">
      <c r="A18" s="12" t="s">
        <v>29</v>
      </c>
      <c r="B18" s="5" t="s">
        <v>211</v>
      </c>
      <c r="C18" s="127"/>
    </row>
    <row r="19" spans="1:3" hidden="1">
      <c r="A19" s="12" t="s">
        <v>30</v>
      </c>
      <c r="B19" s="5" t="s">
        <v>211</v>
      </c>
      <c r="C19" s="127"/>
    </row>
    <row r="20" spans="1:3" hidden="1">
      <c r="A20" s="12" t="s">
        <v>31</v>
      </c>
      <c r="B20" s="5" t="s">
        <v>211</v>
      </c>
      <c r="C20" s="127"/>
    </row>
    <row r="21" spans="1:3" hidden="1">
      <c r="A21" s="12" t="s">
        <v>32</v>
      </c>
      <c r="B21" s="5" t="s">
        <v>211</v>
      </c>
      <c r="C21" s="127"/>
    </row>
    <row r="22" spans="1:3" hidden="1">
      <c r="A22" s="12" t="s">
        <v>33</v>
      </c>
      <c r="B22" s="5" t="s">
        <v>211</v>
      </c>
      <c r="C22" s="127"/>
    </row>
    <row r="23" spans="1:3" hidden="1">
      <c r="A23" s="12" t="s">
        <v>34</v>
      </c>
      <c r="B23" s="5" t="s">
        <v>211</v>
      </c>
      <c r="C23" s="127"/>
    </row>
    <row r="24" spans="1:3" hidden="1">
      <c r="A24" s="12" t="s">
        <v>35</v>
      </c>
      <c r="B24" s="5" t="s">
        <v>211</v>
      </c>
      <c r="C24" s="127"/>
    </row>
    <row r="25" spans="1:3" hidden="1">
      <c r="A25" s="12" t="s">
        <v>36</v>
      </c>
      <c r="B25" s="5" t="s">
        <v>211</v>
      </c>
      <c r="C25" s="127"/>
    </row>
    <row r="26" spans="1:3" hidden="1">
      <c r="A26" s="12" t="s">
        <v>37</v>
      </c>
      <c r="B26" s="5" t="s">
        <v>211</v>
      </c>
      <c r="C26" s="127"/>
    </row>
    <row r="27" spans="1:3" ht="25.5">
      <c r="A27" s="10" t="s">
        <v>416</v>
      </c>
      <c r="B27" s="7" t="s">
        <v>211</v>
      </c>
      <c r="C27" s="127"/>
    </row>
    <row r="28" spans="1:3">
      <c r="A28" s="12" t="s">
        <v>28</v>
      </c>
      <c r="B28" s="5" t="s">
        <v>212</v>
      </c>
      <c r="C28" s="127"/>
    </row>
    <row r="29" spans="1:3">
      <c r="A29" s="12" t="s">
        <v>29</v>
      </c>
      <c r="B29" s="5" t="s">
        <v>212</v>
      </c>
      <c r="C29" s="127"/>
    </row>
    <row r="30" spans="1:3">
      <c r="A30" s="12" t="s">
        <v>30</v>
      </c>
      <c r="B30" s="5" t="s">
        <v>212</v>
      </c>
      <c r="C30" s="127"/>
    </row>
    <row r="31" spans="1:3">
      <c r="A31" s="12" t="s">
        <v>31</v>
      </c>
      <c r="B31" s="5" t="s">
        <v>212</v>
      </c>
      <c r="C31" s="127"/>
    </row>
    <row r="32" spans="1:3">
      <c r="A32" s="12" t="s">
        <v>32</v>
      </c>
      <c r="B32" s="5" t="s">
        <v>212</v>
      </c>
      <c r="C32" s="127"/>
    </row>
    <row r="33" spans="1:3">
      <c r="A33" s="12" t="s">
        <v>33</v>
      </c>
      <c r="B33" s="5" t="s">
        <v>212</v>
      </c>
      <c r="C33" s="127"/>
    </row>
    <row r="34" spans="1:3">
      <c r="A34" s="12" t="s">
        <v>34</v>
      </c>
      <c r="B34" s="5" t="s">
        <v>212</v>
      </c>
      <c r="C34" s="127"/>
    </row>
    <row r="35" spans="1:3">
      <c r="A35" s="12" t="s">
        <v>35</v>
      </c>
      <c r="B35" s="5" t="s">
        <v>212</v>
      </c>
      <c r="C35" s="127">
        <v>216168840</v>
      </c>
    </row>
    <row r="36" spans="1:3">
      <c r="A36" s="12" t="s">
        <v>36</v>
      </c>
      <c r="B36" s="5" t="s">
        <v>212</v>
      </c>
      <c r="C36" s="127"/>
    </row>
    <row r="37" spans="1:3">
      <c r="A37" s="12" t="s">
        <v>37</v>
      </c>
      <c r="B37" s="5" t="s">
        <v>212</v>
      </c>
      <c r="C37" s="127"/>
    </row>
    <row r="38" spans="1:3">
      <c r="A38" s="10" t="s">
        <v>417</v>
      </c>
      <c r="B38" s="7" t="s">
        <v>212</v>
      </c>
      <c r="C38" s="129">
        <f>SUM(C28:C37)</f>
        <v>216168840</v>
      </c>
    </row>
    <row r="39" spans="1:3" hidden="1">
      <c r="A39" s="12" t="s">
        <v>43</v>
      </c>
      <c r="B39" s="4" t="s">
        <v>214</v>
      </c>
      <c r="C39" s="127"/>
    </row>
    <row r="40" spans="1:3" hidden="1">
      <c r="A40" s="12" t="s">
        <v>44</v>
      </c>
      <c r="B40" s="4" t="s">
        <v>214</v>
      </c>
      <c r="C40" s="127"/>
    </row>
    <row r="41" spans="1:3" hidden="1">
      <c r="A41" s="12" t="s">
        <v>45</v>
      </c>
      <c r="B41" s="4" t="s">
        <v>214</v>
      </c>
      <c r="C41" s="127"/>
    </row>
    <row r="42" spans="1:3" hidden="1">
      <c r="A42" s="4" t="s">
        <v>46</v>
      </c>
      <c r="B42" s="4" t="s">
        <v>214</v>
      </c>
      <c r="C42" s="127"/>
    </row>
    <row r="43" spans="1:3" hidden="1">
      <c r="A43" s="4" t="s">
        <v>47</v>
      </c>
      <c r="B43" s="4" t="s">
        <v>214</v>
      </c>
      <c r="C43" s="127"/>
    </row>
    <row r="44" spans="1:3" hidden="1">
      <c r="A44" s="4" t="s">
        <v>48</v>
      </c>
      <c r="B44" s="4" t="s">
        <v>214</v>
      </c>
      <c r="C44" s="127"/>
    </row>
    <row r="45" spans="1:3" hidden="1">
      <c r="A45" s="12" t="s">
        <v>49</v>
      </c>
      <c r="B45" s="4" t="s">
        <v>214</v>
      </c>
      <c r="C45" s="127"/>
    </row>
    <row r="46" spans="1:3" hidden="1">
      <c r="A46" s="12" t="s">
        <v>50</v>
      </c>
      <c r="B46" s="4" t="s">
        <v>214</v>
      </c>
      <c r="C46" s="127"/>
    </row>
    <row r="47" spans="1:3" hidden="1">
      <c r="A47" s="12" t="s">
        <v>51</v>
      </c>
      <c r="B47" s="4" t="s">
        <v>214</v>
      </c>
      <c r="C47" s="127"/>
    </row>
    <row r="48" spans="1:3" hidden="1">
      <c r="A48" s="12" t="s">
        <v>52</v>
      </c>
      <c r="B48" s="4" t="s">
        <v>214</v>
      </c>
      <c r="C48" s="127"/>
    </row>
    <row r="49" spans="1:3" ht="25.5">
      <c r="A49" s="10" t="s">
        <v>418</v>
      </c>
      <c r="B49" s="7" t="s">
        <v>214</v>
      </c>
      <c r="C49" s="127"/>
    </row>
    <row r="50" spans="1:3">
      <c r="A50" s="12" t="s">
        <v>43</v>
      </c>
      <c r="B50" s="4" t="s">
        <v>220</v>
      </c>
      <c r="C50" s="127"/>
    </row>
    <row r="51" spans="1:3">
      <c r="A51" s="12" t="s">
        <v>44</v>
      </c>
      <c r="B51" s="4" t="s">
        <v>220</v>
      </c>
      <c r="C51" s="127">
        <v>11119156</v>
      </c>
    </row>
    <row r="52" spans="1:3">
      <c r="A52" s="12" t="s">
        <v>45</v>
      </c>
      <c r="B52" s="4" t="s">
        <v>220</v>
      </c>
      <c r="C52" s="127">
        <v>1385000</v>
      </c>
    </row>
    <row r="53" spans="1:3">
      <c r="A53" s="4" t="s">
        <v>46</v>
      </c>
      <c r="B53" s="4" t="s">
        <v>220</v>
      </c>
      <c r="C53" s="127"/>
    </row>
    <row r="54" spans="1:3">
      <c r="A54" s="4" t="s">
        <v>47</v>
      </c>
      <c r="B54" s="4" t="s">
        <v>220</v>
      </c>
      <c r="C54" s="127"/>
    </row>
    <row r="55" spans="1:3">
      <c r="A55" s="4" t="s">
        <v>48</v>
      </c>
      <c r="B55" s="4" t="s">
        <v>220</v>
      </c>
      <c r="C55" s="127"/>
    </row>
    <row r="56" spans="1:3">
      <c r="A56" s="12" t="s">
        <v>49</v>
      </c>
      <c r="B56" s="4" t="s">
        <v>220</v>
      </c>
      <c r="C56" s="127">
        <v>45208516</v>
      </c>
    </row>
    <row r="57" spans="1:3">
      <c r="A57" s="12" t="s">
        <v>53</v>
      </c>
      <c r="B57" s="4" t="s">
        <v>220</v>
      </c>
      <c r="C57" s="127"/>
    </row>
    <row r="58" spans="1:3">
      <c r="A58" s="12" t="s">
        <v>51</v>
      </c>
      <c r="B58" s="4" t="s">
        <v>220</v>
      </c>
      <c r="C58" s="127"/>
    </row>
    <row r="59" spans="1:3">
      <c r="A59" s="12" t="s">
        <v>52</v>
      </c>
      <c r="B59" s="4" t="s">
        <v>220</v>
      </c>
      <c r="C59" s="127"/>
    </row>
    <row r="60" spans="1:3">
      <c r="A60" s="14" t="s">
        <v>419</v>
      </c>
      <c r="B60" s="6" t="s">
        <v>220</v>
      </c>
      <c r="C60" s="129">
        <f>SUM(C50:C59)</f>
        <v>57712672</v>
      </c>
    </row>
    <row r="61" spans="1:3" hidden="1">
      <c r="A61" s="12" t="s">
        <v>28</v>
      </c>
      <c r="B61" s="5" t="s">
        <v>247</v>
      </c>
      <c r="C61" s="127"/>
    </row>
    <row r="62" spans="1:3" hidden="1">
      <c r="A62" s="12" t="s">
        <v>29</v>
      </c>
      <c r="B62" s="5" t="s">
        <v>247</v>
      </c>
      <c r="C62" s="127"/>
    </row>
    <row r="63" spans="1:3" hidden="1">
      <c r="A63" s="12" t="s">
        <v>30</v>
      </c>
      <c r="B63" s="5" t="s">
        <v>247</v>
      </c>
      <c r="C63" s="127"/>
    </row>
    <row r="64" spans="1:3" hidden="1">
      <c r="A64" s="12" t="s">
        <v>31</v>
      </c>
      <c r="B64" s="5" t="s">
        <v>247</v>
      </c>
      <c r="C64" s="127"/>
    </row>
    <row r="65" spans="1:3" hidden="1">
      <c r="A65" s="12" t="s">
        <v>32</v>
      </c>
      <c r="B65" s="5" t="s">
        <v>247</v>
      </c>
      <c r="C65" s="127"/>
    </row>
    <row r="66" spans="1:3" hidden="1">
      <c r="A66" s="12" t="s">
        <v>33</v>
      </c>
      <c r="B66" s="5" t="s">
        <v>247</v>
      </c>
      <c r="C66" s="127"/>
    </row>
    <row r="67" spans="1:3" hidden="1">
      <c r="A67" s="12" t="s">
        <v>34</v>
      </c>
      <c r="B67" s="5" t="s">
        <v>247</v>
      </c>
      <c r="C67" s="127"/>
    </row>
    <row r="68" spans="1:3" hidden="1">
      <c r="A68" s="12" t="s">
        <v>35</v>
      </c>
      <c r="B68" s="5" t="s">
        <v>247</v>
      </c>
      <c r="C68" s="127"/>
    </row>
    <row r="69" spans="1:3" hidden="1">
      <c r="A69" s="12" t="s">
        <v>36</v>
      </c>
      <c r="B69" s="5" t="s">
        <v>247</v>
      </c>
      <c r="C69" s="127"/>
    </row>
    <row r="70" spans="1:3" hidden="1">
      <c r="A70" s="12" t="s">
        <v>37</v>
      </c>
      <c r="B70" s="5" t="s">
        <v>247</v>
      </c>
      <c r="C70" s="127"/>
    </row>
    <row r="71" spans="1:3" ht="25.5">
      <c r="A71" s="10" t="s">
        <v>428</v>
      </c>
      <c r="B71" s="7" t="s">
        <v>247</v>
      </c>
      <c r="C71" s="127"/>
    </row>
    <row r="72" spans="1:3" hidden="1">
      <c r="A72" s="12" t="s">
        <v>28</v>
      </c>
      <c r="B72" s="5" t="s">
        <v>248</v>
      </c>
      <c r="C72" s="127"/>
    </row>
    <row r="73" spans="1:3" hidden="1">
      <c r="A73" s="12" t="s">
        <v>29</v>
      </c>
      <c r="B73" s="5" t="s">
        <v>248</v>
      </c>
      <c r="C73" s="127"/>
    </row>
    <row r="74" spans="1:3" hidden="1">
      <c r="A74" s="12" t="s">
        <v>30</v>
      </c>
      <c r="B74" s="5" t="s">
        <v>248</v>
      </c>
      <c r="C74" s="127"/>
    </row>
    <row r="75" spans="1:3" hidden="1">
      <c r="A75" s="12" t="s">
        <v>31</v>
      </c>
      <c r="B75" s="5" t="s">
        <v>248</v>
      </c>
      <c r="C75" s="127"/>
    </row>
    <row r="76" spans="1:3" hidden="1">
      <c r="A76" s="12" t="s">
        <v>32</v>
      </c>
      <c r="B76" s="5" t="s">
        <v>248</v>
      </c>
      <c r="C76" s="127"/>
    </row>
    <row r="77" spans="1:3" hidden="1">
      <c r="A77" s="12" t="s">
        <v>33</v>
      </c>
      <c r="B77" s="5" t="s">
        <v>248</v>
      </c>
      <c r="C77" s="127"/>
    </row>
    <row r="78" spans="1:3" hidden="1">
      <c r="A78" s="12" t="s">
        <v>34</v>
      </c>
      <c r="B78" s="5" t="s">
        <v>248</v>
      </c>
      <c r="C78" s="127"/>
    </row>
    <row r="79" spans="1:3" hidden="1">
      <c r="A79" s="12" t="s">
        <v>35</v>
      </c>
      <c r="B79" s="5" t="s">
        <v>248</v>
      </c>
      <c r="C79" s="127"/>
    </row>
    <row r="80" spans="1:3" hidden="1">
      <c r="A80" s="12" t="s">
        <v>36</v>
      </c>
      <c r="B80" s="5" t="s">
        <v>248</v>
      </c>
      <c r="C80" s="127"/>
    </row>
    <row r="81" spans="1:3" hidden="1">
      <c r="A81" s="12" t="s">
        <v>37</v>
      </c>
      <c r="B81" s="5" t="s">
        <v>248</v>
      </c>
      <c r="C81" s="127"/>
    </row>
    <row r="82" spans="1:3" ht="25.5">
      <c r="A82" s="10" t="s">
        <v>427</v>
      </c>
      <c r="B82" s="7" t="s">
        <v>248</v>
      </c>
      <c r="C82" s="127"/>
    </row>
    <row r="83" spans="1:3">
      <c r="A83" s="12" t="s">
        <v>28</v>
      </c>
      <c r="B83" s="5" t="s">
        <v>249</v>
      </c>
      <c r="C83" s="127"/>
    </row>
    <row r="84" spans="1:3">
      <c r="A84" s="12" t="s">
        <v>29</v>
      </c>
      <c r="B84" s="5" t="s">
        <v>249</v>
      </c>
      <c r="C84" s="127"/>
    </row>
    <row r="85" spans="1:3">
      <c r="A85" s="12" t="s">
        <v>30</v>
      </c>
      <c r="B85" s="5" t="s">
        <v>249</v>
      </c>
      <c r="C85" s="127"/>
    </row>
    <row r="86" spans="1:3">
      <c r="A86" s="12" t="s">
        <v>31</v>
      </c>
      <c r="B86" s="5" t="s">
        <v>249</v>
      </c>
      <c r="C86" s="127"/>
    </row>
    <row r="87" spans="1:3">
      <c r="A87" s="12" t="s">
        <v>32</v>
      </c>
      <c r="B87" s="5" t="s">
        <v>249</v>
      </c>
      <c r="C87" s="127"/>
    </row>
    <row r="88" spans="1:3">
      <c r="A88" s="12" t="s">
        <v>33</v>
      </c>
      <c r="B88" s="5" t="s">
        <v>249</v>
      </c>
      <c r="C88" s="127"/>
    </row>
    <row r="89" spans="1:3">
      <c r="A89" s="12" t="s">
        <v>34</v>
      </c>
      <c r="B89" s="5" t="s">
        <v>249</v>
      </c>
      <c r="C89" s="127"/>
    </row>
    <row r="90" spans="1:3">
      <c r="A90" s="12" t="s">
        <v>35</v>
      </c>
      <c r="B90" s="5" t="s">
        <v>249</v>
      </c>
      <c r="C90" s="127"/>
    </row>
    <row r="91" spans="1:3">
      <c r="A91" s="12" t="s">
        <v>36</v>
      </c>
      <c r="B91" s="5" t="s">
        <v>249</v>
      </c>
      <c r="C91" s="127"/>
    </row>
    <row r="92" spans="1:3">
      <c r="A92" s="12" t="s">
        <v>37</v>
      </c>
      <c r="B92" s="5" t="s">
        <v>249</v>
      </c>
      <c r="C92" s="127"/>
    </row>
    <row r="93" spans="1:3">
      <c r="A93" s="10" t="s">
        <v>426</v>
      </c>
      <c r="B93" s="7" t="s">
        <v>249</v>
      </c>
      <c r="C93" s="129">
        <f>SUM(C83:C92)</f>
        <v>0</v>
      </c>
    </row>
    <row r="94" spans="1:3" hidden="1">
      <c r="A94" s="12" t="s">
        <v>43</v>
      </c>
      <c r="B94" s="4" t="s">
        <v>251</v>
      </c>
      <c r="C94" s="127"/>
    </row>
    <row r="95" spans="1:3" hidden="1">
      <c r="A95" s="12" t="s">
        <v>44</v>
      </c>
      <c r="B95" s="5" t="s">
        <v>251</v>
      </c>
      <c r="C95" s="127"/>
    </row>
    <row r="96" spans="1:3" hidden="1">
      <c r="A96" s="12" t="s">
        <v>45</v>
      </c>
      <c r="B96" s="4" t="s">
        <v>251</v>
      </c>
      <c r="C96" s="127"/>
    </row>
    <row r="97" spans="1:3" hidden="1">
      <c r="A97" s="4" t="s">
        <v>46</v>
      </c>
      <c r="B97" s="5" t="s">
        <v>251</v>
      </c>
      <c r="C97" s="127"/>
    </row>
    <row r="98" spans="1:3" hidden="1">
      <c r="A98" s="4" t="s">
        <v>47</v>
      </c>
      <c r="B98" s="4" t="s">
        <v>251</v>
      </c>
      <c r="C98" s="127"/>
    </row>
    <row r="99" spans="1:3" hidden="1">
      <c r="A99" s="4" t="s">
        <v>48</v>
      </c>
      <c r="B99" s="5" t="s">
        <v>251</v>
      </c>
      <c r="C99" s="127"/>
    </row>
    <row r="100" spans="1:3" hidden="1">
      <c r="A100" s="12" t="s">
        <v>49</v>
      </c>
      <c r="B100" s="4" t="s">
        <v>251</v>
      </c>
      <c r="C100" s="127"/>
    </row>
    <row r="101" spans="1:3" hidden="1">
      <c r="A101" s="12" t="s">
        <v>53</v>
      </c>
      <c r="B101" s="5" t="s">
        <v>251</v>
      </c>
      <c r="C101" s="127"/>
    </row>
    <row r="102" spans="1:3" hidden="1">
      <c r="A102" s="12" t="s">
        <v>51</v>
      </c>
      <c r="B102" s="4" t="s">
        <v>251</v>
      </c>
      <c r="C102" s="127"/>
    </row>
    <row r="103" spans="1:3" hidden="1">
      <c r="A103" s="12" t="s">
        <v>52</v>
      </c>
      <c r="B103" s="5" t="s">
        <v>251</v>
      </c>
      <c r="C103" s="127"/>
    </row>
    <row r="104" spans="1:3" ht="25.5">
      <c r="A104" s="10" t="s">
        <v>425</v>
      </c>
      <c r="B104" s="7" t="s">
        <v>251</v>
      </c>
      <c r="C104" s="127"/>
    </row>
    <row r="105" spans="1:3" hidden="1">
      <c r="A105" s="12" t="s">
        <v>43</v>
      </c>
      <c r="B105" s="4" t="s">
        <v>254</v>
      </c>
      <c r="C105" s="127"/>
    </row>
    <row r="106" spans="1:3" hidden="1">
      <c r="A106" s="12" t="s">
        <v>44</v>
      </c>
      <c r="B106" s="4" t="s">
        <v>254</v>
      </c>
      <c r="C106" s="127"/>
    </row>
    <row r="107" spans="1:3" hidden="1">
      <c r="A107" s="12" t="s">
        <v>45</v>
      </c>
      <c r="B107" s="4" t="s">
        <v>254</v>
      </c>
      <c r="C107" s="127"/>
    </row>
    <row r="108" spans="1:3" hidden="1">
      <c r="A108" s="4" t="s">
        <v>46</v>
      </c>
      <c r="B108" s="4" t="s">
        <v>254</v>
      </c>
      <c r="C108" s="127"/>
    </row>
    <row r="109" spans="1:3" hidden="1">
      <c r="A109" s="4" t="s">
        <v>47</v>
      </c>
      <c r="B109" s="4" t="s">
        <v>254</v>
      </c>
      <c r="C109" s="127"/>
    </row>
    <row r="110" spans="1:3" hidden="1">
      <c r="A110" s="4" t="s">
        <v>48</v>
      </c>
      <c r="B110" s="4" t="s">
        <v>254</v>
      </c>
      <c r="C110" s="127"/>
    </row>
    <row r="111" spans="1:3" hidden="1">
      <c r="A111" s="12" t="s">
        <v>49</v>
      </c>
      <c r="B111" s="4" t="s">
        <v>254</v>
      </c>
      <c r="C111" s="127"/>
    </row>
    <row r="112" spans="1:3" hidden="1">
      <c r="A112" s="12" t="s">
        <v>53</v>
      </c>
      <c r="B112" s="4" t="s">
        <v>254</v>
      </c>
      <c r="C112" s="127"/>
    </row>
    <row r="113" spans="1:3" hidden="1">
      <c r="A113" s="12" t="s">
        <v>51</v>
      </c>
      <c r="B113" s="4" t="s">
        <v>254</v>
      </c>
      <c r="C113" s="127"/>
    </row>
    <row r="114" spans="1:3" hidden="1">
      <c r="A114" s="12" t="s">
        <v>52</v>
      </c>
      <c r="B114" s="4" t="s">
        <v>254</v>
      </c>
      <c r="C114" s="127"/>
    </row>
    <row r="115" spans="1:3">
      <c r="A115" s="14" t="s">
        <v>459</v>
      </c>
      <c r="B115" s="7" t="s">
        <v>254</v>
      </c>
      <c r="C115" s="127"/>
    </row>
  </sheetData>
  <mergeCells count="2">
    <mergeCell ref="A1:C1"/>
    <mergeCell ref="A2:C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3" orientation="portrait" horizontalDpi="300" verticalDpi="300" r:id="rId1"/>
  <headerFooter>
    <oddHeader>&amp;R1/7. melléklet a 6/2018. (III. 22.) önkormányzati rendelethez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5"/>
  <sheetViews>
    <sheetView workbookViewId="0">
      <selection activeCell="B116" sqref="B116"/>
    </sheetView>
  </sheetViews>
  <sheetFormatPr defaultRowHeight="15"/>
  <cols>
    <col min="1" max="1" width="82.5703125" customWidth="1"/>
    <col min="3" max="3" width="16.28515625" customWidth="1"/>
  </cols>
  <sheetData>
    <row r="1" spans="1:3" ht="27" customHeight="1">
      <c r="A1" s="151" t="s">
        <v>544</v>
      </c>
      <c r="B1" s="155"/>
      <c r="C1" s="155"/>
    </row>
    <row r="2" spans="1:3" ht="25.5" customHeight="1">
      <c r="A2" s="150" t="s">
        <v>548</v>
      </c>
      <c r="B2" s="155"/>
      <c r="C2" s="155"/>
    </row>
    <row r="3" spans="1:3" ht="15.75" customHeight="1">
      <c r="A3" s="54"/>
      <c r="B3" s="55"/>
      <c r="C3" s="55"/>
    </row>
    <row r="4" spans="1:3" ht="21" customHeight="1">
      <c r="A4" s="3" t="s">
        <v>87</v>
      </c>
    </row>
    <row r="5" spans="1:3" ht="25.5">
      <c r="A5" s="40" t="s">
        <v>84</v>
      </c>
      <c r="B5" s="2" t="s">
        <v>120</v>
      </c>
      <c r="C5" s="60" t="s">
        <v>96</v>
      </c>
    </row>
    <row r="6" spans="1:3" hidden="1">
      <c r="A6" s="12" t="s">
        <v>54</v>
      </c>
      <c r="B6" s="5" t="s">
        <v>308</v>
      </c>
      <c r="C6" s="24"/>
    </row>
    <row r="7" spans="1:3" hidden="1">
      <c r="A7" s="12" t="s">
        <v>63</v>
      </c>
      <c r="B7" s="5" t="s">
        <v>308</v>
      </c>
      <c r="C7" s="24"/>
    </row>
    <row r="8" spans="1:3" ht="30" hidden="1">
      <c r="A8" s="12" t="s">
        <v>64</v>
      </c>
      <c r="B8" s="5" t="s">
        <v>308</v>
      </c>
      <c r="C8" s="24"/>
    </row>
    <row r="9" spans="1:3" hidden="1">
      <c r="A9" s="12" t="s">
        <v>62</v>
      </c>
      <c r="B9" s="5" t="s">
        <v>308</v>
      </c>
      <c r="C9" s="24"/>
    </row>
    <row r="10" spans="1:3" hidden="1">
      <c r="A10" s="12" t="s">
        <v>61</v>
      </c>
      <c r="B10" s="5" t="s">
        <v>308</v>
      </c>
      <c r="C10" s="24"/>
    </row>
    <row r="11" spans="1:3" hidden="1">
      <c r="A11" s="12" t="s">
        <v>60</v>
      </c>
      <c r="B11" s="5" t="s">
        <v>308</v>
      </c>
      <c r="C11" s="24"/>
    </row>
    <row r="12" spans="1:3" hidden="1">
      <c r="A12" s="12" t="s">
        <v>55</v>
      </c>
      <c r="B12" s="5" t="s">
        <v>308</v>
      </c>
      <c r="C12" s="24"/>
    </row>
    <row r="13" spans="1:3" hidden="1">
      <c r="A13" s="12" t="s">
        <v>56</v>
      </c>
      <c r="B13" s="5" t="s">
        <v>308</v>
      </c>
      <c r="C13" s="24"/>
    </row>
    <row r="14" spans="1:3" hidden="1">
      <c r="A14" s="12" t="s">
        <v>57</v>
      </c>
      <c r="B14" s="5" t="s">
        <v>308</v>
      </c>
      <c r="C14" s="24"/>
    </row>
    <row r="15" spans="1:3" hidden="1">
      <c r="A15" s="12" t="s">
        <v>58</v>
      </c>
      <c r="B15" s="5" t="s">
        <v>308</v>
      </c>
      <c r="C15" s="24"/>
    </row>
    <row r="16" spans="1:3" ht="25.5">
      <c r="A16" s="6" t="s">
        <v>469</v>
      </c>
      <c r="B16" s="7" t="s">
        <v>308</v>
      </c>
      <c r="C16" s="127"/>
    </row>
    <row r="17" spans="1:3" hidden="1">
      <c r="A17" s="12" t="s">
        <v>54</v>
      </c>
      <c r="B17" s="5" t="s">
        <v>309</v>
      </c>
      <c r="C17" s="127"/>
    </row>
    <row r="18" spans="1:3" hidden="1">
      <c r="A18" s="12" t="s">
        <v>63</v>
      </c>
      <c r="B18" s="5" t="s">
        <v>309</v>
      </c>
      <c r="C18" s="127"/>
    </row>
    <row r="19" spans="1:3" ht="30" hidden="1">
      <c r="A19" s="12" t="s">
        <v>64</v>
      </c>
      <c r="B19" s="5" t="s">
        <v>309</v>
      </c>
      <c r="C19" s="127"/>
    </row>
    <row r="20" spans="1:3" hidden="1">
      <c r="A20" s="12" t="s">
        <v>62</v>
      </c>
      <c r="B20" s="5" t="s">
        <v>309</v>
      </c>
      <c r="C20" s="127"/>
    </row>
    <row r="21" spans="1:3" hidden="1">
      <c r="A21" s="12" t="s">
        <v>61</v>
      </c>
      <c r="B21" s="5" t="s">
        <v>309</v>
      </c>
      <c r="C21" s="127"/>
    </row>
    <row r="22" spans="1:3" hidden="1">
      <c r="A22" s="12" t="s">
        <v>60</v>
      </c>
      <c r="B22" s="5" t="s">
        <v>309</v>
      </c>
      <c r="C22" s="127"/>
    </row>
    <row r="23" spans="1:3" hidden="1">
      <c r="A23" s="12" t="s">
        <v>55</v>
      </c>
      <c r="B23" s="5" t="s">
        <v>309</v>
      </c>
      <c r="C23" s="127"/>
    </row>
    <row r="24" spans="1:3" hidden="1">
      <c r="A24" s="12" t="s">
        <v>56</v>
      </c>
      <c r="B24" s="5" t="s">
        <v>309</v>
      </c>
      <c r="C24" s="127"/>
    </row>
    <row r="25" spans="1:3" hidden="1">
      <c r="A25" s="12" t="s">
        <v>57</v>
      </c>
      <c r="B25" s="5" t="s">
        <v>309</v>
      </c>
      <c r="C25" s="127"/>
    </row>
    <row r="26" spans="1:3" hidden="1">
      <c r="A26" s="12" t="s">
        <v>58</v>
      </c>
      <c r="B26" s="5" t="s">
        <v>309</v>
      </c>
      <c r="C26" s="127"/>
    </row>
    <row r="27" spans="1:3" ht="25.5">
      <c r="A27" s="6" t="s">
        <v>17</v>
      </c>
      <c r="B27" s="7" t="s">
        <v>309</v>
      </c>
      <c r="C27" s="127"/>
    </row>
    <row r="28" spans="1:3">
      <c r="A28" s="12" t="s">
        <v>54</v>
      </c>
      <c r="B28" s="5" t="s">
        <v>310</v>
      </c>
      <c r="C28" s="127"/>
    </row>
    <row r="29" spans="1:3">
      <c r="A29" s="12" t="s">
        <v>63</v>
      </c>
      <c r="B29" s="5" t="s">
        <v>310</v>
      </c>
      <c r="C29" s="127"/>
    </row>
    <row r="30" spans="1:3" ht="30">
      <c r="A30" s="12" t="s">
        <v>64</v>
      </c>
      <c r="B30" s="5" t="s">
        <v>310</v>
      </c>
      <c r="C30" s="127">
        <v>197073100</v>
      </c>
    </row>
    <row r="31" spans="1:3">
      <c r="A31" s="12" t="s">
        <v>62</v>
      </c>
      <c r="B31" s="5" t="s">
        <v>310</v>
      </c>
      <c r="C31" s="127"/>
    </row>
    <row r="32" spans="1:3">
      <c r="A32" s="12" t="s">
        <v>61</v>
      </c>
      <c r="B32" s="5" t="s">
        <v>310</v>
      </c>
      <c r="C32" s="127">
        <v>53626800</v>
      </c>
    </row>
    <row r="33" spans="1:3">
      <c r="A33" s="12" t="s">
        <v>60</v>
      </c>
      <c r="B33" s="5" t="s">
        <v>310</v>
      </c>
      <c r="C33" s="127">
        <v>211114708</v>
      </c>
    </row>
    <row r="34" spans="1:3">
      <c r="A34" s="12" t="s">
        <v>55</v>
      </c>
      <c r="B34" s="5" t="s">
        <v>310</v>
      </c>
      <c r="C34" s="127">
        <v>3101300</v>
      </c>
    </row>
    <row r="35" spans="1:3">
      <c r="A35" s="12" t="s">
        <v>56</v>
      </c>
      <c r="B35" s="5" t="s">
        <v>310</v>
      </c>
      <c r="C35" s="127"/>
    </row>
    <row r="36" spans="1:3">
      <c r="A36" s="12" t="s">
        <v>57</v>
      </c>
      <c r="B36" s="5" t="s">
        <v>310</v>
      </c>
      <c r="C36" s="127"/>
    </row>
    <row r="37" spans="1:3">
      <c r="A37" s="12" t="s">
        <v>58</v>
      </c>
      <c r="B37" s="5" t="s">
        <v>310</v>
      </c>
      <c r="C37" s="127"/>
    </row>
    <row r="38" spans="1:3">
      <c r="A38" s="6" t="s">
        <v>16</v>
      </c>
      <c r="B38" s="7" t="s">
        <v>310</v>
      </c>
      <c r="C38" s="129">
        <f>SUM(C29:C36)</f>
        <v>464915908</v>
      </c>
    </row>
    <row r="39" spans="1:3" hidden="1">
      <c r="A39" s="12" t="s">
        <v>54</v>
      </c>
      <c r="B39" s="5" t="s">
        <v>316</v>
      </c>
      <c r="C39" s="127"/>
    </row>
    <row r="40" spans="1:3" hidden="1">
      <c r="A40" s="12" t="s">
        <v>63</v>
      </c>
      <c r="B40" s="5" t="s">
        <v>316</v>
      </c>
      <c r="C40" s="127"/>
    </row>
    <row r="41" spans="1:3" ht="30" hidden="1">
      <c r="A41" s="12" t="s">
        <v>64</v>
      </c>
      <c r="B41" s="5" t="s">
        <v>316</v>
      </c>
      <c r="C41" s="127"/>
    </row>
    <row r="42" spans="1:3" hidden="1">
      <c r="A42" s="12" t="s">
        <v>62</v>
      </c>
      <c r="B42" s="5" t="s">
        <v>316</v>
      </c>
      <c r="C42" s="127"/>
    </row>
    <row r="43" spans="1:3" hidden="1">
      <c r="A43" s="12" t="s">
        <v>61</v>
      </c>
      <c r="B43" s="5" t="s">
        <v>316</v>
      </c>
      <c r="C43" s="127"/>
    </row>
    <row r="44" spans="1:3" hidden="1">
      <c r="A44" s="12" t="s">
        <v>60</v>
      </c>
      <c r="B44" s="5" t="s">
        <v>316</v>
      </c>
      <c r="C44" s="127"/>
    </row>
    <row r="45" spans="1:3" hidden="1">
      <c r="A45" s="12" t="s">
        <v>55</v>
      </c>
      <c r="B45" s="5" t="s">
        <v>316</v>
      </c>
      <c r="C45" s="127"/>
    </row>
    <row r="46" spans="1:3" hidden="1">
      <c r="A46" s="12" t="s">
        <v>56</v>
      </c>
      <c r="B46" s="5" t="s">
        <v>316</v>
      </c>
      <c r="C46" s="127"/>
    </row>
    <row r="47" spans="1:3" hidden="1">
      <c r="A47" s="12" t="s">
        <v>57</v>
      </c>
      <c r="B47" s="5" t="s">
        <v>316</v>
      </c>
      <c r="C47" s="127"/>
    </row>
    <row r="48" spans="1:3" hidden="1">
      <c r="A48" s="12" t="s">
        <v>58</v>
      </c>
      <c r="B48" s="5" t="s">
        <v>316</v>
      </c>
      <c r="C48" s="127"/>
    </row>
    <row r="49" spans="1:3" ht="25.5">
      <c r="A49" s="6" t="s">
        <v>15</v>
      </c>
      <c r="B49" s="7" t="s">
        <v>316</v>
      </c>
      <c r="C49" s="127"/>
    </row>
    <row r="50" spans="1:3" hidden="1">
      <c r="A50" s="12" t="s">
        <v>59</v>
      </c>
      <c r="B50" s="5" t="s">
        <v>317</v>
      </c>
      <c r="C50" s="127"/>
    </row>
    <row r="51" spans="1:3" hidden="1">
      <c r="A51" s="12" t="s">
        <v>63</v>
      </c>
      <c r="B51" s="5" t="s">
        <v>317</v>
      </c>
      <c r="C51" s="127"/>
    </row>
    <row r="52" spans="1:3" ht="30" hidden="1">
      <c r="A52" s="12" t="s">
        <v>64</v>
      </c>
      <c r="B52" s="5" t="s">
        <v>317</v>
      </c>
      <c r="C52" s="127"/>
    </row>
    <row r="53" spans="1:3" hidden="1">
      <c r="A53" s="12" t="s">
        <v>62</v>
      </c>
      <c r="B53" s="5" t="s">
        <v>317</v>
      </c>
      <c r="C53" s="127"/>
    </row>
    <row r="54" spans="1:3" hidden="1">
      <c r="A54" s="12" t="s">
        <v>61</v>
      </c>
      <c r="B54" s="5" t="s">
        <v>317</v>
      </c>
      <c r="C54" s="127"/>
    </row>
    <row r="55" spans="1:3" hidden="1">
      <c r="A55" s="12" t="s">
        <v>60</v>
      </c>
      <c r="B55" s="5" t="s">
        <v>317</v>
      </c>
      <c r="C55" s="127"/>
    </row>
    <row r="56" spans="1:3" hidden="1">
      <c r="A56" s="12" t="s">
        <v>55</v>
      </c>
      <c r="B56" s="5" t="s">
        <v>317</v>
      </c>
      <c r="C56" s="127"/>
    </row>
    <row r="57" spans="1:3" hidden="1">
      <c r="A57" s="12" t="s">
        <v>56</v>
      </c>
      <c r="B57" s="5" t="s">
        <v>317</v>
      </c>
      <c r="C57" s="127"/>
    </row>
    <row r="58" spans="1:3" hidden="1">
      <c r="A58" s="12" t="s">
        <v>57</v>
      </c>
      <c r="B58" s="5" t="s">
        <v>317</v>
      </c>
      <c r="C58" s="127"/>
    </row>
    <row r="59" spans="1:3" hidden="1">
      <c r="A59" s="12" t="s">
        <v>58</v>
      </c>
      <c r="B59" s="5" t="s">
        <v>317</v>
      </c>
      <c r="C59" s="127"/>
    </row>
    <row r="60" spans="1:3" ht="25.5">
      <c r="A60" s="6" t="s">
        <v>18</v>
      </c>
      <c r="B60" s="7" t="s">
        <v>317</v>
      </c>
      <c r="C60" s="127"/>
    </row>
    <row r="61" spans="1:3" hidden="1">
      <c r="A61" s="12" t="s">
        <v>54</v>
      </c>
      <c r="B61" s="5" t="s">
        <v>318</v>
      </c>
      <c r="C61" s="127"/>
    </row>
    <row r="62" spans="1:3" hidden="1">
      <c r="A62" s="12" t="s">
        <v>63</v>
      </c>
      <c r="B62" s="5" t="s">
        <v>318</v>
      </c>
      <c r="C62" s="127"/>
    </row>
    <row r="63" spans="1:3" ht="30" hidden="1">
      <c r="A63" s="12" t="s">
        <v>64</v>
      </c>
      <c r="B63" s="5" t="s">
        <v>318</v>
      </c>
      <c r="C63" s="127"/>
    </row>
    <row r="64" spans="1:3" hidden="1">
      <c r="A64" s="12" t="s">
        <v>62</v>
      </c>
      <c r="B64" s="5" t="s">
        <v>318</v>
      </c>
      <c r="C64" s="127"/>
    </row>
    <row r="65" spans="1:3" hidden="1">
      <c r="A65" s="12" t="s">
        <v>61</v>
      </c>
      <c r="B65" s="5" t="s">
        <v>318</v>
      </c>
      <c r="C65" s="127"/>
    </row>
    <row r="66" spans="1:3" hidden="1">
      <c r="A66" s="12" t="s">
        <v>60</v>
      </c>
      <c r="B66" s="5" t="s">
        <v>318</v>
      </c>
      <c r="C66" s="127"/>
    </row>
    <row r="67" spans="1:3" hidden="1">
      <c r="A67" s="12" t="s">
        <v>55</v>
      </c>
      <c r="B67" s="5" t="s">
        <v>318</v>
      </c>
      <c r="C67" s="127"/>
    </row>
    <row r="68" spans="1:3" hidden="1">
      <c r="A68" s="12" t="s">
        <v>56</v>
      </c>
      <c r="B68" s="5" t="s">
        <v>318</v>
      </c>
      <c r="C68" s="127"/>
    </row>
    <row r="69" spans="1:3" hidden="1">
      <c r="A69" s="12" t="s">
        <v>57</v>
      </c>
      <c r="B69" s="5" t="s">
        <v>318</v>
      </c>
      <c r="C69" s="127"/>
    </row>
    <row r="70" spans="1:3" hidden="1">
      <c r="A70" s="12" t="s">
        <v>58</v>
      </c>
      <c r="B70" s="5" t="s">
        <v>318</v>
      </c>
      <c r="C70" s="127"/>
    </row>
    <row r="71" spans="1:3">
      <c r="A71" s="6" t="s">
        <v>474</v>
      </c>
      <c r="B71" s="7" t="s">
        <v>318</v>
      </c>
      <c r="C71" s="129">
        <v>1825143774</v>
      </c>
    </row>
    <row r="72" spans="1:3" hidden="1">
      <c r="A72" s="12" t="s">
        <v>65</v>
      </c>
      <c r="B72" s="4" t="s">
        <v>360</v>
      </c>
      <c r="C72" s="127"/>
    </row>
    <row r="73" spans="1:3" hidden="1">
      <c r="A73" s="12" t="s">
        <v>66</v>
      </c>
      <c r="B73" s="4" t="s">
        <v>360</v>
      </c>
      <c r="C73" s="127"/>
    </row>
    <row r="74" spans="1:3" hidden="1">
      <c r="A74" s="12" t="s">
        <v>74</v>
      </c>
      <c r="B74" s="4" t="s">
        <v>360</v>
      </c>
      <c r="C74" s="127"/>
    </row>
    <row r="75" spans="1:3" hidden="1">
      <c r="A75" s="4" t="s">
        <v>73</v>
      </c>
      <c r="B75" s="4" t="s">
        <v>360</v>
      </c>
      <c r="C75" s="127"/>
    </row>
    <row r="76" spans="1:3" hidden="1">
      <c r="A76" s="4" t="s">
        <v>72</v>
      </c>
      <c r="B76" s="4" t="s">
        <v>360</v>
      </c>
      <c r="C76" s="127"/>
    </row>
    <row r="77" spans="1:3" hidden="1">
      <c r="A77" s="4" t="s">
        <v>71</v>
      </c>
      <c r="B77" s="4" t="s">
        <v>360</v>
      </c>
      <c r="C77" s="127"/>
    </row>
    <row r="78" spans="1:3" hidden="1">
      <c r="A78" s="12" t="s">
        <v>70</v>
      </c>
      <c r="B78" s="4" t="s">
        <v>360</v>
      </c>
      <c r="C78" s="127"/>
    </row>
    <row r="79" spans="1:3" hidden="1">
      <c r="A79" s="12" t="s">
        <v>75</v>
      </c>
      <c r="B79" s="4" t="s">
        <v>360</v>
      </c>
      <c r="C79" s="127"/>
    </row>
    <row r="80" spans="1:3" hidden="1">
      <c r="A80" s="12" t="s">
        <v>67</v>
      </c>
      <c r="B80" s="4" t="s">
        <v>360</v>
      </c>
      <c r="C80" s="127"/>
    </row>
    <row r="81" spans="1:3" hidden="1">
      <c r="A81" s="12" t="s">
        <v>68</v>
      </c>
      <c r="B81" s="4" t="s">
        <v>360</v>
      </c>
      <c r="C81" s="127"/>
    </row>
    <row r="82" spans="1:3" ht="25.5">
      <c r="A82" s="6" t="s">
        <v>19</v>
      </c>
      <c r="B82" s="7" t="s">
        <v>360</v>
      </c>
      <c r="C82" s="127"/>
    </row>
    <row r="83" spans="1:3">
      <c r="A83" s="12" t="s">
        <v>65</v>
      </c>
      <c r="B83" s="4" t="s">
        <v>591</v>
      </c>
      <c r="C83" s="127"/>
    </row>
    <row r="84" spans="1:3">
      <c r="A84" s="12" t="s">
        <v>66</v>
      </c>
      <c r="B84" s="4" t="s">
        <v>591</v>
      </c>
      <c r="C84" s="127"/>
    </row>
    <row r="85" spans="1:3">
      <c r="A85" s="12" t="s">
        <v>74</v>
      </c>
      <c r="B85" s="4" t="s">
        <v>591</v>
      </c>
      <c r="C85" s="127"/>
    </row>
    <row r="86" spans="1:3">
      <c r="A86" s="4" t="s">
        <v>73</v>
      </c>
      <c r="B86" s="4" t="s">
        <v>591</v>
      </c>
      <c r="C86" s="127"/>
    </row>
    <row r="87" spans="1:3">
      <c r="A87" s="4" t="s">
        <v>72</v>
      </c>
      <c r="B87" s="4" t="s">
        <v>591</v>
      </c>
      <c r="C87" s="127"/>
    </row>
    <row r="88" spans="1:3">
      <c r="A88" s="4" t="s">
        <v>71</v>
      </c>
      <c r="B88" s="4" t="s">
        <v>591</v>
      </c>
      <c r="C88" s="127"/>
    </row>
    <row r="89" spans="1:3">
      <c r="A89" s="12" t="s">
        <v>70</v>
      </c>
      <c r="B89" s="4" t="s">
        <v>591</v>
      </c>
      <c r="C89" s="127"/>
    </row>
    <row r="90" spans="1:3">
      <c r="A90" s="12" t="s">
        <v>69</v>
      </c>
      <c r="B90" s="4" t="s">
        <v>591</v>
      </c>
      <c r="C90" s="127"/>
    </row>
    <row r="91" spans="1:3">
      <c r="A91" s="12" t="s">
        <v>67</v>
      </c>
      <c r="B91" s="4" t="s">
        <v>591</v>
      </c>
      <c r="C91" s="127"/>
    </row>
    <row r="92" spans="1:3">
      <c r="A92" s="12" t="s">
        <v>68</v>
      </c>
      <c r="B92" s="4" t="s">
        <v>591</v>
      </c>
      <c r="C92" s="127"/>
    </row>
    <row r="93" spans="1:3">
      <c r="A93" s="14" t="s">
        <v>20</v>
      </c>
      <c r="B93" s="6" t="s">
        <v>591</v>
      </c>
      <c r="C93" s="129"/>
    </row>
    <row r="94" spans="1:3" hidden="1">
      <c r="A94" s="12" t="s">
        <v>65</v>
      </c>
      <c r="B94" s="4" t="s">
        <v>365</v>
      </c>
      <c r="C94" s="127"/>
    </row>
    <row r="95" spans="1:3" hidden="1">
      <c r="A95" s="12" t="s">
        <v>66</v>
      </c>
      <c r="B95" s="4" t="s">
        <v>365</v>
      </c>
      <c r="C95" s="127"/>
    </row>
    <row r="96" spans="1:3" hidden="1">
      <c r="A96" s="12" t="s">
        <v>74</v>
      </c>
      <c r="B96" s="4" t="s">
        <v>365</v>
      </c>
      <c r="C96" s="127"/>
    </row>
    <row r="97" spans="1:3" hidden="1">
      <c r="A97" s="4" t="s">
        <v>73</v>
      </c>
      <c r="B97" s="4" t="s">
        <v>365</v>
      </c>
      <c r="C97" s="127"/>
    </row>
    <row r="98" spans="1:3" hidden="1">
      <c r="A98" s="4" t="s">
        <v>72</v>
      </c>
      <c r="B98" s="4" t="s">
        <v>365</v>
      </c>
      <c r="C98" s="127"/>
    </row>
    <row r="99" spans="1:3" hidden="1">
      <c r="A99" s="4" t="s">
        <v>71</v>
      </c>
      <c r="B99" s="4" t="s">
        <v>365</v>
      </c>
      <c r="C99" s="127"/>
    </row>
    <row r="100" spans="1:3" hidden="1">
      <c r="A100" s="12" t="s">
        <v>70</v>
      </c>
      <c r="B100" s="4" t="s">
        <v>365</v>
      </c>
      <c r="C100" s="127"/>
    </row>
    <row r="101" spans="1:3" hidden="1">
      <c r="A101" s="12" t="s">
        <v>75</v>
      </c>
      <c r="B101" s="4" t="s">
        <v>365</v>
      </c>
      <c r="C101" s="127"/>
    </row>
    <row r="102" spans="1:3" hidden="1">
      <c r="A102" s="12" t="s">
        <v>67</v>
      </c>
      <c r="B102" s="4" t="s">
        <v>365</v>
      </c>
      <c r="C102" s="127"/>
    </row>
    <row r="103" spans="1:3" hidden="1">
      <c r="A103" s="12" t="s">
        <v>68</v>
      </c>
      <c r="B103" s="4" t="s">
        <v>365</v>
      </c>
      <c r="C103" s="127"/>
    </row>
    <row r="104" spans="1:3" ht="25.5">
      <c r="A104" s="6" t="s">
        <v>21</v>
      </c>
      <c r="B104" s="7" t="s">
        <v>365</v>
      </c>
      <c r="C104" s="127"/>
    </row>
    <row r="105" spans="1:3">
      <c r="A105" s="12" t="s">
        <v>65</v>
      </c>
      <c r="B105" s="4" t="s">
        <v>600</v>
      </c>
      <c r="C105" s="127"/>
    </row>
    <row r="106" spans="1:3">
      <c r="A106" s="12" t="s">
        <v>66</v>
      </c>
      <c r="B106" s="4" t="s">
        <v>600</v>
      </c>
      <c r="C106" s="127"/>
    </row>
    <row r="107" spans="1:3">
      <c r="A107" s="12" t="s">
        <v>74</v>
      </c>
      <c r="B107" s="4" t="s">
        <v>600</v>
      </c>
      <c r="C107" s="127">
        <v>140000</v>
      </c>
    </row>
    <row r="108" spans="1:3">
      <c r="A108" s="4" t="s">
        <v>73</v>
      </c>
      <c r="B108" s="4" t="s">
        <v>600</v>
      </c>
      <c r="C108" s="127" t="s">
        <v>527</v>
      </c>
    </row>
    <row r="109" spans="1:3">
      <c r="A109" s="4" t="s">
        <v>72</v>
      </c>
      <c r="B109" s="4" t="s">
        <v>600</v>
      </c>
      <c r="C109" s="127"/>
    </row>
    <row r="110" spans="1:3">
      <c r="A110" s="4" t="s">
        <v>71</v>
      </c>
      <c r="B110" s="4" t="s">
        <v>600</v>
      </c>
      <c r="C110" s="127"/>
    </row>
    <row r="111" spans="1:3">
      <c r="A111" s="12" t="s">
        <v>70</v>
      </c>
      <c r="B111" s="4" t="s">
        <v>600</v>
      </c>
      <c r="C111" s="127"/>
    </row>
    <row r="112" spans="1:3">
      <c r="A112" s="12" t="s">
        <v>69</v>
      </c>
      <c r="B112" s="4" t="s">
        <v>600</v>
      </c>
      <c r="C112" s="127"/>
    </row>
    <row r="113" spans="1:3">
      <c r="A113" s="12" t="s">
        <v>67</v>
      </c>
      <c r="B113" s="4" t="s">
        <v>600</v>
      </c>
      <c r="C113" s="127"/>
    </row>
    <row r="114" spans="1:3">
      <c r="A114" s="12" t="s">
        <v>68</v>
      </c>
      <c r="B114" s="4" t="s">
        <v>600</v>
      </c>
      <c r="C114" s="127"/>
    </row>
    <row r="115" spans="1:3">
      <c r="A115" s="14" t="s">
        <v>22</v>
      </c>
      <c r="B115" s="7" t="s">
        <v>600</v>
      </c>
      <c r="C115" s="129">
        <f>SUM(C105:C114)</f>
        <v>140000</v>
      </c>
    </row>
  </sheetData>
  <mergeCells count="2">
    <mergeCell ref="A1:C1"/>
    <mergeCell ref="A2:C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  <headerFooter>
    <oddHeader>&amp;R1/8. melléklet a 6/2018. (III. 22.) önkormányzati rendelethez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opLeftCell="E1" workbookViewId="0">
      <selection activeCell="F7" sqref="F7"/>
    </sheetView>
  </sheetViews>
  <sheetFormatPr defaultRowHeight="15"/>
  <cols>
    <col min="1" max="1" width="73.7109375" customWidth="1"/>
    <col min="2" max="2" width="12.85546875" customWidth="1"/>
    <col min="3" max="3" width="18.28515625" customWidth="1"/>
    <col min="4" max="4" width="20.140625" customWidth="1"/>
    <col min="5" max="5" width="18.140625" customWidth="1"/>
    <col min="6" max="6" width="20.140625" customWidth="1"/>
    <col min="7" max="7" width="19.5703125" customWidth="1"/>
  </cols>
  <sheetData>
    <row r="1" spans="1:7" ht="23.25" customHeight="1">
      <c r="A1" s="151" t="s">
        <v>544</v>
      </c>
      <c r="B1" s="155"/>
      <c r="C1" s="155"/>
      <c r="D1" s="155"/>
      <c r="E1" s="155"/>
      <c r="F1" s="155"/>
      <c r="G1" s="155"/>
    </row>
    <row r="2" spans="1:7" ht="25.5" customHeight="1">
      <c r="A2" s="156" t="s">
        <v>549</v>
      </c>
      <c r="B2" s="155"/>
      <c r="C2" s="155"/>
      <c r="D2" s="155"/>
      <c r="E2" s="155"/>
      <c r="F2" s="155"/>
      <c r="G2" s="155"/>
    </row>
    <row r="3" spans="1:7" ht="21.75" customHeight="1">
      <c r="A3" s="61"/>
      <c r="B3" s="55"/>
      <c r="C3" s="55"/>
      <c r="D3" s="55"/>
      <c r="E3" s="55"/>
      <c r="F3" s="55"/>
      <c r="G3" s="55"/>
    </row>
    <row r="4" spans="1:7" ht="20.25" customHeight="1">
      <c r="A4" s="3" t="s">
        <v>87</v>
      </c>
    </row>
    <row r="5" spans="1:7" ht="39">
      <c r="A5" s="40" t="s">
        <v>84</v>
      </c>
      <c r="B5" s="2" t="s">
        <v>120</v>
      </c>
      <c r="C5" s="56" t="s">
        <v>529</v>
      </c>
      <c r="D5" s="56" t="s">
        <v>90</v>
      </c>
      <c r="E5" s="56" t="s">
        <v>91</v>
      </c>
      <c r="F5" s="56" t="s">
        <v>85</v>
      </c>
      <c r="G5" s="40" t="s">
        <v>94</v>
      </c>
    </row>
    <row r="6" spans="1:7" ht="26.25" customHeight="1">
      <c r="A6" s="59" t="s">
        <v>92</v>
      </c>
      <c r="B6" s="4" t="s">
        <v>273</v>
      </c>
      <c r="C6" s="127">
        <v>28652555</v>
      </c>
      <c r="D6" s="127">
        <v>24102317</v>
      </c>
      <c r="E6" s="127">
        <v>323009387</v>
      </c>
      <c r="F6" s="127">
        <v>193153002</v>
      </c>
      <c r="G6" s="127">
        <f>SUM(C6:F6)</f>
        <v>568917261</v>
      </c>
    </row>
    <row r="7" spans="1:7" ht="26.25" customHeight="1">
      <c r="A7" s="59" t="s">
        <v>93</v>
      </c>
      <c r="B7" s="4" t="s">
        <v>273</v>
      </c>
      <c r="C7" s="127">
        <v>54990</v>
      </c>
      <c r="D7" s="127">
        <v>464982</v>
      </c>
      <c r="E7" s="127">
        <v>367960</v>
      </c>
      <c r="F7" s="127">
        <v>638401</v>
      </c>
      <c r="G7" s="127">
        <f>SUM(C7:F7)</f>
        <v>1526333</v>
      </c>
    </row>
    <row r="8" spans="1:7" ht="22.5" customHeight="1">
      <c r="A8" s="40" t="s">
        <v>95</v>
      </c>
      <c r="B8" s="64"/>
      <c r="C8" s="128">
        <f>SUM(C6:C7)</f>
        <v>28707545</v>
      </c>
      <c r="D8" s="128">
        <f>SUM(D6:D7)</f>
        <v>24567299</v>
      </c>
      <c r="E8" s="128">
        <f>SUM(E6:E7)</f>
        <v>323377347</v>
      </c>
      <c r="F8" s="128">
        <f>SUM(F6:F7)</f>
        <v>193791403</v>
      </c>
      <c r="G8" s="128">
        <f>SUM(G6:G7)</f>
        <v>570443594</v>
      </c>
    </row>
  </sheetData>
  <mergeCells count="2">
    <mergeCell ref="A1:G1"/>
    <mergeCell ref="A2:G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landscape" horizontalDpi="300" verticalDpi="300" r:id="rId1"/>
  <headerFooter>
    <oddHeader>&amp;R1/9. melléklet a 6/2018. (III. 22.) önkormányzati rendelethez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6"/>
  <sheetViews>
    <sheetView view="pageBreakPreview" topLeftCell="A16" zoomScaleNormal="100" workbookViewId="0">
      <selection activeCell="A31" sqref="A31"/>
    </sheetView>
  </sheetViews>
  <sheetFormatPr defaultRowHeight="15"/>
  <cols>
    <col min="1" max="1" width="64.7109375" customWidth="1"/>
    <col min="2" max="2" width="9.42578125" customWidth="1"/>
    <col min="3" max="3" width="22.42578125" customWidth="1"/>
    <col min="4" max="4" width="18.85546875" customWidth="1"/>
    <col min="5" max="5" width="18.7109375" customWidth="1"/>
    <col min="6" max="6" width="18.28515625" customWidth="1"/>
    <col min="7" max="7" width="18" customWidth="1"/>
    <col min="8" max="8" width="18.7109375" customWidth="1"/>
  </cols>
  <sheetData>
    <row r="1" spans="1:8" ht="21.75" customHeight="1">
      <c r="A1" s="151" t="s">
        <v>544</v>
      </c>
      <c r="B1" s="152"/>
      <c r="C1" s="152"/>
      <c r="D1" s="152"/>
      <c r="E1" s="152"/>
      <c r="F1" s="152"/>
      <c r="G1" s="152"/>
      <c r="H1" s="152"/>
    </row>
    <row r="2" spans="1:8" ht="26.25" customHeight="1">
      <c r="A2" s="150" t="s">
        <v>550</v>
      </c>
      <c r="B2" s="155"/>
      <c r="C2" s="155"/>
      <c r="D2" s="155"/>
      <c r="E2" s="155"/>
      <c r="F2" s="155"/>
      <c r="G2" s="155"/>
      <c r="H2" s="155"/>
    </row>
    <row r="4" spans="1:8" ht="45">
      <c r="A4" s="1" t="s">
        <v>119</v>
      </c>
      <c r="B4" s="2" t="s">
        <v>120</v>
      </c>
      <c r="C4" s="50" t="s">
        <v>99</v>
      </c>
      <c r="D4" s="50" t="s">
        <v>90</v>
      </c>
      <c r="E4" s="50" t="s">
        <v>91</v>
      </c>
      <c r="F4" s="50" t="s">
        <v>85</v>
      </c>
      <c r="G4" s="50" t="s">
        <v>86</v>
      </c>
      <c r="H4" s="56" t="s">
        <v>94</v>
      </c>
    </row>
    <row r="5" spans="1:8" hidden="1">
      <c r="A5" s="24"/>
      <c r="B5" s="24"/>
      <c r="C5" s="24"/>
      <c r="D5" s="24"/>
      <c r="E5" s="24"/>
      <c r="F5" s="24"/>
      <c r="G5" s="24"/>
      <c r="H5" s="24"/>
    </row>
    <row r="6" spans="1:8" hidden="1">
      <c r="A6" s="24"/>
      <c r="B6" s="24"/>
      <c r="C6" s="24"/>
      <c r="D6" s="24"/>
      <c r="E6" s="24"/>
      <c r="F6" s="24"/>
      <c r="G6" s="24"/>
      <c r="H6" s="24"/>
    </row>
    <row r="7" spans="1:8" hidden="1">
      <c r="A7" s="24"/>
      <c r="B7" s="24"/>
      <c r="C7" s="24"/>
      <c r="D7" s="24"/>
      <c r="E7" s="24"/>
      <c r="F7" s="24"/>
      <c r="G7" s="24"/>
      <c r="H7" s="24"/>
    </row>
    <row r="8" spans="1:8" hidden="1">
      <c r="A8" s="24"/>
      <c r="B8" s="24"/>
      <c r="C8" s="24"/>
      <c r="D8" s="24"/>
      <c r="E8" s="24"/>
      <c r="F8" s="24"/>
      <c r="G8" s="24"/>
      <c r="H8" s="24"/>
    </row>
    <row r="9" spans="1:8" ht="15.75">
      <c r="A9" s="85" t="s">
        <v>528</v>
      </c>
      <c r="B9" s="24"/>
      <c r="C9" s="127"/>
      <c r="D9" s="127"/>
      <c r="E9" s="127"/>
      <c r="F9" s="127">
        <v>171500</v>
      </c>
      <c r="G9" s="127"/>
      <c r="H9" s="127">
        <f>SUM(C9:G9)</f>
        <v>171500</v>
      </c>
    </row>
    <row r="10" spans="1:8" ht="30">
      <c r="A10" s="145" t="s">
        <v>582</v>
      </c>
      <c r="B10" s="24"/>
      <c r="C10" s="127"/>
      <c r="D10" s="127"/>
      <c r="E10" s="127"/>
      <c r="F10" s="127"/>
      <c r="G10" s="127">
        <v>80000</v>
      </c>
      <c r="H10" s="127">
        <f>SUM(C10:G10)</f>
        <v>80000</v>
      </c>
    </row>
    <row r="11" spans="1:8" s="75" customFormat="1">
      <c r="A11" s="14" t="s">
        <v>222</v>
      </c>
      <c r="B11" s="74" t="s">
        <v>223</v>
      </c>
      <c r="C11" s="128"/>
      <c r="D11" s="128"/>
      <c r="E11" s="128"/>
      <c r="F11" s="128">
        <f>SUM(F9:F10)</f>
        <v>171500</v>
      </c>
      <c r="G11" s="128">
        <f>SUM(G9:G10)</f>
        <v>80000</v>
      </c>
      <c r="H11" s="128">
        <f t="shared" ref="H11:H25" si="0">SUM(C11:G11)</f>
        <v>251500</v>
      </c>
    </row>
    <row r="12" spans="1:8" hidden="1">
      <c r="A12" s="12"/>
      <c r="B12" s="5"/>
      <c r="C12" s="127"/>
      <c r="D12" s="127"/>
      <c r="E12" s="127"/>
      <c r="F12" s="127"/>
      <c r="G12" s="127"/>
      <c r="H12" s="127">
        <f t="shared" si="0"/>
        <v>0</v>
      </c>
    </row>
    <row r="13" spans="1:8" hidden="1">
      <c r="A13" s="12"/>
      <c r="B13" s="5"/>
      <c r="C13" s="127"/>
      <c r="D13" s="127"/>
      <c r="E13" s="127"/>
      <c r="F13" s="127"/>
      <c r="G13" s="127"/>
      <c r="H13" s="127">
        <f t="shared" si="0"/>
        <v>0</v>
      </c>
    </row>
    <row r="14" spans="1:8" hidden="1">
      <c r="A14" s="12"/>
      <c r="B14" s="5"/>
      <c r="C14" s="127"/>
      <c r="D14" s="127"/>
      <c r="E14" s="127"/>
      <c r="F14" s="127"/>
      <c r="G14" s="127"/>
      <c r="H14" s="127">
        <f t="shared" si="0"/>
        <v>0</v>
      </c>
    </row>
    <row r="15" spans="1:8" hidden="1">
      <c r="A15" s="12"/>
      <c r="B15" s="5"/>
      <c r="C15" s="127"/>
      <c r="D15" s="127"/>
      <c r="E15" s="127"/>
      <c r="F15" s="127"/>
      <c r="G15" s="127"/>
      <c r="H15" s="127">
        <f t="shared" si="0"/>
        <v>0</v>
      </c>
    </row>
    <row r="16" spans="1:8">
      <c r="A16" s="12" t="s">
        <v>597</v>
      </c>
      <c r="B16" s="5"/>
      <c r="C16" s="127"/>
      <c r="D16" s="127"/>
      <c r="E16" s="127"/>
      <c r="F16" s="127"/>
      <c r="G16" s="127">
        <v>1500000</v>
      </c>
      <c r="H16" s="127">
        <f t="shared" si="0"/>
        <v>1500000</v>
      </c>
    </row>
    <row r="17" spans="1:8">
      <c r="A17" s="4" t="s">
        <v>552</v>
      </c>
      <c r="B17" s="5"/>
      <c r="C17" s="127"/>
      <c r="D17" s="127"/>
      <c r="E17" s="127"/>
      <c r="F17" s="127"/>
      <c r="G17" s="144">
        <v>6828168</v>
      </c>
      <c r="H17" s="127">
        <f t="shared" si="0"/>
        <v>6828168</v>
      </c>
    </row>
    <row r="18" spans="1:8">
      <c r="A18" s="4" t="s">
        <v>556</v>
      </c>
      <c r="B18" s="5"/>
      <c r="C18" s="127"/>
      <c r="D18" s="127"/>
      <c r="E18" s="127"/>
      <c r="F18" s="127"/>
      <c r="G18" s="144">
        <v>7000000</v>
      </c>
      <c r="H18" s="127">
        <f t="shared" si="0"/>
        <v>7000000</v>
      </c>
    </row>
    <row r="19" spans="1:8">
      <c r="A19" s="4" t="s">
        <v>553</v>
      </c>
      <c r="B19" s="5"/>
      <c r="C19" s="127"/>
      <c r="D19" s="127"/>
      <c r="E19" s="127"/>
      <c r="F19" s="127"/>
      <c r="G19" s="144">
        <v>761460</v>
      </c>
      <c r="H19" s="127">
        <f t="shared" si="0"/>
        <v>761460</v>
      </c>
    </row>
    <row r="20" spans="1:8">
      <c r="A20" s="4" t="s">
        <v>570</v>
      </c>
      <c r="B20" s="5"/>
      <c r="C20" s="127"/>
      <c r="D20" s="127"/>
      <c r="E20" s="127"/>
      <c r="F20" s="127"/>
      <c r="G20" s="144">
        <v>411449020</v>
      </c>
      <c r="H20" s="127">
        <f t="shared" si="0"/>
        <v>411449020</v>
      </c>
    </row>
    <row r="21" spans="1:8">
      <c r="A21" s="4" t="s">
        <v>571</v>
      </c>
      <c r="B21" s="5"/>
      <c r="C21" s="127"/>
      <c r="D21" s="127"/>
      <c r="E21" s="127"/>
      <c r="F21" s="127"/>
      <c r="G21" s="144">
        <v>298200000</v>
      </c>
      <c r="H21" s="127">
        <f t="shared" si="0"/>
        <v>298200000</v>
      </c>
    </row>
    <row r="22" spans="1:8" ht="30">
      <c r="A22" s="4" t="s">
        <v>574</v>
      </c>
      <c r="B22" s="5"/>
      <c r="C22" s="127"/>
      <c r="D22" s="127"/>
      <c r="E22" s="127"/>
      <c r="F22" s="127"/>
      <c r="G22" s="144">
        <v>115000000</v>
      </c>
      <c r="H22" s="127">
        <f t="shared" si="0"/>
        <v>115000000</v>
      </c>
    </row>
    <row r="23" spans="1:8">
      <c r="A23" s="4" t="s">
        <v>583</v>
      </c>
      <c r="B23" s="5"/>
      <c r="C23" s="127"/>
      <c r="D23" s="127"/>
      <c r="E23" s="127"/>
      <c r="F23" s="127"/>
      <c r="G23" s="144">
        <v>1195360</v>
      </c>
      <c r="H23" s="127">
        <f t="shared" si="0"/>
        <v>1195360</v>
      </c>
    </row>
    <row r="24" spans="1:8" ht="15.75">
      <c r="A24" s="145" t="s">
        <v>584</v>
      </c>
      <c r="B24" s="5"/>
      <c r="C24" s="127"/>
      <c r="D24" s="127"/>
      <c r="E24" s="127"/>
      <c r="F24" s="127"/>
      <c r="G24" s="144">
        <v>333798449</v>
      </c>
      <c r="H24" s="127">
        <f t="shared" si="0"/>
        <v>333798449</v>
      </c>
    </row>
    <row r="25" spans="1:8" ht="15.75">
      <c r="A25" s="145" t="s">
        <v>593</v>
      </c>
      <c r="B25" s="5"/>
      <c r="C25" s="127"/>
      <c r="D25" s="127"/>
      <c r="E25" s="127"/>
      <c r="F25" s="127"/>
      <c r="G25" s="144">
        <v>221675621</v>
      </c>
      <c r="H25" s="127">
        <f t="shared" si="0"/>
        <v>221675621</v>
      </c>
    </row>
    <row r="26" spans="1:8" s="75" customFormat="1">
      <c r="A26" s="14" t="s">
        <v>421</v>
      </c>
      <c r="B26" s="74" t="s">
        <v>224</v>
      </c>
      <c r="C26" s="128"/>
      <c r="D26" s="128"/>
      <c r="E26" s="128"/>
      <c r="F26" s="128"/>
      <c r="G26" s="128">
        <f>SUM(G16:G25)</f>
        <v>1397408078</v>
      </c>
      <c r="H26" s="128">
        <f>SUM(H16:H25)</f>
        <v>1397408078</v>
      </c>
    </row>
    <row r="27" spans="1:8" hidden="1">
      <c r="A27" s="12"/>
      <c r="B27" s="5"/>
      <c r="C27" s="127"/>
      <c r="D27" s="127"/>
      <c r="E27" s="127"/>
      <c r="F27" s="127"/>
      <c r="G27" s="127"/>
      <c r="H27" s="127"/>
    </row>
    <row r="28" spans="1:8" hidden="1">
      <c r="A28" s="12"/>
      <c r="B28" s="5"/>
      <c r="C28" s="127"/>
      <c r="D28" s="127"/>
      <c r="E28" s="127"/>
      <c r="F28" s="127"/>
      <c r="G28" s="127"/>
      <c r="H28" s="127"/>
    </row>
    <row r="29" spans="1:8" hidden="1">
      <c r="A29" s="12"/>
      <c r="B29" s="5"/>
      <c r="C29" s="127"/>
      <c r="D29" s="127"/>
      <c r="E29" s="127"/>
      <c r="F29" s="127"/>
      <c r="G29" s="127"/>
      <c r="H29" s="127"/>
    </row>
    <row r="30" spans="1:8" ht="14.25" customHeight="1">
      <c r="A30" s="12" t="s">
        <v>42</v>
      </c>
      <c r="B30" s="5"/>
      <c r="C30" s="127"/>
      <c r="D30" s="127">
        <v>366127</v>
      </c>
      <c r="E30" s="127"/>
      <c r="F30" s="127">
        <v>299690</v>
      </c>
      <c r="G30" s="127">
        <v>159248</v>
      </c>
      <c r="H30" s="127">
        <f>SUM(C30:G30)</f>
        <v>825065</v>
      </c>
    </row>
    <row r="31" spans="1:8" ht="14.25" customHeight="1">
      <c r="A31" s="12" t="s">
        <v>561</v>
      </c>
      <c r="B31" s="5"/>
      <c r="C31" s="127"/>
      <c r="D31" s="127"/>
      <c r="E31" s="127"/>
      <c r="F31" s="127"/>
      <c r="G31" s="127">
        <v>1630000</v>
      </c>
      <c r="H31" s="127">
        <f>SUM(C31:G31)</f>
        <v>1630000</v>
      </c>
    </row>
    <row r="32" spans="1:8" ht="14.25" customHeight="1">
      <c r="A32" s="12" t="s">
        <v>569</v>
      </c>
      <c r="B32" s="5"/>
      <c r="C32" s="127"/>
      <c r="D32" s="127"/>
      <c r="E32" s="127"/>
      <c r="F32" s="127"/>
      <c r="G32" s="127">
        <v>1700787</v>
      </c>
      <c r="H32" s="127">
        <f>SUM(C32:G32)</f>
        <v>1700787</v>
      </c>
    </row>
    <row r="33" spans="1:8" ht="14.25" customHeight="1">
      <c r="A33" s="12" t="s">
        <v>585</v>
      </c>
      <c r="B33" s="5"/>
      <c r="C33" s="127"/>
      <c r="D33" s="127"/>
      <c r="E33" s="127"/>
      <c r="F33" s="127"/>
      <c r="G33" s="127">
        <v>19677</v>
      </c>
      <c r="H33" s="127">
        <f>SUM(C33:G33)</f>
        <v>19677</v>
      </c>
    </row>
    <row r="34" spans="1:8" ht="14.25" customHeight="1">
      <c r="A34" s="12" t="s">
        <v>595</v>
      </c>
      <c r="B34" s="5"/>
      <c r="C34" s="127"/>
      <c r="D34" s="127"/>
      <c r="E34" s="127">
        <v>32205</v>
      </c>
      <c r="F34" s="127"/>
      <c r="G34" s="127"/>
      <c r="H34" s="127">
        <f>SUM(C34:G34)</f>
        <v>32205</v>
      </c>
    </row>
    <row r="35" spans="1:8" s="75" customFormat="1">
      <c r="A35" s="6" t="s">
        <v>225</v>
      </c>
      <c r="B35" s="7" t="s">
        <v>226</v>
      </c>
      <c r="C35" s="128"/>
      <c r="D35" s="128">
        <f>SUM(D30)</f>
        <v>366127</v>
      </c>
      <c r="E35" s="128">
        <f>SUM(E34)</f>
        <v>32205</v>
      </c>
      <c r="F35" s="128">
        <f>SUM(F30)</f>
        <v>299690</v>
      </c>
      <c r="G35" s="128">
        <f>SUM(G30:G33)</f>
        <v>3509712</v>
      </c>
      <c r="H35" s="128">
        <f>SUM(H30:H34)</f>
        <v>4207734</v>
      </c>
    </row>
    <row r="36" spans="1:8" s="75" customFormat="1">
      <c r="A36" s="4" t="s">
        <v>551</v>
      </c>
      <c r="B36" s="7"/>
      <c r="C36" s="142">
        <v>43299</v>
      </c>
      <c r="D36" s="128"/>
      <c r="E36" s="128"/>
      <c r="F36" s="128"/>
      <c r="G36" s="128"/>
      <c r="H36" s="142">
        <f t="shared" ref="H36:H49" si="1">SUM(C36:G36)</f>
        <v>43299</v>
      </c>
    </row>
    <row r="37" spans="1:8" s="75" customFormat="1">
      <c r="A37" s="4" t="s">
        <v>533</v>
      </c>
      <c r="B37" s="7"/>
      <c r="C37" s="142"/>
      <c r="D37" s="128"/>
      <c r="E37" s="142">
        <v>257528</v>
      </c>
      <c r="F37" s="142">
        <v>31488</v>
      </c>
      <c r="G37" s="142"/>
      <c r="H37" s="142">
        <f t="shared" si="1"/>
        <v>289016</v>
      </c>
    </row>
    <row r="38" spans="1:8" s="75" customFormat="1">
      <c r="A38" s="4" t="s">
        <v>554</v>
      </c>
      <c r="B38" s="7"/>
      <c r="C38" s="142"/>
      <c r="D38" s="128"/>
      <c r="E38" s="142"/>
      <c r="F38" s="142"/>
      <c r="G38" s="147">
        <v>7500000</v>
      </c>
      <c r="H38" s="142">
        <f t="shared" si="1"/>
        <v>7500000</v>
      </c>
    </row>
    <row r="39" spans="1:8" s="75" customFormat="1">
      <c r="A39" s="4" t="s">
        <v>555</v>
      </c>
      <c r="B39" s="7"/>
      <c r="C39" s="142"/>
      <c r="D39" s="128"/>
      <c r="E39" s="142"/>
      <c r="F39" s="142"/>
      <c r="G39" s="147">
        <v>457256</v>
      </c>
      <c r="H39" s="142">
        <f t="shared" si="1"/>
        <v>457256</v>
      </c>
    </row>
    <row r="40" spans="1:8" s="75" customFormat="1">
      <c r="A40" s="4" t="s">
        <v>560</v>
      </c>
      <c r="B40" s="7"/>
      <c r="C40" s="142"/>
      <c r="D40" s="128"/>
      <c r="E40" s="142"/>
      <c r="F40" s="142"/>
      <c r="G40" s="147">
        <v>152440</v>
      </c>
      <c r="H40" s="142">
        <f t="shared" si="1"/>
        <v>152440</v>
      </c>
    </row>
    <row r="41" spans="1:8" s="75" customFormat="1">
      <c r="A41" s="4" t="s">
        <v>572</v>
      </c>
      <c r="B41" s="7"/>
      <c r="C41" s="142"/>
      <c r="D41" s="128"/>
      <c r="E41" s="142"/>
      <c r="F41" s="142"/>
      <c r="G41" s="147">
        <v>400000</v>
      </c>
      <c r="H41" s="142">
        <f t="shared" si="1"/>
        <v>400000</v>
      </c>
    </row>
    <row r="42" spans="1:8" s="75" customFormat="1">
      <c r="A42" s="4" t="s">
        <v>573</v>
      </c>
      <c r="B42" s="7"/>
      <c r="C42" s="142"/>
      <c r="D42" s="128"/>
      <c r="E42" s="142"/>
      <c r="F42" s="142"/>
      <c r="G42" s="147">
        <v>46457</v>
      </c>
      <c r="H42" s="142">
        <f t="shared" si="1"/>
        <v>46457</v>
      </c>
    </row>
    <row r="43" spans="1:8" s="75" customFormat="1" ht="30">
      <c r="A43" s="145" t="s">
        <v>586</v>
      </c>
      <c r="B43" s="7"/>
      <c r="C43" s="142"/>
      <c r="D43" s="128"/>
      <c r="E43" s="142"/>
      <c r="F43" s="142"/>
      <c r="G43" s="147">
        <v>1245000</v>
      </c>
      <c r="H43" s="142">
        <f t="shared" si="1"/>
        <v>1245000</v>
      </c>
    </row>
    <row r="44" spans="1:8" s="75" customFormat="1" ht="15.75">
      <c r="A44" s="145" t="s">
        <v>587</v>
      </c>
      <c r="B44" s="7"/>
      <c r="C44" s="142"/>
      <c r="D44" s="128"/>
      <c r="E44" s="142"/>
      <c r="F44" s="142"/>
      <c r="G44" s="147">
        <v>15000000</v>
      </c>
      <c r="H44" s="142">
        <f t="shared" si="1"/>
        <v>15000000</v>
      </c>
    </row>
    <row r="45" spans="1:8" s="75" customFormat="1">
      <c r="A45" s="4" t="s">
        <v>588</v>
      </c>
      <c r="B45" s="7"/>
      <c r="C45" s="142"/>
      <c r="D45" s="128"/>
      <c r="E45" s="142"/>
      <c r="F45" s="142"/>
      <c r="G45" s="147">
        <v>187402</v>
      </c>
      <c r="H45" s="142">
        <f t="shared" si="1"/>
        <v>187402</v>
      </c>
    </row>
    <row r="46" spans="1:8" s="75" customFormat="1">
      <c r="A46" s="4" t="s">
        <v>589</v>
      </c>
      <c r="B46" s="7"/>
      <c r="C46" s="142"/>
      <c r="D46" s="128"/>
      <c r="E46" s="142"/>
      <c r="F46" s="142"/>
      <c r="G46" s="147">
        <v>30000</v>
      </c>
      <c r="H46" s="142">
        <f t="shared" si="1"/>
        <v>30000</v>
      </c>
    </row>
    <row r="47" spans="1:8" s="75" customFormat="1" ht="15.75">
      <c r="A47" s="145" t="s">
        <v>594</v>
      </c>
      <c r="B47" s="7"/>
      <c r="C47" s="142"/>
      <c r="D47" s="128"/>
      <c r="E47" s="142"/>
      <c r="F47" s="142"/>
      <c r="G47" s="142">
        <v>40000000</v>
      </c>
      <c r="H47" s="142">
        <f t="shared" si="1"/>
        <v>40000000</v>
      </c>
    </row>
    <row r="48" spans="1:8" s="75" customFormat="1" ht="15.75">
      <c r="A48" s="145" t="s">
        <v>598</v>
      </c>
      <c r="B48" s="7"/>
      <c r="C48" s="142"/>
      <c r="D48" s="128"/>
      <c r="E48" s="142"/>
      <c r="F48" s="142"/>
      <c r="G48" s="142">
        <v>31496</v>
      </c>
      <c r="H48" s="142">
        <f t="shared" si="1"/>
        <v>31496</v>
      </c>
    </row>
    <row r="49" spans="1:8" s="75" customFormat="1" ht="15.75">
      <c r="A49" s="145" t="s">
        <v>599</v>
      </c>
      <c r="B49" s="7"/>
      <c r="C49" s="142"/>
      <c r="D49" s="128"/>
      <c r="E49" s="142"/>
      <c r="F49" s="142"/>
      <c r="G49" s="142">
        <v>106614</v>
      </c>
      <c r="H49" s="142">
        <f t="shared" si="1"/>
        <v>106614</v>
      </c>
    </row>
    <row r="50" spans="1:8" s="75" customFormat="1">
      <c r="A50" s="14" t="s">
        <v>227</v>
      </c>
      <c r="B50" s="74" t="s">
        <v>228</v>
      </c>
      <c r="C50" s="128">
        <f>SUM(C36:C36)</f>
        <v>43299</v>
      </c>
      <c r="D50" s="128">
        <f>SUM(D36:D36)</f>
        <v>0</v>
      </c>
      <c r="E50" s="128">
        <f>SUM(E36:E37)</f>
        <v>257528</v>
      </c>
      <c r="F50" s="128">
        <f>SUM(F37)</f>
        <v>31488</v>
      </c>
      <c r="G50" s="128">
        <f>SUM(G36:G49)</f>
        <v>65156665</v>
      </c>
      <c r="H50" s="128">
        <f>SUM(H36:H49)</f>
        <v>65488980</v>
      </c>
    </row>
    <row r="51" spans="1:8" s="75" customFormat="1">
      <c r="A51" s="14" t="s">
        <v>229</v>
      </c>
      <c r="B51" s="74" t="s">
        <v>230</v>
      </c>
      <c r="C51" s="128"/>
      <c r="D51" s="128"/>
      <c r="E51" s="128"/>
      <c r="F51" s="128"/>
      <c r="G51" s="128"/>
      <c r="H51" s="128"/>
    </row>
    <row r="52" spans="1:8" hidden="1">
      <c r="A52" s="12"/>
      <c r="B52" s="5"/>
      <c r="C52" s="127"/>
      <c r="D52" s="127"/>
      <c r="E52" s="127"/>
      <c r="F52" s="127"/>
      <c r="G52" s="127"/>
      <c r="H52" s="127"/>
    </row>
    <row r="53" spans="1:8" hidden="1">
      <c r="A53" s="12"/>
      <c r="B53" s="5"/>
      <c r="C53" s="127"/>
      <c r="D53" s="127"/>
      <c r="E53" s="127"/>
      <c r="F53" s="127"/>
      <c r="G53" s="127"/>
      <c r="H53" s="127"/>
    </row>
    <row r="54" spans="1:8" s="75" customFormat="1" ht="25.5">
      <c r="A54" s="6" t="s">
        <v>233</v>
      </c>
      <c r="B54" s="7" t="s">
        <v>234</v>
      </c>
      <c r="C54" s="128">
        <v>11691</v>
      </c>
      <c r="D54" s="128">
        <v>98855</v>
      </c>
      <c r="E54" s="128">
        <v>78227</v>
      </c>
      <c r="F54" s="128">
        <v>135723</v>
      </c>
      <c r="G54" s="129">
        <v>390322421</v>
      </c>
      <c r="H54" s="128">
        <f>SUM(C54:G54)</f>
        <v>390646917</v>
      </c>
    </row>
    <row r="55" spans="1:8" ht="15.75">
      <c r="A55" s="16" t="s">
        <v>422</v>
      </c>
      <c r="B55" s="8" t="s">
        <v>235</v>
      </c>
      <c r="C55" s="129">
        <f>C54+C50+C51+C35+C26</f>
        <v>54990</v>
      </c>
      <c r="D55" s="129">
        <f>D54+D50+D51+D35+D26</f>
        <v>464982</v>
      </c>
      <c r="E55" s="129">
        <f>E54+E50+E51+E35+E26</f>
        <v>367960</v>
      </c>
      <c r="F55" s="129">
        <f>F54+F50+F51+F35+F26+F11</f>
        <v>638401</v>
      </c>
      <c r="G55" s="129">
        <f>G54+G50+G51+G35+G26+G11</f>
        <v>1856476876</v>
      </c>
      <c r="H55" s="129">
        <f>H54+H50+H35+H51+H26+H11</f>
        <v>1858003209</v>
      </c>
    </row>
    <row r="56" spans="1:8" ht="15.75" hidden="1">
      <c r="A56" s="18"/>
      <c r="B56" s="7"/>
      <c r="C56" s="127"/>
      <c r="D56" s="127"/>
      <c r="E56" s="127"/>
      <c r="F56" s="127"/>
      <c r="G56" s="127"/>
      <c r="H56" s="127"/>
    </row>
    <row r="57" spans="1:8" ht="15.75" hidden="1">
      <c r="A57" s="18"/>
      <c r="B57" s="7"/>
      <c r="C57" s="127"/>
      <c r="D57" s="127"/>
      <c r="E57" s="127"/>
      <c r="F57" s="127"/>
      <c r="G57" s="127"/>
      <c r="H57" s="127"/>
    </row>
    <row r="58" spans="1:8" ht="15.75" hidden="1">
      <c r="A58" s="18"/>
      <c r="B58" s="7"/>
      <c r="C58" s="127"/>
      <c r="D58" s="127"/>
      <c r="E58" s="127"/>
      <c r="F58" s="127"/>
      <c r="G58" s="127"/>
      <c r="H58" s="127"/>
    </row>
    <row r="59" spans="1:8">
      <c r="A59" s="12" t="s">
        <v>557</v>
      </c>
      <c r="B59" s="7"/>
      <c r="C59" s="127"/>
      <c r="D59" s="127"/>
      <c r="E59" s="127"/>
      <c r="F59" s="127"/>
      <c r="G59" s="127">
        <v>16070458</v>
      </c>
      <c r="H59" s="127">
        <f>SUM(G59)</f>
        <v>16070458</v>
      </c>
    </row>
    <row r="60" spans="1:8">
      <c r="A60" s="12" t="s">
        <v>590</v>
      </c>
      <c r="B60" s="7"/>
      <c r="C60" s="127"/>
      <c r="D60" s="127"/>
      <c r="E60" s="127"/>
      <c r="F60" s="127"/>
      <c r="G60" s="127">
        <v>2375415</v>
      </c>
      <c r="H60" s="127">
        <f>SUM(G60)</f>
        <v>2375415</v>
      </c>
    </row>
    <row r="61" spans="1:8" s="75" customFormat="1">
      <c r="A61" s="14" t="s">
        <v>236</v>
      </c>
      <c r="B61" s="74" t="s">
        <v>237</v>
      </c>
      <c r="C61" s="128"/>
      <c r="D61" s="128"/>
      <c r="E61" s="128"/>
      <c r="F61" s="128"/>
      <c r="G61" s="128">
        <f>SUM(G59:G60)</f>
        <v>18445873</v>
      </c>
      <c r="H61" s="128">
        <f>SUM(G61)</f>
        <v>18445873</v>
      </c>
    </row>
    <row r="62" spans="1:8" hidden="1">
      <c r="A62" s="12"/>
      <c r="B62" s="5"/>
      <c r="C62" s="127"/>
      <c r="D62" s="127"/>
      <c r="E62" s="127"/>
      <c r="F62" s="127"/>
      <c r="G62" s="128">
        <f>SUM(G61:G61)</f>
        <v>18445873</v>
      </c>
      <c r="H62" s="127"/>
    </row>
    <row r="63" spans="1:8" hidden="1">
      <c r="A63" s="12"/>
      <c r="B63" s="5"/>
      <c r="C63" s="127"/>
      <c r="D63" s="127"/>
      <c r="E63" s="127"/>
      <c r="F63" s="127"/>
      <c r="G63" s="128">
        <f>SUM(G61:G62)</f>
        <v>36891746</v>
      </c>
      <c r="H63" s="127"/>
    </row>
    <row r="64" spans="1:8" hidden="1">
      <c r="A64" s="12"/>
      <c r="B64" s="5"/>
      <c r="C64" s="127"/>
      <c r="D64" s="127"/>
      <c r="E64" s="127"/>
      <c r="F64" s="127"/>
      <c r="G64" s="128">
        <f>SUM(G61:G63)</f>
        <v>73783492</v>
      </c>
      <c r="H64" s="127"/>
    </row>
    <row r="65" spans="1:9">
      <c r="A65" s="14" t="s">
        <v>238</v>
      </c>
      <c r="B65" s="74" t="s">
        <v>239</v>
      </c>
      <c r="C65" s="127"/>
      <c r="D65" s="127"/>
      <c r="E65" s="127"/>
      <c r="F65" s="127"/>
      <c r="G65" s="127"/>
      <c r="H65" s="127"/>
    </row>
    <row r="66" spans="1:9" hidden="1">
      <c r="A66" s="14"/>
      <c r="B66" s="74"/>
      <c r="C66" s="127"/>
      <c r="D66" s="127"/>
      <c r="E66" s="127"/>
      <c r="F66" s="127"/>
      <c r="G66" s="127"/>
      <c r="H66" s="127"/>
    </row>
    <row r="67" spans="1:9" hidden="1">
      <c r="A67" s="14"/>
      <c r="B67" s="74"/>
      <c r="C67" s="127"/>
      <c r="D67" s="127"/>
      <c r="E67" s="127"/>
      <c r="F67" s="127"/>
      <c r="G67" s="127"/>
      <c r="H67" s="127"/>
    </row>
    <row r="68" spans="1:9" hidden="1">
      <c r="A68" s="14"/>
      <c r="B68" s="74"/>
      <c r="C68" s="127"/>
      <c r="D68" s="127"/>
      <c r="E68" s="127"/>
      <c r="F68" s="127"/>
      <c r="G68" s="127"/>
      <c r="H68" s="127"/>
    </row>
    <row r="69" spans="1:9">
      <c r="A69" s="14" t="s">
        <v>240</v>
      </c>
      <c r="B69" s="74" t="s">
        <v>241</v>
      </c>
      <c r="C69" s="127"/>
      <c r="D69" s="127"/>
      <c r="E69" s="127"/>
      <c r="F69" s="127"/>
      <c r="G69" s="127"/>
      <c r="H69" s="127"/>
    </row>
    <row r="70" spans="1:9">
      <c r="A70" s="14" t="s">
        <v>242</v>
      </c>
      <c r="B70" s="74" t="s">
        <v>243</v>
      </c>
      <c r="C70" s="127"/>
      <c r="D70" s="127"/>
      <c r="E70" s="127"/>
      <c r="F70" s="127"/>
      <c r="G70" s="129">
        <v>4980385</v>
      </c>
      <c r="H70" s="129">
        <f>SUM(C70:G70)</f>
        <v>4980385</v>
      </c>
    </row>
    <row r="71" spans="1:9" s="75" customFormat="1" ht="15.75">
      <c r="A71" s="16" t="s">
        <v>423</v>
      </c>
      <c r="B71" s="76" t="s">
        <v>244</v>
      </c>
      <c r="C71" s="129">
        <f>SUM(C61+C70)</f>
        <v>0</v>
      </c>
      <c r="D71" s="129">
        <f>SUM(D61+D70)</f>
        <v>0</v>
      </c>
      <c r="E71" s="129">
        <f>SUM(E61+E70)</f>
        <v>0</v>
      </c>
      <c r="F71" s="129">
        <f>SUM(F61+F70)</f>
        <v>0</v>
      </c>
      <c r="G71" s="129">
        <f>SUM(G61+G70)</f>
        <v>23426258</v>
      </c>
      <c r="H71" s="128">
        <f>SUM(H70+H61)</f>
        <v>23426258</v>
      </c>
    </row>
    <row r="74" spans="1:9" ht="46.5" customHeight="1">
      <c r="A74" s="157" t="s">
        <v>534</v>
      </c>
      <c r="B74" s="158"/>
      <c r="C74" s="158"/>
      <c r="D74" s="158"/>
      <c r="E74" s="158"/>
      <c r="F74" s="158"/>
      <c r="G74" s="158"/>
      <c r="H74" s="158"/>
      <c r="I74" s="158"/>
    </row>
    <row r="75" spans="1:9">
      <c r="A75" s="90" t="s">
        <v>508</v>
      </c>
      <c r="B75" s="90" t="s">
        <v>509</v>
      </c>
      <c r="C75" s="90" t="s">
        <v>510</v>
      </c>
      <c r="D75" s="90" t="s">
        <v>511</v>
      </c>
      <c r="E75" s="90" t="s">
        <v>512</v>
      </c>
      <c r="F75" s="90" t="s">
        <v>513</v>
      </c>
      <c r="G75" s="90" t="s">
        <v>514</v>
      </c>
      <c r="H75" s="90" t="s">
        <v>515</v>
      </c>
      <c r="I75" s="90" t="s">
        <v>516</v>
      </c>
    </row>
    <row r="76" spans="1:9" ht="98.25">
      <c r="A76" s="91" t="s">
        <v>517</v>
      </c>
      <c r="B76" s="92" t="s">
        <v>519</v>
      </c>
      <c r="C76" s="92" t="s">
        <v>520</v>
      </c>
      <c r="D76" s="92" t="s">
        <v>521</v>
      </c>
      <c r="E76" s="92" t="s">
        <v>522</v>
      </c>
      <c r="F76" s="92" t="s">
        <v>523</v>
      </c>
      <c r="G76" s="92" t="s">
        <v>524</v>
      </c>
      <c r="H76" s="93" t="s">
        <v>525</v>
      </c>
      <c r="I76" s="94" t="s">
        <v>98</v>
      </c>
    </row>
    <row r="77" spans="1:9">
      <c r="A77" s="4"/>
      <c r="B77" s="96"/>
      <c r="C77" s="24"/>
      <c r="D77" s="24"/>
      <c r="E77" s="24"/>
      <c r="F77" s="24"/>
      <c r="G77" s="24"/>
      <c r="H77" s="97"/>
      <c r="I77" s="98">
        <f t="shared" ref="I77:I82" si="2">SUM(B77:H77)</f>
        <v>0</v>
      </c>
    </row>
    <row r="78" spans="1:9">
      <c r="A78" s="95"/>
      <c r="B78" s="96"/>
      <c r="C78" s="24"/>
      <c r="D78" s="24"/>
      <c r="E78" s="24"/>
      <c r="F78" s="24"/>
      <c r="G78" s="24"/>
      <c r="H78" s="97"/>
      <c r="I78" s="98">
        <f t="shared" si="2"/>
        <v>0</v>
      </c>
    </row>
    <row r="79" spans="1:9">
      <c r="A79" s="99"/>
      <c r="B79" s="96"/>
      <c r="C79" s="24"/>
      <c r="D79" s="24"/>
      <c r="E79" s="24"/>
      <c r="F79" s="24"/>
      <c r="G79" s="24"/>
      <c r="H79" s="97"/>
      <c r="I79" s="98">
        <f t="shared" si="2"/>
        <v>0</v>
      </c>
    </row>
    <row r="80" spans="1:9">
      <c r="A80" s="95"/>
      <c r="B80" s="96"/>
      <c r="C80" s="24"/>
      <c r="D80" s="24"/>
      <c r="E80" s="24"/>
      <c r="F80" s="24"/>
      <c r="G80" s="24"/>
      <c r="H80" s="97"/>
      <c r="I80" s="98">
        <f t="shared" si="2"/>
        <v>0</v>
      </c>
    </row>
    <row r="81" spans="1:9">
      <c r="A81" s="95"/>
      <c r="B81" s="96"/>
      <c r="C81" s="24"/>
      <c r="D81" s="24"/>
      <c r="E81" s="24"/>
      <c r="F81" s="24"/>
      <c r="G81" s="24"/>
      <c r="H81" s="97"/>
      <c r="I81" s="98">
        <f t="shared" si="2"/>
        <v>0</v>
      </c>
    </row>
    <row r="82" spans="1:9" ht="15.75">
      <c r="A82" s="94" t="s">
        <v>98</v>
      </c>
      <c r="B82" s="100">
        <f>SUM(B77:B81)</f>
        <v>0</v>
      </c>
      <c r="C82" s="24"/>
      <c r="D82" s="24"/>
      <c r="E82" s="24"/>
      <c r="F82" s="24"/>
      <c r="G82" s="24"/>
      <c r="H82" s="97"/>
      <c r="I82" s="98">
        <f t="shared" si="2"/>
        <v>0</v>
      </c>
    </row>
    <row r="83" spans="1:9">
      <c r="A83" s="78"/>
      <c r="B83" s="79"/>
      <c r="C83" s="77"/>
      <c r="D83" s="77"/>
      <c r="E83" s="3"/>
      <c r="F83" s="3"/>
      <c r="G83" s="3"/>
    </row>
    <row r="84" spans="1:9">
      <c r="A84" s="78"/>
      <c r="B84" s="79"/>
      <c r="C84" s="77"/>
      <c r="D84" s="77"/>
      <c r="E84" s="3"/>
      <c r="F84" s="3"/>
      <c r="G84" s="3"/>
    </row>
    <row r="85" spans="1:9">
      <c r="A85" s="78"/>
      <c r="B85" s="79"/>
      <c r="C85" s="77"/>
      <c r="D85" s="77"/>
      <c r="E85" s="3"/>
      <c r="F85" s="3"/>
      <c r="G85" s="3"/>
    </row>
    <row r="86" spans="1:9">
      <c r="A86" s="78"/>
      <c r="B86" s="79"/>
      <c r="C86" s="77"/>
      <c r="D86" s="77"/>
      <c r="E86" s="3"/>
      <c r="F86" s="3"/>
      <c r="G86" s="3"/>
    </row>
    <row r="87" spans="1:9">
      <c r="A87" s="78"/>
      <c r="B87" s="79"/>
      <c r="C87" s="77"/>
      <c r="D87" s="77"/>
      <c r="E87" s="3"/>
      <c r="F87" s="3"/>
      <c r="G87" s="3"/>
    </row>
    <row r="88" spans="1:9">
      <c r="A88" s="78"/>
      <c r="B88" s="79"/>
      <c r="C88" s="77"/>
      <c r="D88" s="77"/>
      <c r="E88" s="3"/>
      <c r="F88" s="3"/>
      <c r="G88" s="3"/>
    </row>
    <row r="89" spans="1:9">
      <c r="A89" s="78"/>
      <c r="B89" s="79"/>
      <c r="C89" s="77"/>
      <c r="D89" s="77"/>
      <c r="E89" s="3"/>
      <c r="F89" s="3"/>
      <c r="G89" s="3"/>
    </row>
    <row r="90" spans="1:9">
      <c r="A90" s="80"/>
      <c r="B90" s="79"/>
      <c r="C90" s="77"/>
      <c r="D90" s="77"/>
      <c r="E90" s="3"/>
      <c r="F90" s="3"/>
      <c r="G90" s="3"/>
    </row>
    <row r="91" spans="1:9">
      <c r="A91" s="80"/>
      <c r="B91" s="79"/>
      <c r="C91" s="77"/>
      <c r="D91" s="77"/>
      <c r="E91" s="3"/>
      <c r="F91" s="3"/>
      <c r="G91" s="3"/>
    </row>
    <row r="92" spans="1:9">
      <c r="A92" s="80"/>
      <c r="B92" s="79"/>
      <c r="C92" s="77"/>
      <c r="D92" s="77"/>
      <c r="E92" s="3"/>
      <c r="F92" s="3"/>
      <c r="G92" s="3"/>
    </row>
    <row r="93" spans="1:9">
      <c r="A93" s="78"/>
      <c r="B93" s="79"/>
      <c r="C93" s="77"/>
      <c r="D93" s="77"/>
      <c r="E93" s="3"/>
      <c r="F93" s="3"/>
      <c r="G93" s="3"/>
    </row>
    <row r="94" spans="1:9" ht="15.75">
      <c r="A94" s="83"/>
      <c r="B94" s="84"/>
      <c r="C94" s="77"/>
      <c r="D94" s="77"/>
      <c r="E94" s="3"/>
      <c r="F94" s="3"/>
      <c r="G94" s="3"/>
    </row>
    <row r="95" spans="1:9" ht="15.75">
      <c r="A95" s="81"/>
      <c r="B95" s="82"/>
      <c r="C95" s="77"/>
      <c r="D95" s="77"/>
      <c r="E95" s="3"/>
      <c r="F95" s="3"/>
      <c r="G95" s="3"/>
    </row>
    <row r="96" spans="1:9" ht="15.75">
      <c r="A96" s="81"/>
      <c r="B96" s="82"/>
      <c r="C96" s="77"/>
      <c r="D96" s="77"/>
      <c r="E96" s="3"/>
      <c r="F96" s="3"/>
      <c r="G96" s="3"/>
    </row>
    <row r="97" spans="1:7" ht="15.75">
      <c r="A97" s="81"/>
      <c r="B97" s="82"/>
      <c r="C97" s="77"/>
      <c r="D97" s="77"/>
      <c r="E97" s="3"/>
      <c r="F97" s="3"/>
      <c r="G97" s="3"/>
    </row>
    <row r="98" spans="1:7" ht="15.75">
      <c r="A98" s="81"/>
      <c r="B98" s="82"/>
      <c r="C98" s="77"/>
      <c r="D98" s="77"/>
      <c r="E98" s="3"/>
      <c r="F98" s="3"/>
      <c r="G98" s="3"/>
    </row>
    <row r="99" spans="1:7">
      <c r="A99" s="78"/>
      <c r="B99" s="79"/>
      <c r="C99" s="77"/>
      <c r="D99" s="77"/>
      <c r="E99" s="3"/>
      <c r="F99" s="3"/>
      <c r="G99" s="3"/>
    </row>
    <row r="100" spans="1:7">
      <c r="A100" s="78"/>
      <c r="B100" s="79"/>
      <c r="C100" s="77"/>
      <c r="D100" s="77"/>
      <c r="E100" s="3"/>
      <c r="F100" s="3"/>
      <c r="G100" s="3"/>
    </row>
    <row r="101" spans="1:7">
      <c r="A101" s="78"/>
      <c r="B101" s="79"/>
      <c r="C101" s="77"/>
      <c r="D101" s="77"/>
      <c r="E101" s="3"/>
      <c r="F101" s="3"/>
      <c r="G101" s="3"/>
    </row>
    <row r="102" spans="1:7">
      <c r="A102" s="78"/>
      <c r="B102" s="79"/>
      <c r="C102" s="77"/>
      <c r="D102" s="77"/>
      <c r="E102" s="3"/>
      <c r="F102" s="3"/>
      <c r="G102" s="3"/>
    </row>
    <row r="103" spans="1:7">
      <c r="A103" s="78"/>
      <c r="B103" s="79"/>
      <c r="C103" s="77"/>
      <c r="D103" s="77"/>
      <c r="E103" s="3"/>
      <c r="F103" s="3"/>
      <c r="G103" s="3"/>
    </row>
    <row r="104" spans="1:7">
      <c r="A104" s="78"/>
      <c r="B104" s="79"/>
      <c r="C104" s="77"/>
      <c r="D104" s="77"/>
      <c r="E104" s="3"/>
      <c r="F104" s="3"/>
      <c r="G104" s="3"/>
    </row>
    <row r="105" spans="1:7">
      <c r="A105" s="78"/>
      <c r="B105" s="79"/>
      <c r="C105" s="77"/>
      <c r="D105" s="77"/>
      <c r="E105" s="3"/>
      <c r="F105" s="3"/>
      <c r="G105" s="3"/>
    </row>
    <row r="106" spans="1:7">
      <c r="A106" s="78"/>
      <c r="B106" s="79"/>
      <c r="C106" s="77"/>
      <c r="D106" s="77"/>
      <c r="E106" s="3"/>
      <c r="F106" s="3"/>
      <c r="G106" s="3"/>
    </row>
    <row r="107" spans="1:7">
      <c r="A107" s="78"/>
      <c r="B107" s="79"/>
      <c r="C107" s="77"/>
      <c r="D107" s="77"/>
      <c r="E107" s="3"/>
      <c r="F107" s="3"/>
      <c r="G107" s="3"/>
    </row>
    <row r="108" spans="1:7">
      <c r="A108" s="78"/>
      <c r="B108" s="79"/>
      <c r="C108" s="77"/>
      <c r="D108" s="77"/>
      <c r="E108" s="3"/>
      <c r="F108" s="3"/>
      <c r="G108" s="3"/>
    </row>
    <row r="109" spans="1:7">
      <c r="A109" s="78"/>
      <c r="B109" s="79"/>
      <c r="C109" s="77"/>
      <c r="D109" s="77"/>
      <c r="E109" s="3"/>
      <c r="F109" s="3"/>
      <c r="G109" s="3"/>
    </row>
    <row r="110" spans="1:7" ht="15.75">
      <c r="A110" s="83"/>
      <c r="B110" s="84"/>
      <c r="C110" s="77"/>
      <c r="D110" s="77"/>
      <c r="E110" s="3"/>
      <c r="F110" s="3"/>
      <c r="G110" s="3"/>
    </row>
    <row r="111" spans="1:7">
      <c r="A111" s="3"/>
      <c r="B111" s="3"/>
      <c r="C111" s="3"/>
      <c r="D111" s="3"/>
      <c r="E111" s="3"/>
      <c r="F111" s="3"/>
      <c r="G111" s="3"/>
    </row>
    <row r="112" spans="1:7">
      <c r="A112" s="3"/>
      <c r="B112" s="3"/>
      <c r="C112" s="3"/>
      <c r="D112" s="3"/>
      <c r="E112" s="3"/>
      <c r="F112" s="3"/>
      <c r="G112" s="3"/>
    </row>
    <row r="113" spans="1:7">
      <c r="A113" s="3"/>
      <c r="B113" s="3"/>
      <c r="C113" s="3"/>
      <c r="D113" s="3"/>
      <c r="E113" s="3"/>
      <c r="F113" s="3"/>
      <c r="G113" s="3"/>
    </row>
    <row r="114" spans="1:7">
      <c r="A114" s="3"/>
      <c r="B114" s="3"/>
      <c r="C114" s="3"/>
      <c r="D114" s="3"/>
      <c r="E114" s="3"/>
      <c r="F114" s="3"/>
      <c r="G114" s="3"/>
    </row>
    <row r="115" spans="1:7">
      <c r="A115" s="3"/>
      <c r="B115" s="3"/>
      <c r="C115" s="3"/>
      <c r="D115" s="3"/>
      <c r="E115" s="3"/>
      <c r="F115" s="3"/>
      <c r="G115" s="3"/>
    </row>
    <row r="116" spans="1:7">
      <c r="A116" s="3"/>
      <c r="B116" s="3"/>
      <c r="C116" s="3"/>
      <c r="D116" s="3"/>
      <c r="E116" s="3"/>
      <c r="F116" s="3"/>
      <c r="G116" s="3"/>
    </row>
  </sheetData>
  <mergeCells count="3">
    <mergeCell ref="A1:H1"/>
    <mergeCell ref="A2:H2"/>
    <mergeCell ref="A74:I7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horizontalDpi="300" verticalDpi="300" r:id="rId1"/>
  <headerFooter>
    <oddHeader>&amp;R1/10. melléklet a 6/2018.(III. 22.) önkormányzati rendelethez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7"/>
  <sheetViews>
    <sheetView tabSelected="1" topLeftCell="E1" workbookViewId="0">
      <selection activeCell="G20" sqref="G20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7109375" customWidth="1"/>
  </cols>
  <sheetData>
    <row r="1" spans="1:4" ht="24" customHeight="1">
      <c r="A1" s="151" t="s">
        <v>544</v>
      </c>
      <c r="B1" s="152"/>
      <c r="C1" s="152"/>
      <c r="D1" s="152"/>
    </row>
    <row r="2" spans="1:4" ht="23.25" customHeight="1">
      <c r="A2" s="154" t="s">
        <v>562</v>
      </c>
      <c r="B2" s="155"/>
      <c r="C2" s="155"/>
      <c r="D2" s="155"/>
    </row>
    <row r="3" spans="1:4" ht="18">
      <c r="A3" s="66"/>
    </row>
    <row r="5" spans="1:4" ht="30">
      <c r="A5" s="1" t="s">
        <v>119</v>
      </c>
      <c r="B5" s="2" t="s">
        <v>120</v>
      </c>
      <c r="C5" s="145" t="s">
        <v>87</v>
      </c>
      <c r="D5" s="141" t="s">
        <v>88</v>
      </c>
    </row>
    <row r="6" spans="1:4">
      <c r="A6" s="24"/>
      <c r="B6" s="24"/>
      <c r="C6" s="24"/>
      <c r="D6" s="24"/>
    </row>
    <row r="7" spans="1:4">
      <c r="A7" s="24"/>
      <c r="B7" s="24"/>
      <c r="C7" s="24"/>
      <c r="D7" s="24"/>
    </row>
    <row r="8" spans="1:4">
      <c r="A8" s="24"/>
      <c r="B8" s="24"/>
      <c r="C8" s="24"/>
      <c r="D8" s="24"/>
    </row>
    <row r="9" spans="1:4">
      <c r="A9" s="24"/>
      <c r="B9" s="24"/>
      <c r="C9" s="24"/>
      <c r="D9" s="24"/>
    </row>
    <row r="10" spans="1:4">
      <c r="A10" s="14" t="s">
        <v>563</v>
      </c>
      <c r="B10" s="7" t="s">
        <v>220</v>
      </c>
      <c r="C10" s="129">
        <v>60595697</v>
      </c>
      <c r="D10" s="129">
        <f t="shared" ref="D10:D24" si="0">SUM(C10)</f>
        <v>60595697</v>
      </c>
    </row>
    <row r="11" spans="1:4">
      <c r="A11" s="14" t="s">
        <v>565</v>
      </c>
      <c r="B11" s="7"/>
      <c r="C11" s="127">
        <v>-68236</v>
      </c>
      <c r="D11" s="127">
        <f t="shared" si="0"/>
        <v>-68236</v>
      </c>
    </row>
    <row r="12" spans="1:4">
      <c r="A12" s="14" t="s">
        <v>566</v>
      </c>
      <c r="B12" s="7"/>
      <c r="C12" s="127">
        <v>-183000</v>
      </c>
      <c r="D12" s="127">
        <f t="shared" si="0"/>
        <v>-183000</v>
      </c>
    </row>
    <row r="13" spans="1:4">
      <c r="A13" s="14" t="s">
        <v>568</v>
      </c>
      <c r="B13" s="7"/>
      <c r="C13" s="127">
        <v>-787325</v>
      </c>
      <c r="D13" s="127">
        <f t="shared" si="0"/>
        <v>-787325</v>
      </c>
    </row>
    <row r="14" spans="1:4" ht="25.5">
      <c r="A14" s="14" t="s">
        <v>575</v>
      </c>
      <c r="B14" s="7"/>
      <c r="C14" s="127">
        <v>9419731</v>
      </c>
      <c r="D14" s="127">
        <f t="shared" si="0"/>
        <v>9419731</v>
      </c>
    </row>
    <row r="15" spans="1:4">
      <c r="A15" s="14" t="s">
        <v>576</v>
      </c>
      <c r="B15" s="7"/>
      <c r="C15" s="127">
        <v>8340509</v>
      </c>
      <c r="D15" s="127">
        <f t="shared" si="0"/>
        <v>8340509</v>
      </c>
    </row>
    <row r="16" spans="1:4" ht="25.5">
      <c r="A16" s="14" t="s">
        <v>577</v>
      </c>
      <c r="B16" s="7"/>
      <c r="C16" s="127">
        <v>8847499</v>
      </c>
      <c r="D16" s="127">
        <f t="shared" si="0"/>
        <v>8847499</v>
      </c>
    </row>
    <row r="17" spans="1:4">
      <c r="A17" s="14" t="s">
        <v>578</v>
      </c>
      <c r="B17" s="7"/>
      <c r="C17" s="127">
        <v>-4712578</v>
      </c>
      <c r="D17" s="127">
        <f t="shared" si="0"/>
        <v>-4712578</v>
      </c>
    </row>
    <row r="18" spans="1:4">
      <c r="A18" s="14" t="s">
        <v>579</v>
      </c>
      <c r="B18" s="7"/>
      <c r="C18" s="127">
        <v>-1713231</v>
      </c>
      <c r="D18" s="127">
        <f t="shared" si="0"/>
        <v>-1713231</v>
      </c>
    </row>
    <row r="19" spans="1:4">
      <c r="A19" s="14" t="s">
        <v>580</v>
      </c>
      <c r="B19" s="7"/>
      <c r="C19" s="127">
        <v>4612000</v>
      </c>
      <c r="D19" s="127">
        <f t="shared" si="0"/>
        <v>4612000</v>
      </c>
    </row>
    <row r="20" spans="1:4">
      <c r="A20" s="14" t="s">
        <v>581</v>
      </c>
      <c r="B20" s="7"/>
      <c r="C20" s="127">
        <v>-1195360</v>
      </c>
      <c r="D20" s="127">
        <f t="shared" si="0"/>
        <v>-1195360</v>
      </c>
    </row>
    <row r="21" spans="1:4">
      <c r="A21" s="14" t="s">
        <v>566</v>
      </c>
      <c r="B21" s="7"/>
      <c r="C21" s="127">
        <v>2572000</v>
      </c>
      <c r="D21" s="127">
        <f t="shared" si="0"/>
        <v>2572000</v>
      </c>
    </row>
    <row r="22" spans="1:4">
      <c r="A22" s="14" t="s">
        <v>592</v>
      </c>
      <c r="B22" s="7"/>
      <c r="C22" s="127">
        <v>-100000</v>
      </c>
      <c r="D22" s="127">
        <f t="shared" si="0"/>
        <v>-100000</v>
      </c>
    </row>
    <row r="23" spans="1:4">
      <c r="A23" s="14" t="s">
        <v>596</v>
      </c>
      <c r="B23" s="7"/>
      <c r="C23" s="127">
        <v>10925000</v>
      </c>
      <c r="D23" s="127">
        <f t="shared" si="0"/>
        <v>10925000</v>
      </c>
    </row>
    <row r="24" spans="1:4">
      <c r="A24" s="14" t="s">
        <v>566</v>
      </c>
      <c r="B24" s="7"/>
      <c r="C24" s="127">
        <v>300000</v>
      </c>
      <c r="D24" s="127">
        <f t="shared" si="0"/>
        <v>300000</v>
      </c>
    </row>
    <row r="25" spans="1:4">
      <c r="A25" s="14" t="s">
        <v>567</v>
      </c>
      <c r="B25" s="7"/>
      <c r="C25" s="128">
        <f>SUM(C10:C24)</f>
        <v>96852706</v>
      </c>
      <c r="D25" s="128">
        <f>SUM(D10:D24)</f>
        <v>96852706</v>
      </c>
    </row>
    <row r="26" spans="1:4">
      <c r="A26" s="14"/>
      <c r="B26" s="7"/>
      <c r="C26" s="127"/>
      <c r="D26" s="127"/>
    </row>
    <row r="27" spans="1:4">
      <c r="A27" s="14" t="s">
        <v>564</v>
      </c>
      <c r="B27" s="7" t="s">
        <v>220</v>
      </c>
      <c r="C27" s="127"/>
      <c r="D27" s="127"/>
    </row>
  </sheetData>
  <mergeCells count="2">
    <mergeCell ref="A1:D1"/>
    <mergeCell ref="A2:D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 alignWithMargins="0">
    <oddHeader>&amp;R1/11.melléklet a 6/2018.(III. 22.)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18</vt:i4>
      </vt:variant>
      <vt:variant>
        <vt:lpstr>Névvel ellátott tartományok</vt:lpstr>
      </vt:variant>
      <vt:variant>
        <vt:i4>18</vt:i4>
      </vt:variant>
    </vt:vector>
  </HeadingPairs>
  <TitlesOfParts>
    <vt:vector size="36" baseType="lpstr">
      <vt:lpstr>kiemelt ei</vt:lpstr>
      <vt:lpstr>bevételek műk.bölcsőde</vt:lpstr>
      <vt:lpstr>kiadások működés Bölcsőde</vt:lpstr>
      <vt:lpstr>bevételek műk.könyvtár</vt:lpstr>
      <vt:lpstr>kiadások működés Könyvtár</vt:lpstr>
      <vt:lpstr>bevételek zengő óvoda</vt:lpstr>
      <vt:lpstr>kiadások működés Zengő Óvoda</vt:lpstr>
      <vt:lpstr>bevételek polg.hiv</vt:lpstr>
      <vt:lpstr>kiadások működés Polg.Hiv</vt:lpstr>
      <vt:lpstr>bevételek önkorm.</vt:lpstr>
      <vt:lpstr>kiadások működés önkormányzat</vt:lpstr>
      <vt:lpstr>bevételek önk+költs.szerv</vt:lpstr>
      <vt:lpstr>kiadások működés önk+költs.szer</vt:lpstr>
      <vt:lpstr>átadott</vt:lpstr>
      <vt:lpstr>átvett</vt:lpstr>
      <vt:lpstr>finanszírozás</vt:lpstr>
      <vt:lpstr>beruházások felújítások</vt:lpstr>
      <vt:lpstr>tartalékok</vt:lpstr>
      <vt:lpstr>átadott!Nyomtatási_terület</vt:lpstr>
      <vt:lpstr>átvett!Nyomtatási_terület</vt:lpstr>
      <vt:lpstr>'beruházások felújítások'!Nyomtatási_terület</vt:lpstr>
      <vt:lpstr>'bevételek műk.bölcsőde'!Nyomtatási_terület</vt:lpstr>
      <vt:lpstr>'bevételek műk.könyvtár'!Nyomtatási_terület</vt:lpstr>
      <vt:lpstr>'bevételek önk+költs.szerv'!Nyomtatási_terület</vt:lpstr>
      <vt:lpstr>'bevételek önkorm.'!Nyomtatási_terület</vt:lpstr>
      <vt:lpstr>'bevételek polg.hiv'!Nyomtatási_terület</vt:lpstr>
      <vt:lpstr>'bevételek zengő óvoda'!Nyomtatási_terület</vt:lpstr>
      <vt:lpstr>finanszírozás!Nyomtatási_terület</vt:lpstr>
      <vt:lpstr>'kiadások működés Bölcsőde'!Nyomtatási_terület</vt:lpstr>
      <vt:lpstr>'kiadások működés Könyvtár'!Nyomtatási_terület</vt:lpstr>
      <vt:lpstr>'kiadások működés önk+költs.szer'!Nyomtatási_terület</vt:lpstr>
      <vt:lpstr>'kiadások működés önkormányzat'!Nyomtatási_terület</vt:lpstr>
      <vt:lpstr>'kiadások működés Polg.Hiv'!Nyomtatási_terület</vt:lpstr>
      <vt:lpstr>'kiadások működés Zengő Óvoda'!Nyomtatási_terület</vt:lpstr>
      <vt:lpstr>'kiemelt ei'!Nyomtatási_terület</vt:lpstr>
      <vt:lpstr>tartalékok!Nyomtatási_terület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tothk</cp:lastModifiedBy>
  <cp:lastPrinted>2018-03-20T12:34:45Z</cp:lastPrinted>
  <dcterms:created xsi:type="dcterms:W3CDTF">2014-01-03T21:48:14Z</dcterms:created>
  <dcterms:modified xsi:type="dcterms:W3CDTF">2018-03-26T09:09:32Z</dcterms:modified>
</cp:coreProperties>
</file>