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5330" windowHeight="4065" tabRatio="598" firstSheet="4" activeTab="7"/>
  </bookViews>
  <sheets>
    <sheet name="Adatlap" sheetId="1" r:id="rId1"/>
    <sheet name="Ktv-jelelentés" sheetId="2" r:id="rId2"/>
    <sheet name="Ktv-jelelentés_Működ-Felhalm" sheetId="3" r:id="rId3"/>
    <sheet name="Ktv-jelelentés_Kötelező_Önként" sheetId="4" r:id="rId4"/>
    <sheet name="Ktv-Jel_Intézm_Össz" sheetId="5" r:id="rId5"/>
    <sheet name="Felahalmozási kiadások" sheetId="6" r:id="rId6"/>
    <sheet name="Normatíva" sheetId="7" r:id="rId7"/>
    <sheet name="Közhatalmi" sheetId="8" r:id="rId8"/>
    <sheet name="Létszám" sheetId="9" r:id="rId9"/>
    <sheet name="EU projekt" sheetId="10" r:id="rId10"/>
    <sheet name="közvetett tám" sheetId="11" r:id="rId11"/>
    <sheet name="Adott tám" sheetId="12" r:id="rId12"/>
  </sheets>
  <externalReferences>
    <externalReference r:id="rId15"/>
    <externalReference r:id="rId16"/>
    <externalReference r:id="rId17"/>
  </externalReferences>
  <definedNames>
    <definedName name="kst">#REF!</definedName>
    <definedName name="nev">'[2]kod'!$CD$8:$CD$3150</definedName>
    <definedName name="_xlnm.Print_Titles" localSheetId="5">'Felahalmozási kiadások'!$1:$3</definedName>
    <definedName name="_xlnm.Print_Titles" localSheetId="4">'Ktv-Jel_Intézm_Össz'!$A:$B</definedName>
    <definedName name="_xlnm.Print_Titles" localSheetId="1">'Ktv-jelelentés'!$A:$B</definedName>
    <definedName name="_xlnm.Print_Titles" localSheetId="3">'Ktv-jelelentés_Kötelező_Önként'!$A:$B</definedName>
    <definedName name="_xlnm.Print_Titles" localSheetId="2">'Ktv-jelelentés_Működ-Felhalm'!$A:$B</definedName>
    <definedName name="_xlnm.Print_Titles" localSheetId="6">'Normatíva'!$B:$B,'Normatíva'!$1:$5</definedName>
    <definedName name="_xlnm.Print_Area" localSheetId="5">'Felahalmozási kiadások'!$A$1:$E$60</definedName>
    <definedName name="_xlnm.Print_Area" localSheetId="4">'Ktv-Jel_Intézm_Össz'!$A$1:$R$57</definedName>
    <definedName name="_xlnm.Print_Area" localSheetId="6">'Normatíva'!$A$1:$L$35</definedName>
    <definedName name="onev">'[3]kod'!$BT$34:$BT$3184</definedName>
  </definedNames>
  <calcPr fullCalcOnLoad="1"/>
</workbook>
</file>

<file path=xl/sharedStrings.xml><?xml version="1.0" encoding="utf-8"?>
<sst xmlns="http://schemas.openxmlformats.org/spreadsheetml/2006/main" count="581" uniqueCount="285">
  <si>
    <t>Megnevezés</t>
  </si>
  <si>
    <t>Önkormányzat</t>
  </si>
  <si>
    <t>Önkormányzat összesen</t>
  </si>
  <si>
    <t>Sor-szám</t>
  </si>
  <si>
    <t>Mellékletszám</t>
  </si>
  <si>
    <t>Személyi juttatások</t>
  </si>
  <si>
    <t>Ellátottak pénzbeli juttatásiai</t>
  </si>
  <si>
    <t>Munkaadókat terhelő járulékok és szocilis hj-adó</t>
  </si>
  <si>
    <t>Dologi kiadások</t>
  </si>
  <si>
    <t>Egyéb működési célú kiadások</t>
  </si>
  <si>
    <t>Beruházások</t>
  </si>
  <si>
    <t>- ebből: részesedés-szerzés és -növelés</t>
  </si>
  <si>
    <t>Felújítások</t>
  </si>
  <si>
    <t>Egyéb felhalmozási célú kiadások</t>
  </si>
  <si>
    <t>Költségvetési kiadások összesen(01+..+12):</t>
  </si>
  <si>
    <t>Hitel, kölcsöntörlesztés</t>
  </si>
  <si>
    <t>Értékpapírok kiadásai</t>
  </si>
  <si>
    <t>ÁH-on belüli megelőlegezések</t>
  </si>
  <si>
    <t>ÁH-on belüli megelőlegezések visszafizetése</t>
  </si>
  <si>
    <t>Központi, irányítószervi támogatás folyósítása</t>
  </si>
  <si>
    <t>Finanszírozási kiadások összesen(14+..+18)</t>
  </si>
  <si>
    <t>Egyéb kiadás</t>
  </si>
  <si>
    <t>Kiadások összesen (19+20+21)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</si>
  <si>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</si>
  <si>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</si>
  <si>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</si>
  <si>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</si>
  <si>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Közhatalmi bevételek</t>
  </si>
  <si>
    <t>- ebből: helyi adók</t>
  </si>
  <si>
    <t>- ebből: gépjárműadó</t>
  </si>
  <si>
    <t>Működési bevételek</t>
  </si>
  <si>
    <t>Felhalmozási bevételek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</si>
  <si>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</si>
  <si>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</si>
  <si>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</si>
  <si>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</si>
  <si>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</si>
  <si>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Költségvetési bevételek összesen(24+..+37-25-27-29-30-33-35-37)</t>
  </si>
  <si>
    <t>Hitel, kölcsönfelvétel</t>
  </si>
  <si>
    <t>Értékpapírok bevételei</t>
  </si>
  <si>
    <t>Maradvány igénybevétele</t>
  </si>
  <si>
    <t>ÁH-on belüli megelőlegezések törlesztése</t>
  </si>
  <si>
    <t>Központi, irányítószervi támogatás</t>
  </si>
  <si>
    <t>Betétek megszüntetése</t>
  </si>
  <si>
    <t>Központi költségvetés sajátos finanszírozási bevételei</t>
  </si>
  <si>
    <t>Finanszírozási bevételek összesen (36+…+43)</t>
  </si>
  <si>
    <t>Egyéb bevétel</t>
  </si>
  <si>
    <t>Bevételek összesen (44+..+46)</t>
  </si>
  <si>
    <t>Költségvetési bevételek és kiadások különbsége (38-13) [ktgv hiány (-), ktgv többlet (+)]</t>
  </si>
  <si>
    <t>Finanszírozási műveletek eredménye(44-19)</t>
  </si>
  <si>
    <t>Bevételek és kiadások különbsége (47-22)</t>
  </si>
  <si>
    <t>Működési kiadások-áfa</t>
  </si>
  <si>
    <t>Felhalmozási kiadások-áfa</t>
  </si>
  <si>
    <t>Működési</t>
  </si>
  <si>
    <t>Felhalmozási</t>
  </si>
  <si>
    <t>Összesen</t>
  </si>
  <si>
    <t>Kötelező</t>
  </si>
  <si>
    <t>Önként vállalt</t>
  </si>
  <si>
    <t>Költségvetési egyenleg</t>
  </si>
  <si>
    <t>Belső finanszírozás</t>
  </si>
  <si>
    <t>Külső finanszírozási igény</t>
  </si>
  <si>
    <t>Eredeti előirányzat</t>
  </si>
  <si>
    <t>BERUHÁZÁSI KIADÁSOK</t>
  </si>
  <si>
    <t>BERUHÁZÁSOK ÖSSZESEN</t>
  </si>
  <si>
    <t>FELÚJÍTÁSI KIADÁSOK</t>
  </si>
  <si>
    <t>FELÚJÍTÁSOK ÖSSZESEN</t>
  </si>
  <si>
    <t xml:space="preserve">FELHALMOZÁSI KIADÁSOK ÖSSZESEN </t>
  </si>
  <si>
    <t>Fejlesztési-felújítási kiadás</t>
  </si>
  <si>
    <t>Költségvetési év: 2015. év</t>
  </si>
  <si>
    <t>Tárgyév eredeti előirányzat</t>
  </si>
  <si>
    <t>Ssz</t>
  </si>
  <si>
    <t>Jogcím</t>
  </si>
  <si>
    <t>Jogszabályi hivatkozás</t>
  </si>
  <si>
    <t>Fajlagos mérték Ft</t>
  </si>
  <si>
    <t>Mutató 
(létszám, db)</t>
  </si>
  <si>
    <t>ÖNKORMÁNYZATI FELADATOK</t>
  </si>
  <si>
    <t>I. A helyi önkormányzatok működésének általános támogatása</t>
  </si>
  <si>
    <t>2.m.I.</t>
  </si>
  <si>
    <t>II. A települési önkormányzatok egyes köznevelési és gyermekétkeztetési feladatainak támogatása</t>
  </si>
  <si>
    <t>Óvodapedagógusok elismert létszáma, bértámogatás (8 hó)</t>
  </si>
  <si>
    <t>2.m.II.1.</t>
  </si>
  <si>
    <t>Óvodapedagógusok munkáját közvetlenül segítők létszáma, bértámogatás (8 hó)</t>
  </si>
  <si>
    <t>Óvodapedagógusok elismert létszáma, bértámogatás (4 hó)</t>
  </si>
  <si>
    <t>Óvodapedagógusok munkáját közvetlenül segítők létszáma, bértámogatás (4 hó)</t>
  </si>
  <si>
    <t>Óvoda működtetési támogatás, gyermekek teljes idejű óvodai nevelésre szervezett csoportja (8 hó)</t>
  </si>
  <si>
    <t>2.m.II.2.</t>
  </si>
  <si>
    <t>Óvoda működtetési támogatás, gyermekek teljes idejű óvodai nevelésre szervezett csoportja (4 hó)</t>
  </si>
  <si>
    <t>2.m.III.2.</t>
  </si>
  <si>
    <t>Családi napközi ellátás</t>
  </si>
  <si>
    <t>2.m.III.3.jb</t>
  </si>
  <si>
    <t>Ingyenes és kedvezményes gyermek étkeztetés támogatása bölcsődében, óvodában, iskolában, kollégiumban. (12 hó) - dolgozók bértámogatása</t>
  </si>
  <si>
    <t>2.m.III.5.a)</t>
  </si>
  <si>
    <t>Ingyenes és kedvezményes gyermek étkeztetés támogatása bölcsődében, óvodában, iskolában, kollégiumban. (12 hó) - üzemeltetési támogatás</t>
  </si>
  <si>
    <t>2.m.III.5.b)</t>
  </si>
  <si>
    <t>IV. Könyvtári, közművelődési és múzeumi feladatok támogatása</t>
  </si>
  <si>
    <t>2.m.IV.1.</t>
  </si>
  <si>
    <t>ÁLLAMI TÁMOGATÁS ÖNKORMÁNYZATI FELADATOKRA ÖSSZESEN</t>
  </si>
  <si>
    <t>Önkormányzat normatív állami támogatása</t>
  </si>
  <si>
    <t>Közös Hivatal</t>
  </si>
  <si>
    <t>Óvoda</t>
  </si>
  <si>
    <t>A települési önkormányzatok működésének támogatása</t>
  </si>
  <si>
    <t>Normatíva összege Ft</t>
  </si>
  <si>
    <t>a.) Önkormányzati hivatal működésének támogatása beszámítás után</t>
  </si>
  <si>
    <t>b.) Település-üzemeltetéshez kapcsolódó feladatellátás támogatása összesen beszámítás után</t>
  </si>
  <si>
    <t xml:space="preserve">   ba.) A zöldterület-gazdálkodással kapcsolatos feladatok ellátásának támogatása - beszámítás után</t>
  </si>
  <si>
    <t xml:space="preserve">   bb.) Közvilágítás fenntartásának támogatása - beszámítás után</t>
  </si>
  <si>
    <t xml:space="preserve">   bc.) Köztemető fenntartással kapcsolatos feladatok támogatása - beszámítás után</t>
  </si>
  <si>
    <t xml:space="preserve">   bd.) Közutak fenntartásának támogatása - beszámítás után</t>
  </si>
  <si>
    <t>c.) Egyéb önkormányzati feladatok támogatása - beszámítás után</t>
  </si>
  <si>
    <t>d.) Lakott külterülettel kapcsolatos feladatok támogatása - beszámítás után</t>
  </si>
  <si>
    <t>e.) Üdülőhelyi feladatok támogatása - beszámítás után</t>
  </si>
  <si>
    <t>5 fő</t>
  </si>
  <si>
    <t>Kiegészítő támogatás az óvodapedagógusok minősítéséből adódó többletkiadásokhoz</t>
  </si>
  <si>
    <t>2.m.II.5.</t>
  </si>
  <si>
    <t>III. Települési önkormányzatok szociális, gyermekjóléti és gyermekétkeztetési feladatainak támogatása</t>
  </si>
  <si>
    <t>A települési önkormányzatok szociális feladatainak egyéb támogatása</t>
  </si>
  <si>
    <t>8 fő</t>
  </si>
  <si>
    <t>1. sz.melléklet</t>
  </si>
  <si>
    <t>2. sz.melléklet</t>
  </si>
  <si>
    <t>3. sz.melléklet</t>
  </si>
  <si>
    <t>4. sz.melléklet</t>
  </si>
  <si>
    <t>5. sz.melléklet</t>
  </si>
  <si>
    <t>6. sz.melléklet</t>
  </si>
  <si>
    <t>Költségvetési mérleg (Önkormányzati összevont)</t>
  </si>
  <si>
    <t>Költségvetési mérleg (Önkormányzati összevont): működési-felhalmozási</t>
  </si>
  <si>
    <t>Költségvetési mérleg (Önkormányzati összevont): kötelező-önként vállalt</t>
  </si>
  <si>
    <t>Költségvetési mérleg (Intézményi összesítő)</t>
  </si>
  <si>
    <t>eFt</t>
  </si>
  <si>
    <t>ÖNKORMÁNYZAT</t>
  </si>
  <si>
    <t>Tartalék</t>
  </si>
  <si>
    <t>Finanszírozási bevételek összesen (39+…+46)</t>
  </si>
  <si>
    <t>Bevételek összesen (38+47+48+49)</t>
  </si>
  <si>
    <t>Költségvetési bevételek és kiadások különbsége (53-13) [ktgv hiány (-), ktgv többlet (+)]</t>
  </si>
  <si>
    <t>Finanszírozási műveletek eredménye(47-19)</t>
  </si>
  <si>
    <t>Bevételek és kiadások különbsége (50-22)</t>
  </si>
  <si>
    <t>Finanszírozási bevételek összesen (39+..+46)</t>
  </si>
  <si>
    <t>Beszámítás (tájékoztató adat)</t>
  </si>
  <si>
    <t>Módosított előirányzat</t>
  </si>
  <si>
    <t>Módosított előirámnyzat</t>
  </si>
  <si>
    <t>I. félév előirányzat módosítás</t>
  </si>
  <si>
    <t>Nagyréde Önkormányzat</t>
  </si>
  <si>
    <t>I. előirányzat módosítás</t>
  </si>
  <si>
    <t>Útfelújítás</t>
  </si>
  <si>
    <t>Egyéb tárgyi eszköz</t>
  </si>
  <si>
    <t>Egészségház</t>
  </si>
  <si>
    <t>ÓVODA</t>
  </si>
  <si>
    <t>Kazán</t>
  </si>
  <si>
    <t>Egyéb tárgyieszköz</t>
  </si>
  <si>
    <t>13,53 fő</t>
  </si>
  <si>
    <t>6,9 fő</t>
  </si>
  <si>
    <t>7,3 fő</t>
  </si>
  <si>
    <t>71 fő</t>
  </si>
  <si>
    <t>78 fő</t>
  </si>
  <si>
    <t>2 fő</t>
  </si>
  <si>
    <t>6,49 fő</t>
  </si>
  <si>
    <t>Szociális étkeztetés</t>
  </si>
  <si>
    <t>15 fő</t>
  </si>
  <si>
    <t>Házi segítségnyújtás</t>
  </si>
  <si>
    <t>2.m.III.3.c (1)</t>
  </si>
  <si>
    <t xml:space="preserve">2.m. III.3.d (1) </t>
  </si>
  <si>
    <t>I.  előirányzat módosítás</t>
  </si>
  <si>
    <t>II. előirányzat módosítás</t>
  </si>
  <si>
    <t>Könyvtár kialakítás</t>
  </si>
  <si>
    <t>KEOP energetikai fejlesztés</t>
  </si>
  <si>
    <t>Szennyvíz, ivóvízhálózat bővítés</t>
  </si>
  <si>
    <t>Kamerarendszer végszámla</t>
  </si>
  <si>
    <t>Napelem</t>
  </si>
  <si>
    <t>Légkezelő gombához</t>
  </si>
  <si>
    <t>Bronz lélekharang</t>
  </si>
  <si>
    <t>Volkswagen kisbusz</t>
  </si>
  <si>
    <t>Központi fűtés hivatal</t>
  </si>
  <si>
    <t>Műv Ház vizesblokk, villamos felújítás</t>
  </si>
  <si>
    <t>Pedagógus lakások villany vezeték</t>
  </si>
  <si>
    <t>Ravatalozó</t>
  </si>
  <si>
    <t>Buszmegálló tetőcsere</t>
  </si>
  <si>
    <t>Közbeszerzés</t>
  </si>
  <si>
    <t>Iskola tornaterem tetőcsere, cspadékcsatorna</t>
  </si>
  <si>
    <t>KÖZÖS HIVATAL</t>
  </si>
  <si>
    <t>Nagyréde</t>
  </si>
  <si>
    <t>Diktafon</t>
  </si>
  <si>
    <t>Windows server, szünetmentes</t>
  </si>
  <si>
    <t>számítógép, monitor, office licensz törlesztés</t>
  </si>
  <si>
    <t>Szűcsi</t>
  </si>
  <si>
    <t>Nagyréde Községi Önkormányzat</t>
  </si>
  <si>
    <t>ÖNKORMÁNYZAT ÖSSZESEN</t>
  </si>
  <si>
    <t>Iparűzési adó</t>
  </si>
  <si>
    <t>Építményadó</t>
  </si>
  <si>
    <t>Magánszemélyek kommunális adója</t>
  </si>
  <si>
    <t>Idegenforgalmi adó</t>
  </si>
  <si>
    <t>Bírság, pótlék</t>
  </si>
  <si>
    <t>Talajterhelési díj</t>
  </si>
  <si>
    <t>Gépjárműadó (40% )</t>
  </si>
  <si>
    <t>KÖZHATALMI BEVÉTELEK ÖSSZESEN</t>
  </si>
  <si>
    <t>Fejezet</t>
  </si>
  <si>
    <t>Al-</t>
  </si>
  <si>
    <t xml:space="preserve">Eredeti előirányzat </t>
  </si>
  <si>
    <t xml:space="preserve">Módosított előirányzat </t>
  </si>
  <si>
    <t>cím</t>
  </si>
  <si>
    <t>Intézmény neve</t>
  </si>
  <si>
    <t>teljes</t>
  </si>
  <si>
    <t>rész</t>
  </si>
  <si>
    <t>száma</t>
  </si>
  <si>
    <t>fő</t>
  </si>
  <si>
    <t>I.</t>
  </si>
  <si>
    <t>Polgármester                            (választott tisztségviselő)</t>
  </si>
  <si>
    <t>Iskola technikai dolgozó                         (közalkalmazott)</t>
  </si>
  <si>
    <t>Védőnő                                                    (közalkalmazott)</t>
  </si>
  <si>
    <t>Takarító (műv ház, eü)                            (közalkalmazott)</t>
  </si>
  <si>
    <t>Hivatalsegéd, takarító               (munka törvénykönyves)</t>
  </si>
  <si>
    <t>Családi napközi gondozónő                 (közalkalmazott)</t>
  </si>
  <si>
    <t>Dajka                                                       (közalkalmazott)</t>
  </si>
  <si>
    <t>Technikai dolgozó                                (közalkalmazott)</t>
  </si>
  <si>
    <t>Gondozónő                                             (közalkalmazott)</t>
  </si>
  <si>
    <t>Kulturális szervező                   (munka törvénykönyves)</t>
  </si>
  <si>
    <t>Könyvtáros                                   (megbízási jogviszony)</t>
  </si>
  <si>
    <t>II.</t>
  </si>
  <si>
    <t>Nagyrédei Közös Önkormányzati Hivatal</t>
  </si>
  <si>
    <t>Jegyző                                                       (köztisztviselő)</t>
  </si>
  <si>
    <t>Ügyintéző                                                   (köztisztviselő)</t>
  </si>
  <si>
    <t>Aljegyző                                                     (köztisztviselő)</t>
  </si>
  <si>
    <t>III.</t>
  </si>
  <si>
    <t>Nagyrédei Kastély Óvoda</t>
  </si>
  <si>
    <t>Vezető pedagógus                                  (közalkalmazott)</t>
  </si>
  <si>
    <t>Óvónő                                                      (közalkalmazott)</t>
  </si>
  <si>
    <t>Pedagógiai asszisztens                         (közalkalmazott)</t>
  </si>
  <si>
    <t>Dajka                                                        (közalkalmazott)</t>
  </si>
  <si>
    <t>Élelmezésvezető                                      (közalkalmazott)</t>
  </si>
  <si>
    <t>Konyhai dolgozó                                      (közalkalmazott)</t>
  </si>
  <si>
    <t>Önkormányzat intézményei összesen</t>
  </si>
  <si>
    <t>Közfoglalkoztatottak létszám-előirányzata</t>
  </si>
  <si>
    <t>I. ei módosítás</t>
  </si>
  <si>
    <t>II. ei módosítás</t>
  </si>
  <si>
    <t>Ssz.</t>
  </si>
  <si>
    <t>Projekt megnevezése</t>
  </si>
  <si>
    <t>Eredetei előirányzat</t>
  </si>
  <si>
    <t>Bevételek</t>
  </si>
  <si>
    <t>Kiadások</t>
  </si>
  <si>
    <t>EU támogatás</t>
  </si>
  <si>
    <t>Egyéb bevételek és önerő</t>
  </si>
  <si>
    <t>összesen</t>
  </si>
  <si>
    <t>MVH 
Ravatalozó felújítás</t>
  </si>
  <si>
    <t>MVH
Falubusz</t>
  </si>
  <si>
    <t>KEOP 4.10.0/N/14-2014-0058
Fotovoltalikus rendszerek kialakítása</t>
  </si>
  <si>
    <t>KEOP 5.7.0/15-2015-0123
Energetikai korszerüsítés</t>
  </si>
  <si>
    <t>ÉMOP 4.1.1/A-12-2013-0053
Egészségház felújítás</t>
  </si>
  <si>
    <t>KEOP-610/B/11-2011-0138
Fenntartható életmód népszerűsítése</t>
  </si>
  <si>
    <t>ÖSSZESEN</t>
  </si>
  <si>
    <t>Jogcíme (jellege)</t>
  </si>
  <si>
    <t>Kedvezményezettek száma (fő)</t>
  </si>
  <si>
    <t>Közvetett támogatás összege (EFt)</t>
  </si>
  <si>
    <t>Gépjárműadó</t>
  </si>
  <si>
    <t xml:space="preserve">                - műszakilag nem tud rácsatlakozni</t>
  </si>
  <si>
    <t xml:space="preserve">                - 70 éven felüli egyedül élő</t>
  </si>
  <si>
    <t xml:space="preserve">                 - kerti csap</t>
  </si>
  <si>
    <t>Ellátottak térítési díjának elengedése</t>
  </si>
  <si>
    <t>Cím, alcím megnevezése</t>
  </si>
  <si>
    <t xml:space="preserve">Eredeti előirányzat                            </t>
  </si>
  <si>
    <t xml:space="preserve">Módosított előirányzat                            </t>
  </si>
  <si>
    <t>Pénzátadás, egyéb támogatás működésre</t>
  </si>
  <si>
    <t>Pénzátadás, egyéb támogatás felhalm.</t>
  </si>
  <si>
    <t>Kiadások MINDÖSZ-SZESEN</t>
  </si>
  <si>
    <t>Sportegyesület</t>
  </si>
  <si>
    <t>Polgárőrség</t>
  </si>
  <si>
    <t>Hagyományőrző Egyesület</t>
  </si>
  <si>
    <t>Polgármesteri keret</t>
  </si>
  <si>
    <t>Céljelleggel adott támogatások MINDÖSSZESEN</t>
  </si>
  <si>
    <t>e Ft</t>
  </si>
  <si>
    <t>II.  előirányzat módosítás</t>
  </si>
  <si>
    <t>4 fő</t>
  </si>
  <si>
    <t>8,5 fő</t>
  </si>
  <si>
    <t>4,1 fő</t>
  </si>
  <si>
    <t>72 fő</t>
  </si>
  <si>
    <t>92 fő</t>
  </si>
  <si>
    <t>14 fő</t>
  </si>
  <si>
    <t>6,51 fő</t>
  </si>
  <si>
    <t>7. sz.melléklet</t>
  </si>
  <si>
    <t>8. sz.melléklet</t>
  </si>
  <si>
    <t>9. sz.melléklet</t>
  </si>
  <si>
    <t>10. sz.melléklet</t>
  </si>
  <si>
    <t>Létszám</t>
  </si>
  <si>
    <t>EU forrásból megvalósult projektek</t>
  </si>
  <si>
    <t>Közvetett támogatások</t>
  </si>
  <si>
    <t>Adott támogatások</t>
  </si>
  <si>
    <t>11. sz.melléklet</t>
  </si>
  <si>
    <t>II. KÖLTSÉGVETÉSI RENDELET MÓDOSÍTÁS TARTALOMJEGYZÉK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</si>
</sst>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%"/>
    <numFmt numFmtId="169" formatCode="#,##0.000"/>
    <numFmt numFmtId="170" formatCode="#,##0.0"/>
    <numFmt numFmtId="171" formatCode="_(* #,##0.00_);_(* \(#,##0.00\);_(* &quot;-&quot;??_);_(@_)"/>
  </numFmts>
  <fonts count="57">
    <font>
      <sz val="12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7.2"/>
      <color indexed="12"/>
      <name val="Times New Roman CE"/>
      <family val="1"/>
    </font>
    <font>
      <u val="single"/>
      <sz val="7.2"/>
      <color indexed="36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Times New Roman CE"/>
      <family val="0"/>
    </font>
    <font>
      <b/>
      <sz val="16"/>
      <name val="Arial"/>
      <family val="2"/>
    </font>
    <font>
      <b/>
      <sz val="14"/>
      <name val="Arial"/>
      <family val="2"/>
    </font>
    <font>
      <sz val="16"/>
      <name val="Times New Roman CE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6"/>
      <name val="Times New Roman CE"/>
      <family val="1"/>
    </font>
    <font>
      <b/>
      <sz val="14"/>
      <name val="Garamond"/>
      <family val="1"/>
    </font>
    <font>
      <b/>
      <sz val="13"/>
      <name val="Arial CE"/>
      <family val="0"/>
    </font>
    <font>
      <i/>
      <sz val="12"/>
      <name val="Arial"/>
      <family val="2"/>
    </font>
    <font>
      <b/>
      <sz val="9"/>
      <name val="Arial"/>
      <family val="2"/>
    </font>
    <font>
      <sz val="9"/>
      <name val="Garamond"/>
      <family val="1"/>
    </font>
    <font>
      <b/>
      <sz val="9"/>
      <name val="Garamond"/>
      <family val="1"/>
    </font>
    <font>
      <b/>
      <sz val="8"/>
      <name val="Garamond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</borders>
  <cellStyleXfs count="104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21" borderId="7" applyNumberFormat="0" applyFont="0" applyAlignment="0" applyProtection="0"/>
    <xf numFmtId="0" fontId="22" fillId="6" borderId="0" applyNumberFormat="0" applyBorder="0" applyAlignment="0" applyProtection="0"/>
    <xf numFmtId="0" fontId="23" fillId="22" borderId="8" applyNumberFormat="0" applyAlignment="0" applyProtection="0"/>
    <xf numFmtId="3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5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3" fontId="0" fillId="0" borderId="0">
      <alignment vertical="center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3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10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25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6" fillId="5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8" fillId="22" borderId="1" applyNumberFormat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12">
    <xf numFmtId="3" fontId="0" fillId="0" borderId="0" xfId="0" applyAlignment="1">
      <alignment vertical="center"/>
    </xf>
    <xf numFmtId="3" fontId="7" fillId="0" borderId="0" xfId="0" applyFont="1" applyAlignment="1">
      <alignment vertical="center"/>
    </xf>
    <xf numFmtId="3" fontId="33" fillId="24" borderId="0" xfId="0" applyFont="1" applyFill="1" applyBorder="1" applyAlignment="1">
      <alignment horizontal="center" vertical="center"/>
    </xf>
    <xf numFmtId="3" fontId="7" fillId="0" borderId="0" xfId="0" applyFont="1" applyAlignment="1">
      <alignment vertical="center" wrapText="1"/>
    </xf>
    <xf numFmtId="49" fontId="34" fillId="0" borderId="0" xfId="0" applyNumberFormat="1" applyFont="1" applyAlignment="1">
      <alignment horizontal="center" vertical="center"/>
    </xf>
    <xf numFmtId="3" fontId="7" fillId="0" borderId="0" xfId="0" applyFont="1" applyAlignment="1">
      <alignment horizontal="left" vertical="center"/>
    </xf>
    <xf numFmtId="3" fontId="7" fillId="0" borderId="0" xfId="0" applyFont="1" applyAlignment="1">
      <alignment horizontal="center" vertical="center" wrapText="1"/>
    </xf>
    <xf numFmtId="3" fontId="29" fillId="0" borderId="0" xfId="66" applyNumberFormat="1" applyFont="1">
      <alignment/>
      <protection/>
    </xf>
    <xf numFmtId="0" fontId="10" fillId="0" borderId="0" xfId="66">
      <alignment/>
      <protection/>
    </xf>
    <xf numFmtId="0" fontId="29" fillId="0" borderId="0" xfId="66" applyFont="1">
      <alignment/>
      <protection/>
    </xf>
    <xf numFmtId="3" fontId="10" fillId="0" borderId="0" xfId="66" applyNumberFormat="1">
      <alignment/>
      <protection/>
    </xf>
    <xf numFmtId="3" fontId="34" fillId="24" borderId="0" xfId="0" applyFont="1" applyFill="1" applyBorder="1" applyAlignment="1">
      <alignment horizontal="left" vertical="center"/>
    </xf>
    <xf numFmtId="0" fontId="36" fillId="0" borderId="0" xfId="66" applyFont="1">
      <alignment/>
      <protection/>
    </xf>
    <xf numFmtId="3" fontId="36" fillId="0" borderId="0" xfId="66" applyNumberFormat="1" applyFont="1">
      <alignment/>
      <protection/>
    </xf>
    <xf numFmtId="3" fontId="36" fillId="0" borderId="0" xfId="66" applyNumberFormat="1" applyFont="1" applyAlignment="1">
      <alignment horizontal="right"/>
      <protection/>
    </xf>
    <xf numFmtId="0" fontId="41" fillId="0" borderId="10" xfId="66" applyFont="1" applyBorder="1" applyAlignment="1">
      <alignment horizontal="center"/>
      <protection/>
    </xf>
    <xf numFmtId="0" fontId="41" fillId="0" borderId="10" xfId="66" applyFont="1" applyBorder="1" applyAlignment="1">
      <alignment vertical="center"/>
      <protection/>
    </xf>
    <xf numFmtId="3" fontId="40" fillId="0" borderId="10" xfId="66" applyNumberFormat="1" applyFont="1" applyBorder="1" applyAlignment="1">
      <alignment vertical="center"/>
      <protection/>
    </xf>
    <xf numFmtId="3" fontId="40" fillId="0" borderId="10" xfId="66" applyNumberFormat="1" applyFont="1" applyFill="1" applyBorder="1" applyAlignment="1">
      <alignment vertical="center"/>
      <protection/>
    </xf>
    <xf numFmtId="49" fontId="41" fillId="0" borderId="10" xfId="66" applyNumberFormat="1" applyFont="1" applyBorder="1" applyAlignment="1">
      <alignment vertical="center"/>
      <protection/>
    </xf>
    <xf numFmtId="0" fontId="37" fillId="21" borderId="10" xfId="66" applyFont="1" applyFill="1" applyBorder="1" applyAlignment="1">
      <alignment horizontal="center"/>
      <protection/>
    </xf>
    <xf numFmtId="0" fontId="37" fillId="21" borderId="10" xfId="66" applyFont="1" applyFill="1" applyBorder="1" applyAlignment="1">
      <alignment vertical="center"/>
      <protection/>
    </xf>
    <xf numFmtId="3" fontId="38" fillId="21" borderId="10" xfId="66" applyNumberFormat="1" applyFont="1" applyFill="1" applyBorder="1" applyAlignment="1">
      <alignment vertical="center"/>
      <protection/>
    </xf>
    <xf numFmtId="0" fontId="37" fillId="0" borderId="10" xfId="66" applyFont="1" applyBorder="1" applyAlignment="1">
      <alignment horizontal="center"/>
      <protection/>
    </xf>
    <xf numFmtId="0" fontId="37" fillId="0" borderId="10" xfId="66" applyFont="1" applyBorder="1" applyAlignment="1">
      <alignment vertical="center"/>
      <protection/>
    </xf>
    <xf numFmtId="3" fontId="38" fillId="0" borderId="10" xfId="66" applyNumberFormat="1" applyFont="1" applyBorder="1" applyAlignment="1">
      <alignment vertical="center"/>
      <protection/>
    </xf>
    <xf numFmtId="3" fontId="37" fillId="0" borderId="10" xfId="66" applyNumberFormat="1" applyFont="1" applyBorder="1" applyAlignment="1">
      <alignment vertical="center"/>
      <protection/>
    </xf>
    <xf numFmtId="49" fontId="41" fillId="0" borderId="10" xfId="66" applyNumberFormat="1" applyFont="1" applyBorder="1" applyAlignment="1">
      <alignment horizontal="left" vertical="center" wrapText="1"/>
      <protection/>
    </xf>
    <xf numFmtId="0" fontId="37" fillId="21" borderId="10" xfId="66" applyFont="1" applyFill="1" applyBorder="1" applyAlignment="1">
      <alignment vertical="center" wrapText="1"/>
      <protection/>
    </xf>
    <xf numFmtId="3" fontId="38" fillId="0" borderId="10" xfId="66" applyNumberFormat="1" applyFont="1" applyFill="1" applyBorder="1" applyAlignment="1">
      <alignment vertical="center"/>
      <protection/>
    </xf>
    <xf numFmtId="3" fontId="37" fillId="0" borderId="10" xfId="66" applyNumberFormat="1" applyFont="1" applyFill="1" applyBorder="1" applyAlignment="1">
      <alignment vertical="center"/>
      <protection/>
    </xf>
    <xf numFmtId="0" fontId="37" fillId="21" borderId="10" xfId="66" applyFont="1" applyFill="1" applyBorder="1" applyAlignment="1">
      <alignment horizontal="left" vertical="center" wrapText="1"/>
      <protection/>
    </xf>
    <xf numFmtId="0" fontId="41" fillId="0" borderId="10" xfId="66" applyFont="1" applyBorder="1" applyAlignment="1">
      <alignment vertical="center" wrapText="1"/>
      <protection/>
    </xf>
    <xf numFmtId="49" fontId="41" fillId="0" borderId="10" xfId="66" applyNumberFormat="1" applyFont="1" applyBorder="1" applyAlignment="1">
      <alignment vertical="center" wrapText="1"/>
      <protection/>
    </xf>
    <xf numFmtId="0" fontId="37" fillId="0" borderId="10" xfId="66" applyFont="1" applyBorder="1" applyAlignment="1">
      <alignment vertical="center" wrapText="1"/>
      <protection/>
    </xf>
    <xf numFmtId="3" fontId="41" fillId="0" borderId="10" xfId="66" applyNumberFormat="1" applyFont="1" applyBorder="1" applyAlignment="1">
      <alignment vertical="center"/>
      <protection/>
    </xf>
    <xf numFmtId="3" fontId="41" fillId="0" borderId="10" xfId="66" applyNumberFormat="1" applyFont="1" applyFill="1" applyBorder="1" applyAlignment="1">
      <alignment vertical="center"/>
      <protection/>
    </xf>
    <xf numFmtId="3" fontId="37" fillId="21" borderId="10" xfId="66" applyNumberFormat="1" applyFont="1" applyFill="1" applyBorder="1" applyAlignment="1">
      <alignment vertical="center"/>
      <protection/>
    </xf>
    <xf numFmtId="3" fontId="41" fillId="0" borderId="10" xfId="0" applyNumberFormat="1" applyFont="1" applyBorder="1" applyAlignment="1">
      <alignment horizontal="right" vertical="top" wrapText="1"/>
    </xf>
    <xf numFmtId="3" fontId="11" fillId="0" borderId="0" xfId="66" applyNumberFormat="1" applyFont="1">
      <alignment/>
      <protection/>
    </xf>
    <xf numFmtId="3" fontId="43" fillId="0" borderId="0" xfId="66" applyNumberFormat="1" applyFont="1">
      <alignment/>
      <protection/>
    </xf>
    <xf numFmtId="3" fontId="44" fillId="0" borderId="0" xfId="66" applyNumberFormat="1" applyFont="1">
      <alignment/>
      <protection/>
    </xf>
    <xf numFmtId="0" fontId="36" fillId="0" borderId="10" xfId="66" applyFont="1" applyBorder="1" applyAlignment="1">
      <alignment vertical="center"/>
      <protection/>
    </xf>
    <xf numFmtId="49" fontId="36" fillId="0" borderId="10" xfId="66" applyNumberFormat="1" applyFont="1" applyBorder="1" applyAlignment="1">
      <alignment vertical="center"/>
      <protection/>
    </xf>
    <xf numFmtId="0" fontId="39" fillId="21" borderId="10" xfId="66" applyFont="1" applyFill="1" applyBorder="1" applyAlignment="1">
      <alignment vertical="center"/>
      <protection/>
    </xf>
    <xf numFmtId="0" fontId="39" fillId="0" borderId="10" xfId="66" applyFont="1" applyBorder="1" applyAlignment="1">
      <alignment vertical="center"/>
      <protection/>
    </xf>
    <xf numFmtId="49" fontId="36" fillId="0" borderId="10" xfId="66" applyNumberFormat="1" applyFont="1" applyBorder="1" applyAlignment="1">
      <alignment horizontal="left" vertical="center" wrapText="1"/>
      <protection/>
    </xf>
    <xf numFmtId="0" fontId="39" fillId="21" borderId="10" xfId="66" applyFont="1" applyFill="1" applyBorder="1" applyAlignment="1">
      <alignment vertical="center" wrapText="1"/>
      <protection/>
    </xf>
    <xf numFmtId="0" fontId="39" fillId="21" borderId="10" xfId="66" applyFont="1" applyFill="1" applyBorder="1" applyAlignment="1">
      <alignment horizontal="left" vertical="center" wrapText="1"/>
      <protection/>
    </xf>
    <xf numFmtId="3" fontId="8" fillId="0" borderId="0" xfId="62" applyFont="1">
      <alignment vertical="center"/>
      <protection/>
    </xf>
    <xf numFmtId="0" fontId="39" fillId="21" borderId="11" xfId="66" applyFont="1" applyFill="1" applyBorder="1" applyAlignment="1">
      <alignment horizontal="left" vertical="center" wrapText="1"/>
      <protection/>
    </xf>
    <xf numFmtId="0" fontId="30" fillId="0" borderId="12" xfId="66" applyFont="1" applyBorder="1" applyAlignment="1">
      <alignment horizontal="center" vertical="center"/>
      <protection/>
    </xf>
    <xf numFmtId="0" fontId="30" fillId="0" borderId="13" xfId="66" applyFont="1" applyBorder="1" applyAlignment="1">
      <alignment horizontal="center" vertical="center"/>
      <protection/>
    </xf>
    <xf numFmtId="0" fontId="39" fillId="21" borderId="14" xfId="66" applyFont="1" applyFill="1" applyBorder="1">
      <alignment/>
      <protection/>
    </xf>
    <xf numFmtId="0" fontId="39" fillId="21" borderId="15" xfId="66" applyFont="1" applyFill="1" applyBorder="1">
      <alignment/>
      <protection/>
    </xf>
    <xf numFmtId="0" fontId="39" fillId="21" borderId="16" xfId="66" applyFont="1" applyFill="1" applyBorder="1">
      <alignment/>
      <protection/>
    </xf>
    <xf numFmtId="0" fontId="30" fillId="0" borderId="17" xfId="66" applyFont="1" applyBorder="1" applyAlignment="1">
      <alignment horizontal="center" vertical="center"/>
      <protection/>
    </xf>
    <xf numFmtId="3" fontId="8" fillId="0" borderId="0" xfId="81" applyFont="1" applyBorder="1" applyAlignment="1">
      <alignment horizontal="right" vertical="center"/>
      <protection/>
    </xf>
    <xf numFmtId="3" fontId="7" fillId="0" borderId="0" xfId="81" applyFont="1" applyFill="1">
      <alignment vertical="center"/>
      <protection/>
    </xf>
    <xf numFmtId="49" fontId="7" fillId="0" borderId="0" xfId="81" applyNumberFormat="1" applyFont="1" applyAlignment="1">
      <alignment horizontal="center" vertical="center"/>
      <protection/>
    </xf>
    <xf numFmtId="3" fontId="7" fillId="0" borderId="0" xfId="81" applyFont="1">
      <alignment vertical="center"/>
      <protection/>
    </xf>
    <xf numFmtId="3" fontId="7" fillId="0" borderId="0" xfId="81" applyFont="1" applyBorder="1">
      <alignment vertical="center"/>
      <protection/>
    </xf>
    <xf numFmtId="3" fontId="45" fillId="0" borderId="0" xfId="81" applyFont="1">
      <alignment vertical="center"/>
      <protection/>
    </xf>
    <xf numFmtId="3" fontId="7" fillId="0" borderId="0" xfId="81" applyFont="1" applyAlignment="1">
      <alignment vertical="center"/>
      <protection/>
    </xf>
    <xf numFmtId="3" fontId="7" fillId="0" borderId="0" xfId="81" applyNumberFormat="1" applyFont="1">
      <alignment vertical="center"/>
      <protection/>
    </xf>
    <xf numFmtId="0" fontId="8" fillId="0" borderId="0" xfId="82" applyFont="1" applyAlignment="1">
      <alignment horizontal="centerContinuous" vertical="center"/>
      <protection/>
    </xf>
    <xf numFmtId="0" fontId="31" fillId="0" borderId="0" xfId="82" applyFont="1" applyBorder="1" applyAlignment="1">
      <alignment horizontal="centerContinuous" vertical="center"/>
      <protection/>
    </xf>
    <xf numFmtId="0" fontId="31" fillId="0" borderId="0" xfId="82" applyFont="1" applyAlignment="1">
      <alignment horizontal="centerContinuous" vertical="center"/>
      <protection/>
    </xf>
    <xf numFmtId="0" fontId="31" fillId="0" borderId="0" xfId="82" applyFont="1" applyFill="1" applyAlignment="1">
      <alignment horizontal="centerContinuous" vertical="center"/>
      <protection/>
    </xf>
    <xf numFmtId="3" fontId="31" fillId="0" borderId="0" xfId="82" applyNumberFormat="1" applyFont="1" applyFill="1" applyAlignment="1">
      <alignment horizontal="centerContinuous" vertical="center"/>
      <protection/>
    </xf>
    <xf numFmtId="0" fontId="31" fillId="0" borderId="0" xfId="82" applyFont="1">
      <alignment vertical="center"/>
      <protection/>
    </xf>
    <xf numFmtId="0" fontId="31" fillId="0" borderId="0" xfId="82" applyFont="1" applyAlignment="1">
      <alignment horizontal="center" vertical="center"/>
      <protection/>
    </xf>
    <xf numFmtId="3" fontId="31" fillId="0" borderId="0" xfId="82" applyNumberFormat="1" applyFont="1">
      <alignment vertical="center"/>
      <protection/>
    </xf>
    <xf numFmtId="0" fontId="31" fillId="0" borderId="0" xfId="82" applyFont="1" applyFill="1">
      <alignment vertical="center"/>
      <protection/>
    </xf>
    <xf numFmtId="0" fontId="9" fillId="0" borderId="0" xfId="82" applyFont="1">
      <alignment vertical="center"/>
      <protection/>
    </xf>
    <xf numFmtId="0" fontId="9" fillId="0" borderId="0" xfId="82" applyFont="1" applyAlignment="1">
      <alignment horizontal="center" vertical="center"/>
      <protection/>
    </xf>
    <xf numFmtId="0" fontId="9" fillId="0" borderId="0" xfId="82" applyFont="1" applyFill="1">
      <alignment vertical="center"/>
      <protection/>
    </xf>
    <xf numFmtId="0" fontId="31" fillId="0" borderId="0" xfId="82" applyFont="1" applyFill="1" applyAlignment="1">
      <alignment horizontal="center" vertical="center"/>
      <protection/>
    </xf>
    <xf numFmtId="3" fontId="31" fillId="0" borderId="0" xfId="82" applyNumberFormat="1" applyFont="1" applyFill="1">
      <alignment vertical="center"/>
      <protection/>
    </xf>
    <xf numFmtId="20" fontId="46" fillId="24" borderId="10" xfId="82" applyNumberFormat="1" applyFont="1" applyFill="1" applyBorder="1" applyAlignment="1">
      <alignment horizontal="center" vertical="center" wrapText="1"/>
      <protection/>
    </xf>
    <xf numFmtId="3" fontId="34" fillId="0" borderId="0" xfId="82" applyNumberFormat="1" applyFont="1" applyAlignment="1">
      <alignment horizontal="left" vertical="center"/>
      <protection/>
    </xf>
    <xf numFmtId="3" fontId="7" fillId="0" borderId="0" xfId="0" applyFont="1" applyFill="1" applyAlignment="1">
      <alignment vertical="center"/>
    </xf>
    <xf numFmtId="3" fontId="31" fillId="0" borderId="10" xfId="82" applyNumberFormat="1" applyFont="1" applyFill="1" applyBorder="1" applyAlignment="1">
      <alignment horizontal="right" vertical="center"/>
      <protection/>
    </xf>
    <xf numFmtId="3" fontId="34" fillId="0" borderId="0" xfId="0" applyFont="1" applyBorder="1" applyAlignment="1">
      <alignment horizontal="center" vertical="center" wrapText="1"/>
    </xf>
    <xf numFmtId="3" fontId="34" fillId="0" borderId="0" xfId="0" applyFont="1" applyBorder="1" applyAlignment="1">
      <alignment horizontal="center" vertical="center"/>
    </xf>
    <xf numFmtId="3" fontId="33" fillId="0" borderId="0" xfId="0" applyFont="1" applyFill="1" applyBorder="1" applyAlignment="1">
      <alignment horizontal="center" vertical="center" wrapText="1"/>
    </xf>
    <xf numFmtId="3" fontId="42" fillId="0" borderId="0" xfId="0" applyFont="1" applyFill="1" applyBorder="1" applyAlignment="1">
      <alignment vertical="center" wrapText="1"/>
    </xf>
    <xf numFmtId="0" fontId="10" fillId="0" borderId="0" xfId="66" applyFont="1" applyAlignment="1">
      <alignment horizontal="right"/>
      <protection/>
    </xf>
    <xf numFmtId="3" fontId="37" fillId="21" borderId="18" xfId="66" applyNumberFormat="1" applyFont="1" applyFill="1" applyBorder="1" applyAlignment="1">
      <alignment vertical="center"/>
      <protection/>
    </xf>
    <xf numFmtId="0" fontId="36" fillId="0" borderId="10" xfId="66" applyFont="1" applyBorder="1" applyAlignment="1">
      <alignment vertical="center" wrapText="1"/>
      <protection/>
    </xf>
    <xf numFmtId="49" fontId="36" fillId="0" borderId="10" xfId="66" applyNumberFormat="1" applyFont="1" applyBorder="1" applyAlignment="1">
      <alignment vertical="center" wrapText="1"/>
      <protection/>
    </xf>
    <xf numFmtId="0" fontId="47" fillId="0" borderId="10" xfId="66" applyFont="1" applyBorder="1" applyAlignment="1">
      <alignment vertical="center" wrapText="1"/>
      <protection/>
    </xf>
    <xf numFmtId="3" fontId="36" fillId="0" borderId="10" xfId="66" applyNumberFormat="1" applyFont="1" applyBorder="1">
      <alignment/>
      <protection/>
    </xf>
    <xf numFmtId="3" fontId="36" fillId="0" borderId="19" xfId="66" applyNumberFormat="1" applyFont="1" applyBorder="1">
      <alignment/>
      <protection/>
    </xf>
    <xf numFmtId="3" fontId="29" fillId="0" borderId="18" xfId="66" applyNumberFormat="1" applyFont="1" applyBorder="1">
      <alignment/>
      <protection/>
    </xf>
    <xf numFmtId="0" fontId="37" fillId="0" borderId="10" xfId="66" applyFont="1" applyFill="1" applyBorder="1" applyAlignment="1">
      <alignment horizontal="center"/>
      <protection/>
    </xf>
    <xf numFmtId="0" fontId="37" fillId="0" borderId="10" xfId="66" applyFont="1" applyFill="1" applyBorder="1" applyAlignment="1">
      <alignment vertical="center"/>
      <protection/>
    </xf>
    <xf numFmtId="0" fontId="39" fillId="0" borderId="10" xfId="66" applyFont="1" applyFill="1" applyBorder="1" applyAlignment="1">
      <alignment vertical="center"/>
      <protection/>
    </xf>
    <xf numFmtId="0" fontId="49" fillId="0" borderId="10" xfId="66" applyFont="1" applyBorder="1" applyAlignment="1">
      <alignment vertical="center"/>
      <protection/>
    </xf>
    <xf numFmtId="0" fontId="48" fillId="21" borderId="10" xfId="66" applyFont="1" applyFill="1" applyBorder="1" applyAlignment="1">
      <alignment vertical="center"/>
      <protection/>
    </xf>
    <xf numFmtId="0" fontId="37" fillId="0" borderId="10" xfId="66" applyFont="1" applyFill="1" applyBorder="1" applyAlignment="1">
      <alignment vertical="center" wrapText="1"/>
      <protection/>
    </xf>
    <xf numFmtId="3" fontId="31" fillId="22" borderId="10" xfId="82" applyNumberFormat="1" applyFont="1" applyFill="1" applyBorder="1">
      <alignment vertical="center"/>
      <protection/>
    </xf>
    <xf numFmtId="3" fontId="33" fillId="25" borderId="0" xfId="0" applyFont="1" applyFill="1" applyBorder="1" applyAlignment="1">
      <alignment horizontal="center" vertical="center" wrapText="1"/>
    </xf>
    <xf numFmtId="3" fontId="42" fillId="25" borderId="0" xfId="0" applyFont="1" applyFill="1" applyBorder="1" applyAlignment="1">
      <alignment vertical="center" wrapText="1"/>
    </xf>
    <xf numFmtId="3" fontId="37" fillId="21" borderId="10" xfId="66" applyNumberFormat="1" applyFont="1" applyFill="1" applyBorder="1" applyAlignment="1">
      <alignment horizontal="center" vertical="center" wrapText="1"/>
      <protection/>
    </xf>
    <xf numFmtId="0" fontId="37" fillId="21" borderId="10" xfId="66" applyFont="1" applyFill="1" applyBorder="1" applyAlignment="1">
      <alignment horizontal="center" vertical="center"/>
      <protection/>
    </xf>
    <xf numFmtId="0" fontId="41" fillId="0" borderId="10" xfId="66" applyFont="1" applyBorder="1" applyAlignment="1">
      <alignment horizontal="center" vertical="center"/>
      <protection/>
    </xf>
    <xf numFmtId="0" fontId="37" fillId="0" borderId="10" xfId="66" applyFont="1" applyBorder="1" applyAlignment="1">
      <alignment horizontal="center" vertical="center"/>
      <protection/>
    </xf>
    <xf numFmtId="0" fontId="37" fillId="0" borderId="10" xfId="66" applyFont="1" applyFill="1" applyBorder="1" applyAlignment="1">
      <alignment horizontal="center" vertical="center"/>
      <protection/>
    </xf>
    <xf numFmtId="3" fontId="37" fillId="21" borderId="20" xfId="66" applyNumberFormat="1" applyFont="1" applyFill="1" applyBorder="1" applyAlignment="1">
      <alignment vertical="center"/>
      <protection/>
    </xf>
    <xf numFmtId="3" fontId="7" fillId="0" borderId="10" xfId="62" applyFont="1" applyBorder="1">
      <alignment vertical="center"/>
      <protection/>
    </xf>
    <xf numFmtId="3" fontId="7" fillId="0" borderId="10" xfId="62" applyNumberFormat="1" applyFont="1" applyFill="1" applyBorder="1">
      <alignment vertical="center"/>
      <protection/>
    </xf>
    <xf numFmtId="3" fontId="7" fillId="0" borderId="10" xfId="81" applyFont="1" applyBorder="1">
      <alignment vertical="center"/>
      <protection/>
    </xf>
    <xf numFmtId="3" fontId="8" fillId="0" borderId="10" xfId="62" applyFont="1" applyFill="1" applyBorder="1" applyAlignment="1">
      <alignment horizontal="right" vertical="center"/>
      <protection/>
    </xf>
    <xf numFmtId="3" fontId="8" fillId="0" borderId="10" xfId="62" applyFont="1" applyBorder="1">
      <alignment vertical="center"/>
      <protection/>
    </xf>
    <xf numFmtId="3" fontId="8" fillId="0" borderId="10" xfId="62" applyNumberFormat="1" applyFont="1" applyBorder="1">
      <alignment vertical="center"/>
      <protection/>
    </xf>
    <xf numFmtId="3" fontId="7" fillId="0" borderId="10" xfId="62" applyFont="1" applyFill="1" applyBorder="1" applyAlignment="1">
      <alignment horizontal="left" vertical="center"/>
      <protection/>
    </xf>
    <xf numFmtId="3" fontId="7" fillId="0" borderId="10" xfId="62" applyNumberFormat="1" applyFont="1" applyBorder="1">
      <alignment vertical="center"/>
      <protection/>
    </xf>
    <xf numFmtId="3" fontId="7" fillId="0" borderId="10" xfId="62" applyFont="1" applyFill="1" applyBorder="1" applyAlignment="1">
      <alignment horizontal="right" vertical="center"/>
      <protection/>
    </xf>
    <xf numFmtId="3" fontId="8" fillId="0" borderId="10" xfId="62" applyFont="1" applyBorder="1" applyAlignment="1">
      <alignment horizontal="left" vertical="center"/>
      <protection/>
    </xf>
    <xf numFmtId="3" fontId="7" fillId="0" borderId="10" xfId="62" applyFont="1" applyBorder="1" applyAlignment="1">
      <alignment horizontal="left" vertical="center"/>
      <protection/>
    </xf>
    <xf numFmtId="3" fontId="7" fillId="0" borderId="10" xfId="62" applyFont="1" applyBorder="1" applyAlignment="1">
      <alignment horizontal="right" vertical="center"/>
      <protection/>
    </xf>
    <xf numFmtId="3" fontId="8" fillId="0" borderId="10" xfId="62" applyFont="1" applyFill="1" applyBorder="1">
      <alignment vertical="center"/>
      <protection/>
    </xf>
    <xf numFmtId="3" fontId="8" fillId="0" borderId="10" xfId="62" applyNumberFormat="1" applyFont="1" applyFill="1" applyBorder="1">
      <alignment vertical="center"/>
      <protection/>
    </xf>
    <xf numFmtId="3" fontId="8" fillId="0" borderId="10" xfId="62" applyFont="1" applyFill="1" applyBorder="1" applyAlignment="1">
      <alignment vertical="center"/>
      <protection/>
    </xf>
    <xf numFmtId="3" fontId="8" fillId="0" borderId="10" xfId="62" applyNumberFormat="1" applyFont="1" applyFill="1" applyBorder="1" applyAlignment="1">
      <alignment vertical="center"/>
      <protection/>
    </xf>
    <xf numFmtId="3" fontId="8" fillId="0" borderId="10" xfId="62" applyFont="1" applyBorder="1" applyAlignment="1">
      <alignment vertical="center"/>
      <protection/>
    </xf>
    <xf numFmtId="3" fontId="8" fillId="0" borderId="10" xfId="62" applyNumberFormat="1" applyFont="1" applyBorder="1" applyAlignment="1">
      <alignment vertical="center"/>
      <protection/>
    </xf>
    <xf numFmtId="3" fontId="8" fillId="0" borderId="10" xfId="81" applyNumberFormat="1" applyFont="1" applyBorder="1">
      <alignment vertical="center"/>
      <protection/>
    </xf>
    <xf numFmtId="49" fontId="45" fillId="0" borderId="10" xfId="81" applyNumberFormat="1" applyFont="1" applyBorder="1" applyAlignment="1">
      <alignment horizontal="center" vertical="center"/>
      <protection/>
    </xf>
    <xf numFmtId="3" fontId="45" fillId="0" borderId="10" xfId="81" applyFont="1" applyBorder="1">
      <alignment vertical="center"/>
      <protection/>
    </xf>
    <xf numFmtId="3" fontId="8" fillId="24" borderId="10" xfId="62" applyFont="1" applyFill="1" applyBorder="1" applyAlignment="1">
      <alignment vertical="center"/>
      <protection/>
    </xf>
    <xf numFmtId="3" fontId="7" fillId="0" borderId="0" xfId="83" applyNumberFormat="1" applyFont="1" applyBorder="1" applyAlignment="1">
      <alignment vertical="center"/>
      <protection/>
    </xf>
    <xf numFmtId="3" fontId="8" fillId="0" borderId="0" xfId="62" applyFont="1" applyBorder="1">
      <alignment vertical="center"/>
      <protection/>
    </xf>
    <xf numFmtId="3" fontId="8" fillId="0" borderId="0" xfId="62" applyFont="1" applyBorder="1" applyAlignment="1">
      <alignment horizontal="left" vertical="center" wrapText="1"/>
      <protection/>
    </xf>
    <xf numFmtId="0" fontId="7" fillId="0" borderId="0" xfId="83" applyFont="1" applyFill="1" applyBorder="1">
      <alignment/>
      <protection/>
    </xf>
    <xf numFmtId="3" fontId="8" fillId="0" borderId="0" xfId="62" applyFont="1" applyBorder="1" applyAlignment="1">
      <alignment horizontal="right" vertical="center"/>
      <protection/>
    </xf>
    <xf numFmtId="3" fontId="8" fillId="23" borderId="10" xfId="62" applyFont="1" applyFill="1" applyBorder="1" applyAlignment="1">
      <alignment horizontal="center" vertical="center"/>
      <protection/>
    </xf>
    <xf numFmtId="3" fontId="8" fillId="23" borderId="10" xfId="62" applyFont="1" applyFill="1" applyBorder="1" applyAlignment="1">
      <alignment horizontal="center" vertical="center" wrapText="1"/>
      <protection/>
    </xf>
    <xf numFmtId="0" fontId="8" fillId="23" borderId="10" xfId="83" applyFont="1" applyFill="1" applyBorder="1" applyAlignment="1">
      <alignment horizontal="center"/>
      <protection/>
    </xf>
    <xf numFmtId="0" fontId="8" fillId="23" borderId="10" xfId="83" applyFont="1" applyFill="1" applyBorder="1" applyAlignment="1">
      <alignment horizontal="centerContinuous" vertical="center"/>
      <protection/>
    </xf>
    <xf numFmtId="3" fontId="8" fillId="23" borderId="10" xfId="62" applyFont="1" applyFill="1" applyBorder="1" applyAlignment="1">
      <alignment horizontal="centerContinuous" vertical="center"/>
      <protection/>
    </xf>
    <xf numFmtId="3" fontId="8" fillId="0" borderId="10" xfId="62" applyFont="1" applyBorder="1" applyAlignment="1">
      <alignment horizontal="center" vertical="center" wrapText="1"/>
      <protection/>
    </xf>
    <xf numFmtId="3" fontId="8" fillId="0" borderId="10" xfId="62" applyFont="1" applyBorder="1" applyAlignment="1">
      <alignment horizontal="left" vertical="center" wrapText="1"/>
      <protection/>
    </xf>
    <xf numFmtId="3" fontId="8" fillId="0" borderId="10" xfId="83" applyNumberFormat="1" applyFont="1" applyFill="1" applyBorder="1" applyAlignment="1">
      <alignment horizontal="center" vertical="center"/>
      <protection/>
    </xf>
    <xf numFmtId="3" fontId="7" fillId="0" borderId="10" xfId="83" applyNumberFormat="1" applyFont="1" applyFill="1" applyBorder="1" applyAlignment="1">
      <alignment horizontal="center" vertical="center"/>
      <protection/>
    </xf>
    <xf numFmtId="3" fontId="7" fillId="0" borderId="10" xfId="83" applyNumberFormat="1" applyFont="1" applyFill="1" applyBorder="1" applyAlignment="1">
      <alignment vertical="center"/>
      <protection/>
    </xf>
    <xf numFmtId="0" fontId="7" fillId="0" borderId="10" xfId="83" applyFont="1" applyBorder="1" applyAlignment="1">
      <alignment horizontal="center" vertical="center"/>
      <protection/>
    </xf>
    <xf numFmtId="0" fontId="7" fillId="0" borderId="10" xfId="83" applyFont="1" applyBorder="1" applyAlignment="1">
      <alignment vertical="center"/>
      <protection/>
    </xf>
    <xf numFmtId="0" fontId="8" fillId="0" borderId="10" xfId="83" applyFont="1" applyBorder="1" applyAlignment="1">
      <alignment horizontal="center" vertical="center"/>
      <protection/>
    </xf>
    <xf numFmtId="0" fontId="8" fillId="0" borderId="10" xfId="83" applyFont="1" applyBorder="1" applyAlignment="1">
      <alignment vertical="center" wrapText="1"/>
      <protection/>
    </xf>
    <xf numFmtId="3" fontId="8" fillId="0" borderId="10" xfId="83" applyNumberFormat="1" applyFont="1" applyFill="1" applyBorder="1" applyAlignment="1">
      <alignment vertical="center"/>
      <protection/>
    </xf>
    <xf numFmtId="0" fontId="8" fillId="0" borderId="10" xfId="83" applyFont="1" applyBorder="1" applyAlignment="1">
      <alignment horizontal="center" vertical="center" wrapText="1"/>
      <protection/>
    </xf>
    <xf numFmtId="3" fontId="7" fillId="0" borderId="10" xfId="62" applyFont="1" applyBorder="1" applyAlignment="1">
      <alignment horizontal="center" vertical="center" wrapText="1"/>
      <protection/>
    </xf>
    <xf numFmtId="0" fontId="8" fillId="0" borderId="10" xfId="83" applyFont="1" applyBorder="1" applyAlignment="1">
      <alignment horizontal="left" vertical="center"/>
      <protection/>
    </xf>
    <xf numFmtId="3" fontId="7" fillId="0" borderId="10" xfId="85" applyFont="1" applyBorder="1">
      <alignment vertical="center"/>
      <protection/>
    </xf>
    <xf numFmtId="0" fontId="7" fillId="0" borderId="10" xfId="83" applyFont="1" applyFill="1" applyBorder="1">
      <alignment/>
      <protection/>
    </xf>
    <xf numFmtId="3" fontId="8" fillId="0" borderId="0" xfId="62" applyFont="1" applyAlignment="1">
      <alignment horizontal="right"/>
      <protection/>
    </xf>
    <xf numFmtId="3" fontId="50" fillId="23" borderId="17" xfId="62" applyFont="1" applyFill="1" applyBorder="1" applyAlignment="1">
      <alignment horizontal="center" vertical="center" wrapText="1"/>
      <protection/>
    </xf>
    <xf numFmtId="3" fontId="50" fillId="23" borderId="19" xfId="62" applyFont="1" applyFill="1" applyBorder="1" applyAlignment="1">
      <alignment horizontal="center" vertical="center" wrapText="1"/>
      <protection/>
    </xf>
    <xf numFmtId="3" fontId="50" fillId="23" borderId="21" xfId="62" applyFont="1" applyFill="1" applyBorder="1" applyAlignment="1">
      <alignment horizontal="center" vertical="center" wrapText="1"/>
      <protection/>
    </xf>
    <xf numFmtId="3" fontId="50" fillId="24" borderId="22" xfId="62" applyFont="1" applyFill="1" applyBorder="1" applyAlignment="1">
      <alignment horizontal="center" vertical="center"/>
      <protection/>
    </xf>
    <xf numFmtId="3" fontId="50" fillId="24" borderId="23" xfId="62" applyFont="1" applyFill="1" applyBorder="1" applyAlignment="1">
      <alignment horizontal="center" vertical="center"/>
      <protection/>
    </xf>
    <xf numFmtId="3" fontId="50" fillId="24" borderId="24" xfId="62" applyFont="1" applyFill="1" applyBorder="1" applyAlignment="1">
      <alignment horizontal="center" vertical="center"/>
      <protection/>
    </xf>
    <xf numFmtId="3" fontId="50" fillId="24" borderId="25" xfId="62" applyFont="1" applyFill="1" applyBorder="1" applyAlignment="1">
      <alignment horizontal="center" vertical="center"/>
      <protection/>
    </xf>
    <xf numFmtId="3" fontId="50" fillId="24" borderId="26" xfId="62" applyFont="1" applyFill="1" applyBorder="1" applyAlignment="1">
      <alignment horizontal="center" vertical="center"/>
      <protection/>
    </xf>
    <xf numFmtId="3" fontId="51" fillId="0" borderId="27" xfId="62" applyFont="1" applyFill="1" applyBorder="1" applyAlignment="1">
      <alignment horizontal="center" vertical="center" wrapText="1"/>
      <protection/>
    </xf>
    <xf numFmtId="3" fontId="51" fillId="0" borderId="28" xfId="62" applyFont="1" applyFill="1" applyBorder="1" applyAlignment="1">
      <alignment horizontal="left" vertical="center" wrapText="1"/>
      <protection/>
    </xf>
    <xf numFmtId="3" fontId="51" fillId="0" borderId="29" xfId="62" applyFont="1" applyFill="1" applyBorder="1" applyAlignment="1">
      <alignment vertical="center" wrapText="1"/>
      <protection/>
    </xf>
    <xf numFmtId="3" fontId="51" fillId="0" borderId="10" xfId="62" applyFont="1" applyFill="1" applyBorder="1" applyAlignment="1">
      <alignment vertical="center" wrapText="1"/>
      <protection/>
    </xf>
    <xf numFmtId="3" fontId="51" fillId="0" borderId="19" xfId="62" applyFont="1" applyFill="1" applyBorder="1" applyAlignment="1">
      <alignment vertical="center" wrapText="1"/>
      <protection/>
    </xf>
    <xf numFmtId="3" fontId="51" fillId="0" borderId="30" xfId="62" applyNumberFormat="1" applyFont="1" applyFill="1" applyBorder="1" applyAlignment="1">
      <alignment vertical="center" wrapText="1"/>
      <protection/>
    </xf>
    <xf numFmtId="3" fontId="51" fillId="0" borderId="31" xfId="62" applyFont="1" applyFill="1" applyBorder="1" applyAlignment="1">
      <alignment vertical="center" wrapText="1"/>
      <protection/>
    </xf>
    <xf numFmtId="3" fontId="51" fillId="0" borderId="31" xfId="62" applyNumberFormat="1" applyFont="1" applyFill="1" applyBorder="1" applyAlignment="1">
      <alignment vertical="center" wrapText="1"/>
      <protection/>
    </xf>
    <xf numFmtId="3" fontId="51" fillId="0" borderId="32" xfId="62" applyFont="1" applyFill="1" applyBorder="1" applyAlignment="1">
      <alignment horizontal="left" vertical="center" wrapText="1"/>
      <protection/>
    </xf>
    <xf numFmtId="3" fontId="51" fillId="0" borderId="11" xfId="62" applyNumberFormat="1" applyFont="1" applyFill="1" applyBorder="1" applyAlignment="1">
      <alignment vertical="center" wrapText="1"/>
      <protection/>
    </xf>
    <xf numFmtId="3" fontId="51" fillId="0" borderId="33" xfId="62" applyFont="1" applyFill="1" applyBorder="1" applyAlignment="1">
      <alignment horizontal="left" vertical="center" wrapText="1"/>
      <protection/>
    </xf>
    <xf numFmtId="3" fontId="51" fillId="0" borderId="12" xfId="62" applyFont="1" applyFill="1" applyBorder="1" applyAlignment="1">
      <alignment vertical="center" wrapText="1"/>
      <protection/>
    </xf>
    <xf numFmtId="3" fontId="51" fillId="0" borderId="10" xfId="62" applyNumberFormat="1" applyFont="1" applyFill="1" applyBorder="1" applyAlignment="1">
      <alignment vertical="center" wrapText="1"/>
      <protection/>
    </xf>
    <xf numFmtId="3" fontId="51" fillId="0" borderId="20" xfId="62" applyFont="1" applyFill="1" applyBorder="1" applyAlignment="1">
      <alignment vertical="center" wrapText="1"/>
      <protection/>
    </xf>
    <xf numFmtId="3" fontId="51" fillId="0" borderId="20" xfId="62" applyNumberFormat="1" applyFont="1" applyFill="1" applyBorder="1" applyAlignment="1">
      <alignment vertical="center" wrapText="1"/>
      <protection/>
    </xf>
    <xf numFmtId="3" fontId="51" fillId="0" borderId="34" xfId="62" applyFont="1" applyFill="1" applyBorder="1" applyAlignment="1">
      <alignment horizontal="center" vertical="center" wrapText="1"/>
      <protection/>
    </xf>
    <xf numFmtId="3" fontId="50" fillId="0" borderId="35" xfId="62" applyFont="1" applyFill="1" applyBorder="1" applyAlignment="1">
      <alignment vertical="center" wrapText="1"/>
      <protection/>
    </xf>
    <xf numFmtId="3" fontId="50" fillId="0" borderId="36" xfId="62" applyFont="1" applyFill="1" applyBorder="1" applyAlignment="1">
      <alignment vertical="center" wrapText="1"/>
      <protection/>
    </xf>
    <xf numFmtId="3" fontId="50" fillId="0" borderId="37" xfId="62" applyFont="1" applyFill="1" applyBorder="1" applyAlignment="1">
      <alignment vertical="center" wrapText="1"/>
      <protection/>
    </xf>
    <xf numFmtId="3" fontId="33" fillId="21" borderId="10" xfId="0" applyFont="1" applyFill="1" applyBorder="1" applyAlignment="1">
      <alignment horizontal="center" vertical="center" wrapText="1"/>
    </xf>
    <xf numFmtId="3" fontId="35" fillId="21" borderId="10" xfId="0" applyFont="1" applyFill="1" applyBorder="1" applyAlignment="1">
      <alignment vertical="center" wrapText="1"/>
    </xf>
    <xf numFmtId="3" fontId="42" fillId="21" borderId="10" xfId="0" applyFont="1" applyFill="1" applyBorder="1" applyAlignment="1">
      <alignment vertical="center" wrapText="1"/>
    </xf>
    <xf numFmtId="3" fontId="8" fillId="24" borderId="0" xfId="0" applyFont="1" applyFill="1" applyBorder="1" applyAlignment="1">
      <alignment horizontal="center" vertical="center" wrapText="1"/>
    </xf>
    <xf numFmtId="0" fontId="37" fillId="21" borderId="10" xfId="66" applyFont="1" applyFill="1" applyBorder="1" applyAlignment="1">
      <alignment horizontal="center" vertical="center" wrapText="1"/>
      <protection/>
    </xf>
    <xf numFmtId="0" fontId="38" fillId="21" borderId="10" xfId="66" applyFont="1" applyFill="1" applyBorder="1" applyAlignment="1">
      <alignment horizontal="center" vertical="center"/>
      <protection/>
    </xf>
    <xf numFmtId="3" fontId="38" fillId="21" borderId="11" xfId="66" applyNumberFormat="1" applyFont="1" applyFill="1" applyBorder="1" applyAlignment="1">
      <alignment horizontal="center" vertical="center" wrapText="1"/>
      <protection/>
    </xf>
    <xf numFmtId="3" fontId="38" fillId="21" borderId="38" xfId="66" applyNumberFormat="1" applyFont="1" applyFill="1" applyBorder="1" applyAlignment="1">
      <alignment horizontal="center" vertical="center" wrapText="1"/>
      <protection/>
    </xf>
    <xf numFmtId="3" fontId="38" fillId="21" borderId="19" xfId="66" applyNumberFormat="1" applyFont="1" applyFill="1" applyBorder="1" applyAlignment="1">
      <alignment horizontal="center" vertical="center" wrapText="1"/>
      <protection/>
    </xf>
    <xf numFmtId="3" fontId="38" fillId="21" borderId="15" xfId="66" applyNumberFormat="1" applyFont="1" applyFill="1" applyBorder="1" applyAlignment="1">
      <alignment horizontal="center" vertical="center"/>
      <protection/>
    </xf>
    <xf numFmtId="3" fontId="38" fillId="21" borderId="39" xfId="66" applyNumberFormat="1" applyFont="1" applyFill="1" applyBorder="1" applyAlignment="1">
      <alignment horizontal="center" vertical="center"/>
      <protection/>
    </xf>
    <xf numFmtId="3" fontId="38" fillId="21" borderId="20" xfId="66" applyNumberFormat="1" applyFont="1" applyFill="1" applyBorder="1" applyAlignment="1">
      <alignment horizontal="center" vertical="center"/>
      <protection/>
    </xf>
    <xf numFmtId="0" fontId="39" fillId="21" borderId="11" xfId="66" applyFont="1" applyFill="1" applyBorder="1" applyAlignment="1">
      <alignment horizontal="center" vertical="center"/>
      <protection/>
    </xf>
    <xf numFmtId="0" fontId="39" fillId="21" borderId="19" xfId="66" applyFont="1" applyFill="1" applyBorder="1" applyAlignment="1">
      <alignment horizontal="center" vertical="center"/>
      <protection/>
    </xf>
    <xf numFmtId="3" fontId="39" fillId="21" borderId="11" xfId="66" applyNumberFormat="1" applyFont="1" applyFill="1" applyBorder="1" applyAlignment="1">
      <alignment horizontal="center" vertical="center"/>
      <protection/>
    </xf>
    <xf numFmtId="3" fontId="39" fillId="21" borderId="19" xfId="66" applyNumberFormat="1" applyFont="1" applyFill="1" applyBorder="1" applyAlignment="1">
      <alignment horizontal="center" vertical="center"/>
      <protection/>
    </xf>
    <xf numFmtId="0" fontId="39" fillId="21" borderId="11" xfId="66" applyFont="1" applyFill="1" applyBorder="1" applyAlignment="1">
      <alignment horizontal="center" vertical="center" wrapText="1"/>
      <protection/>
    </xf>
    <xf numFmtId="0" fontId="39" fillId="21" borderId="19" xfId="66" applyFont="1" applyFill="1" applyBorder="1" applyAlignment="1">
      <alignment horizontal="center" vertical="center" wrapText="1"/>
      <protection/>
    </xf>
    <xf numFmtId="3" fontId="37" fillId="21" borderId="10" xfId="66" applyNumberFormat="1" applyFont="1" applyFill="1" applyBorder="1" applyAlignment="1">
      <alignment horizontal="center" vertical="center" wrapText="1"/>
      <protection/>
    </xf>
    <xf numFmtId="3" fontId="37" fillId="21" borderId="15" xfId="66" applyNumberFormat="1" applyFont="1" applyFill="1" applyBorder="1" applyAlignment="1">
      <alignment horizontal="center" vertical="center"/>
      <protection/>
    </xf>
    <xf numFmtId="3" fontId="37" fillId="21" borderId="39" xfId="66" applyNumberFormat="1" applyFont="1" applyFill="1" applyBorder="1" applyAlignment="1">
      <alignment horizontal="center" vertical="center"/>
      <protection/>
    </xf>
    <xf numFmtId="3" fontId="37" fillId="21" borderId="20" xfId="66" applyNumberFormat="1" applyFont="1" applyFill="1" applyBorder="1" applyAlignment="1">
      <alignment horizontal="center" vertical="center"/>
      <protection/>
    </xf>
    <xf numFmtId="0" fontId="37" fillId="21" borderId="10" xfId="66" applyFont="1" applyFill="1" applyBorder="1" applyAlignment="1">
      <alignment horizontal="center" vertical="center"/>
      <protection/>
    </xf>
    <xf numFmtId="3" fontId="37" fillId="21" borderId="11" xfId="66" applyNumberFormat="1" applyFont="1" applyFill="1" applyBorder="1" applyAlignment="1">
      <alignment horizontal="center" vertical="center" wrapText="1"/>
      <protection/>
    </xf>
    <xf numFmtId="3" fontId="37" fillId="21" borderId="19" xfId="66" applyNumberFormat="1" applyFont="1" applyFill="1" applyBorder="1" applyAlignment="1">
      <alignment horizontal="center" vertical="center" wrapText="1"/>
      <protection/>
    </xf>
    <xf numFmtId="3" fontId="37" fillId="21" borderId="15" xfId="66" applyNumberFormat="1" applyFont="1" applyFill="1" applyBorder="1" applyAlignment="1">
      <alignment horizontal="center" vertical="center" wrapText="1"/>
      <protection/>
    </xf>
    <xf numFmtId="3" fontId="8" fillId="0" borderId="10" xfId="62" applyFont="1" applyFill="1" applyBorder="1" applyAlignment="1">
      <alignment horizontal="left" vertical="center"/>
      <protection/>
    </xf>
    <xf numFmtId="3" fontId="34" fillId="0" borderId="10" xfId="62" applyFont="1" applyFill="1" applyBorder="1" applyAlignment="1">
      <alignment horizontal="left" vertical="center"/>
      <protection/>
    </xf>
    <xf numFmtId="3" fontId="8" fillId="0" borderId="10" xfId="62" applyFont="1" applyBorder="1" applyAlignment="1">
      <alignment horizontal="left" vertical="center"/>
      <protection/>
    </xf>
    <xf numFmtId="3" fontId="8" fillId="0" borderId="10" xfId="62" applyFont="1" applyBorder="1" applyAlignment="1">
      <alignment horizontal="center" vertical="center"/>
      <protection/>
    </xf>
    <xf numFmtId="3" fontId="34" fillId="23" borderId="10" xfId="62" applyFont="1" applyFill="1" applyBorder="1" applyAlignment="1">
      <alignment horizontal="center" vertical="center" wrapText="1"/>
      <protection/>
    </xf>
    <xf numFmtId="3" fontId="8" fillId="26" borderId="10" xfId="86" applyFont="1" applyFill="1" applyBorder="1" applyAlignment="1">
      <alignment horizontal="center" vertical="center" wrapText="1"/>
      <protection/>
    </xf>
    <xf numFmtId="3" fontId="8" fillId="24" borderId="10" xfId="62" applyFont="1" applyFill="1" applyBorder="1" applyAlignment="1">
      <alignment horizontal="left" vertical="center"/>
      <protection/>
    </xf>
    <xf numFmtId="3" fontId="7" fillId="0" borderId="10" xfId="81" applyFont="1" applyBorder="1" applyAlignment="1">
      <alignment horizontal="center" vertical="center"/>
      <protection/>
    </xf>
    <xf numFmtId="3" fontId="7" fillId="0" borderId="10" xfId="62" applyFont="1" applyBorder="1" applyAlignment="1">
      <alignment horizontal="left" vertical="center" wrapText="1"/>
      <protection/>
    </xf>
    <xf numFmtId="0" fontId="8" fillId="23" borderId="15" xfId="83" applyFont="1" applyFill="1" applyBorder="1" applyAlignment="1">
      <alignment horizontal="center" vertical="center" wrapText="1"/>
      <protection/>
    </xf>
    <xf numFmtId="0" fontId="8" fillId="23" borderId="20" xfId="83" applyFont="1" applyFill="1" applyBorder="1" applyAlignment="1">
      <alignment horizontal="center" vertical="center" wrapText="1"/>
      <protection/>
    </xf>
    <xf numFmtId="0" fontId="8" fillId="23" borderId="10" xfId="83" applyFont="1" applyFill="1" applyBorder="1" applyAlignment="1">
      <alignment horizontal="center" vertical="center"/>
      <protection/>
    </xf>
    <xf numFmtId="0" fontId="8" fillId="23" borderId="10" xfId="83" applyFont="1" applyFill="1" applyBorder="1" applyAlignment="1">
      <alignment vertical="center"/>
      <protection/>
    </xf>
    <xf numFmtId="0" fontId="8" fillId="23" borderId="10" xfId="83" applyFont="1" applyFill="1" applyBorder="1" applyAlignment="1">
      <alignment horizontal="center" vertical="center" wrapText="1"/>
      <protection/>
    </xf>
    <xf numFmtId="3" fontId="50" fillId="23" borderId="10" xfId="62" applyFont="1" applyFill="1" applyBorder="1" applyAlignment="1">
      <alignment horizontal="center" vertical="center" wrapText="1"/>
      <protection/>
    </xf>
    <xf numFmtId="3" fontId="50" fillId="0" borderId="40" xfId="62" applyFont="1" applyFill="1" applyBorder="1" applyAlignment="1">
      <alignment horizontal="center" vertical="center" wrapText="1"/>
      <protection/>
    </xf>
    <xf numFmtId="3" fontId="50" fillId="0" borderId="41" xfId="62" applyFont="1" applyFill="1" applyBorder="1" applyAlignment="1">
      <alignment horizontal="center" vertical="center" wrapText="1"/>
      <protection/>
    </xf>
    <xf numFmtId="3" fontId="50" fillId="23" borderId="42" xfId="62" applyFont="1" applyFill="1" applyBorder="1" applyAlignment="1">
      <alignment horizontal="center" vertical="center"/>
      <protection/>
    </xf>
    <xf numFmtId="3" fontId="50" fillId="23" borderId="43" xfId="62" applyFont="1" applyFill="1" applyBorder="1" applyAlignment="1">
      <alignment horizontal="center" vertical="center"/>
      <protection/>
    </xf>
    <xf numFmtId="3" fontId="50" fillId="23" borderId="44" xfId="62" applyFont="1" applyFill="1" applyBorder="1" applyAlignment="1">
      <alignment horizontal="center" vertical="center"/>
      <protection/>
    </xf>
    <xf numFmtId="3" fontId="50" fillId="23" borderId="45" xfId="62" applyFont="1" applyFill="1" applyBorder="1" applyAlignment="1">
      <alignment horizontal="center" vertical="center"/>
      <protection/>
    </xf>
    <xf numFmtId="3" fontId="50" fillId="23" borderId="46" xfId="62" applyFont="1" applyFill="1" applyBorder="1" applyAlignment="1">
      <alignment horizontal="center" vertical="center"/>
      <protection/>
    </xf>
    <xf numFmtId="3" fontId="50" fillId="23" borderId="47" xfId="62" applyFont="1" applyFill="1" applyBorder="1" applyAlignment="1">
      <alignment horizontal="center" vertical="center"/>
      <protection/>
    </xf>
    <xf numFmtId="3" fontId="50" fillId="23" borderId="48" xfId="62" applyFont="1" applyFill="1" applyBorder="1" applyAlignment="1">
      <alignment horizontal="center" vertical="center"/>
      <protection/>
    </xf>
    <xf numFmtId="3" fontId="50" fillId="23" borderId="49" xfId="62" applyFont="1" applyFill="1" applyBorder="1" applyAlignment="1">
      <alignment horizontal="center" vertical="center"/>
      <protection/>
    </xf>
    <xf numFmtId="3" fontId="50" fillId="23" borderId="50" xfId="62" applyFont="1" applyFill="1" applyBorder="1" applyAlignment="1">
      <alignment horizontal="center" vertical="center"/>
      <protection/>
    </xf>
    <xf numFmtId="3" fontId="50" fillId="23" borderId="51" xfId="62" applyFont="1" applyFill="1" applyBorder="1" applyAlignment="1">
      <alignment horizontal="center" vertical="center" wrapText="1"/>
      <protection/>
    </xf>
    <xf numFmtId="3" fontId="50" fillId="23" borderId="49" xfId="62" applyFont="1" applyFill="1" applyBorder="1" applyAlignment="1">
      <alignment horizontal="center" vertical="center" wrapText="1"/>
      <protection/>
    </xf>
    <xf numFmtId="3" fontId="50" fillId="23" borderId="52" xfId="62" applyFont="1" applyFill="1" applyBorder="1" applyAlignment="1">
      <alignment horizontal="center" vertical="center" wrapText="1"/>
      <protection/>
    </xf>
    <xf numFmtId="3" fontId="50" fillId="23" borderId="39" xfId="62" applyFont="1" applyFill="1" applyBorder="1" applyAlignment="1">
      <alignment horizontal="center" vertical="center" wrapText="1"/>
      <protection/>
    </xf>
    <xf numFmtId="3" fontId="50" fillId="23" borderId="20" xfId="62" applyFont="1" applyFill="1" applyBorder="1" applyAlignment="1">
      <alignment horizontal="center" vertical="center" wrapText="1"/>
      <protection/>
    </xf>
    <xf numFmtId="3" fontId="50" fillId="23" borderId="50" xfId="62" applyFont="1" applyFill="1" applyBorder="1" applyAlignment="1">
      <alignment horizontal="center" vertical="center" wrapText="1"/>
      <protection/>
    </xf>
    <xf numFmtId="3" fontId="50" fillId="23" borderId="15" xfId="62" applyFont="1" applyFill="1" applyBorder="1" applyAlignment="1">
      <alignment horizontal="center" vertical="center" wrapText="1"/>
      <protection/>
    </xf>
    <xf numFmtId="3" fontId="0" fillId="0" borderId="0" xfId="81" applyFont="1" applyBorder="1" applyAlignment="1">
      <alignment horizontal="left" vertical="center"/>
      <protection/>
    </xf>
    <xf numFmtId="3" fontId="0" fillId="0" borderId="0" xfId="81" applyFont="1" applyBorder="1" applyAlignment="1">
      <alignment horizontal="center" vertical="center"/>
      <protection/>
    </xf>
    <xf numFmtId="3" fontId="0" fillId="0" borderId="0" xfId="81" applyFont="1" applyBorder="1" applyAlignment="1">
      <alignment vertical="center" wrapText="1"/>
      <protection/>
    </xf>
    <xf numFmtId="3" fontId="8" fillId="23" borderId="10" xfId="81" applyFont="1" applyFill="1" applyBorder="1" applyAlignment="1">
      <alignment horizontal="center" vertical="center" wrapText="1"/>
      <protection/>
    </xf>
    <xf numFmtId="3" fontId="8" fillId="23" borderId="10" xfId="81" applyFont="1" applyFill="1" applyBorder="1" applyAlignment="1">
      <alignment horizontal="center" vertical="center"/>
      <protection/>
    </xf>
    <xf numFmtId="3" fontId="8" fillId="0" borderId="10" xfId="81" applyFont="1" applyFill="1" applyBorder="1" applyAlignment="1">
      <alignment horizontal="left" vertical="center" wrapText="1"/>
      <protection/>
    </xf>
    <xf numFmtId="3" fontId="8" fillId="0" borderId="10" xfId="81" applyFont="1" applyFill="1" applyBorder="1" applyAlignment="1">
      <alignment horizontal="center" vertical="center"/>
      <protection/>
    </xf>
    <xf numFmtId="3" fontId="8" fillId="0" borderId="10" xfId="81" applyFont="1" applyFill="1" applyBorder="1" applyAlignment="1">
      <alignment vertical="center" wrapText="1"/>
      <protection/>
    </xf>
    <xf numFmtId="3" fontId="8" fillId="0" borderId="10" xfId="81" applyFont="1" applyFill="1" applyBorder="1" applyAlignment="1">
      <alignment horizontal="right" vertical="center"/>
      <protection/>
    </xf>
    <xf numFmtId="3" fontId="7" fillId="0" borderId="10" xfId="81" applyFont="1" applyFill="1" applyBorder="1" applyAlignment="1">
      <alignment horizontal="left" vertical="center" wrapText="1"/>
      <protection/>
    </xf>
    <xf numFmtId="3" fontId="7" fillId="0" borderId="10" xfId="81" applyFont="1" applyFill="1" applyBorder="1" applyAlignment="1">
      <alignment horizontal="center" vertical="center"/>
      <protection/>
    </xf>
    <xf numFmtId="3" fontId="7" fillId="0" borderId="10" xfId="81" applyFont="1" applyFill="1" applyBorder="1" applyAlignment="1">
      <alignment vertical="center" wrapText="1"/>
      <protection/>
    </xf>
    <xf numFmtId="3" fontId="7" fillId="0" borderId="15" xfId="81" applyFont="1" applyFill="1" applyBorder="1" applyAlignment="1">
      <alignment horizontal="center" vertical="center"/>
      <protection/>
    </xf>
    <xf numFmtId="3" fontId="7" fillId="0" borderId="20" xfId="81" applyFont="1" applyFill="1" applyBorder="1" applyAlignment="1">
      <alignment horizontal="center" vertical="center"/>
      <protection/>
    </xf>
    <xf numFmtId="3" fontId="8" fillId="0" borderId="10" xfId="81" applyFont="1" applyBorder="1" applyAlignment="1">
      <alignment horizontal="left" vertical="center"/>
      <protection/>
    </xf>
    <xf numFmtId="3" fontId="7" fillId="0" borderId="15" xfId="81" applyFont="1" applyFill="1" applyBorder="1" applyAlignment="1">
      <alignment vertical="center" wrapText="1"/>
      <protection/>
    </xf>
    <xf numFmtId="3" fontId="8" fillId="0" borderId="15" xfId="81" applyFont="1" applyFill="1" applyBorder="1" applyAlignment="1">
      <alignment horizontal="center" vertical="center" wrapText="1"/>
      <protection/>
    </xf>
    <xf numFmtId="3" fontId="8" fillId="0" borderId="20" xfId="81" applyFont="1" applyFill="1" applyBorder="1" applyAlignment="1">
      <alignment horizontal="center" vertical="center" wrapText="1"/>
      <protection/>
    </xf>
    <xf numFmtId="3" fontId="8" fillId="0" borderId="15" xfId="81" applyFont="1" applyFill="1" applyBorder="1" applyAlignment="1">
      <alignment horizontal="center" vertical="center"/>
      <protection/>
    </xf>
    <xf numFmtId="3" fontId="8" fillId="0" borderId="20" xfId="81" applyFont="1" applyFill="1" applyBorder="1" applyAlignment="1">
      <alignment horizontal="center" vertical="center"/>
      <protection/>
    </xf>
    <xf numFmtId="3" fontId="7" fillId="0" borderId="15" xfId="81" applyFont="1" applyFill="1" applyBorder="1" applyAlignment="1">
      <alignment horizontal="center" vertical="center" wrapText="1"/>
      <protection/>
    </xf>
    <xf numFmtId="3" fontId="7" fillId="0" borderId="20" xfId="81" applyFont="1" applyFill="1" applyBorder="1" applyAlignment="1">
      <alignment horizontal="center" vertical="center" wrapText="1"/>
      <protection/>
    </xf>
    <xf numFmtId="1" fontId="8" fillId="0" borderId="0" xfId="62" applyNumberFormat="1" applyFont="1" applyFill="1" applyBorder="1" applyAlignment="1">
      <alignment horizontal="right"/>
      <protection/>
    </xf>
    <xf numFmtId="3" fontId="50" fillId="23" borderId="10" xfId="62" applyFont="1" applyFill="1" applyBorder="1" applyAlignment="1">
      <alignment horizontal="center" vertical="center"/>
      <protection/>
    </xf>
    <xf numFmtId="3" fontId="50" fillId="23" borderId="10" xfId="62" applyFont="1" applyFill="1" applyBorder="1" applyAlignment="1">
      <alignment horizontal="center" vertical="center" textRotation="90" wrapText="1"/>
      <protection/>
    </xf>
    <xf numFmtId="3" fontId="51" fillId="0" borderId="10" xfId="62" applyFont="1" applyFill="1" applyBorder="1" applyAlignment="1">
      <alignment horizontal="center" vertical="center"/>
      <protection/>
    </xf>
    <xf numFmtId="3" fontId="51" fillId="0" borderId="10" xfId="62" applyFont="1" applyFill="1" applyBorder="1">
      <alignment vertical="center"/>
      <protection/>
    </xf>
    <xf numFmtId="3" fontId="51" fillId="0" borderId="10" xfId="62" applyNumberFormat="1" applyFont="1" applyFill="1" applyBorder="1">
      <alignment vertical="center"/>
      <protection/>
    </xf>
    <xf numFmtId="3" fontId="50" fillId="0" borderId="10" xfId="62" applyFont="1" applyFill="1" applyBorder="1" applyAlignment="1">
      <alignment horizontal="left" vertical="center"/>
      <protection/>
    </xf>
    <xf numFmtId="3" fontId="50" fillId="0" borderId="10" xfId="62" applyFont="1" applyFill="1" applyBorder="1" applyAlignment="1">
      <alignment horizontal="right" vertical="center"/>
      <protection/>
    </xf>
    <xf numFmtId="3" fontId="0" fillId="0" borderId="0" xfId="0" applyAlignment="1">
      <alignment horizontal="right" vertical="center"/>
    </xf>
    <xf numFmtId="3" fontId="51" fillId="0" borderId="0" xfId="62" applyFont="1" applyAlignment="1">
      <alignment horizontal="right"/>
      <protection/>
    </xf>
    <xf numFmtId="3" fontId="7" fillId="0" borderId="0" xfId="81" applyFont="1" applyBorder="1" applyAlignment="1">
      <alignment horizontal="right" vertical="center"/>
      <protection/>
    </xf>
    <xf numFmtId="170" fontId="31" fillId="0" borderId="10" xfId="82" applyNumberFormat="1" applyFont="1" applyFill="1" applyBorder="1">
      <alignment vertical="center"/>
      <protection/>
    </xf>
    <xf numFmtId="3" fontId="31" fillId="0" borderId="10" xfId="82" applyNumberFormat="1" applyFont="1" applyFill="1" applyBorder="1">
      <alignment vertical="center"/>
      <protection/>
    </xf>
    <xf numFmtId="170" fontId="31" fillId="0" borderId="10" xfId="82" applyNumberFormat="1" applyFont="1" applyFill="1" applyBorder="1" applyAlignment="1">
      <alignment horizontal="right" vertical="center"/>
      <protection/>
    </xf>
    <xf numFmtId="0" fontId="9" fillId="24" borderId="10" xfId="82" applyFont="1" applyFill="1" applyBorder="1" applyAlignment="1">
      <alignment horizontal="center" vertical="center"/>
      <protection/>
    </xf>
    <xf numFmtId="0" fontId="9" fillId="24" borderId="10" xfId="82" applyFont="1" applyFill="1" applyBorder="1" applyAlignment="1">
      <alignment horizontal="center" vertical="center" wrapText="1"/>
      <protection/>
    </xf>
    <xf numFmtId="3" fontId="9" fillId="24" borderId="10" xfId="82" applyNumberFormat="1" applyFont="1" applyFill="1" applyBorder="1" applyAlignment="1">
      <alignment horizontal="center" vertical="center" wrapText="1"/>
      <protection/>
    </xf>
    <xf numFmtId="0" fontId="46" fillId="24" borderId="10" xfId="82" applyFont="1" applyFill="1" applyBorder="1" applyAlignment="1">
      <alignment horizontal="center" vertical="center" wrapText="1"/>
      <protection/>
    </xf>
    <xf numFmtId="0" fontId="9" fillId="0" borderId="10" xfId="82" applyFont="1" applyFill="1" applyBorder="1" applyAlignment="1">
      <alignment horizontal="center" vertical="center"/>
      <protection/>
    </xf>
    <xf numFmtId="0" fontId="9" fillId="0" borderId="10" xfId="82" applyFont="1" applyFill="1" applyBorder="1" applyAlignment="1">
      <alignment vertical="center"/>
      <protection/>
    </xf>
    <xf numFmtId="0" fontId="9" fillId="0" borderId="10" xfId="82" applyFont="1" applyFill="1" applyBorder="1" applyAlignment="1">
      <alignment horizontal="center" vertical="center"/>
      <protection/>
    </xf>
    <xf numFmtId="3" fontId="9" fillId="0" borderId="10" xfId="82" applyNumberFormat="1" applyFont="1" applyFill="1" applyBorder="1" applyAlignment="1">
      <alignment horizontal="center" vertical="center"/>
      <protection/>
    </xf>
    <xf numFmtId="3" fontId="31" fillId="0" borderId="10" xfId="82" applyNumberFormat="1" applyFont="1" applyFill="1" applyBorder="1" applyAlignment="1">
      <alignment horizontal="center" vertical="center" wrapText="1"/>
      <protection/>
    </xf>
    <xf numFmtId="3" fontId="31" fillId="0" borderId="10" xfId="82" applyNumberFormat="1" applyFont="1" applyFill="1" applyBorder="1" applyAlignment="1">
      <alignment vertical="center" wrapText="1"/>
      <protection/>
    </xf>
    <xf numFmtId="0" fontId="31" fillId="0" borderId="10" xfId="82" applyFont="1" applyFill="1" applyBorder="1" applyAlignment="1">
      <alignment horizontal="center" vertical="center" wrapText="1"/>
      <protection/>
    </xf>
    <xf numFmtId="3" fontId="31" fillId="24" borderId="10" xfId="82" applyNumberFormat="1" applyFont="1" applyFill="1" applyBorder="1">
      <alignment vertical="center"/>
      <protection/>
    </xf>
    <xf numFmtId="3" fontId="31" fillId="24" borderId="10" xfId="82" applyNumberFormat="1" applyFont="1" applyFill="1" applyBorder="1" applyAlignment="1">
      <alignment horizontal="right" vertical="center"/>
      <protection/>
    </xf>
    <xf numFmtId="3" fontId="31" fillId="24" borderId="10" xfId="82" applyNumberFormat="1" applyFont="1" applyFill="1" applyBorder="1" applyAlignment="1">
      <alignment vertical="center" wrapText="1"/>
      <protection/>
    </xf>
    <xf numFmtId="3" fontId="9" fillId="0" borderId="10" xfId="82" applyNumberFormat="1" applyFont="1" applyFill="1" applyBorder="1" applyAlignment="1">
      <alignment horizontal="left" vertical="center"/>
      <protection/>
    </xf>
    <xf numFmtId="3" fontId="31" fillId="0" borderId="10" xfId="82" applyNumberFormat="1" applyFont="1" applyFill="1" applyBorder="1" applyAlignment="1">
      <alignment horizontal="center" vertical="center"/>
      <protection/>
    </xf>
    <xf numFmtId="3" fontId="31" fillId="0" borderId="10" xfId="82" applyNumberFormat="1" applyFont="1" applyFill="1" applyBorder="1" applyAlignment="1">
      <alignment vertical="center"/>
      <protection/>
    </xf>
    <xf numFmtId="4" fontId="31" fillId="0" borderId="10" xfId="82" applyNumberFormat="1" applyFont="1" applyFill="1" applyBorder="1" applyAlignment="1">
      <alignment vertical="center"/>
      <protection/>
    </xf>
    <xf numFmtId="3" fontId="9" fillId="0" borderId="10" xfId="82" applyNumberFormat="1" applyFont="1" applyFill="1" applyBorder="1" applyAlignment="1">
      <alignment vertical="center"/>
      <protection/>
    </xf>
    <xf numFmtId="0" fontId="9" fillId="0" borderId="10" xfId="82" applyFont="1" applyFill="1" applyBorder="1" applyAlignment="1">
      <alignment horizontal="center" vertical="center" wrapText="1"/>
      <protection/>
    </xf>
    <xf numFmtId="0" fontId="9" fillId="0" borderId="10" xfId="82" applyFont="1" applyFill="1" applyBorder="1" applyAlignment="1">
      <alignment vertical="center" wrapText="1"/>
      <protection/>
    </xf>
    <xf numFmtId="0" fontId="9" fillId="24" borderId="10" xfId="82" applyFont="1" applyFill="1" applyBorder="1" applyAlignment="1">
      <alignment horizontal="center" vertical="center" wrapText="1"/>
      <protection/>
    </xf>
    <xf numFmtId="3" fontId="9" fillId="24" borderId="10" xfId="82" applyNumberFormat="1" applyFont="1" applyFill="1" applyBorder="1">
      <alignment vertical="center"/>
      <protection/>
    </xf>
    <xf numFmtId="1" fontId="9" fillId="24" borderId="10" xfId="82" applyNumberFormat="1" applyFont="1" applyFill="1" applyBorder="1">
      <alignment vertical="center"/>
      <protection/>
    </xf>
    <xf numFmtId="3" fontId="9" fillId="0" borderId="10" xfId="82" applyNumberFormat="1" applyFont="1" applyFill="1" applyBorder="1">
      <alignment vertical="center"/>
      <protection/>
    </xf>
    <xf numFmtId="3" fontId="7" fillId="0" borderId="0" xfId="0" applyFont="1" applyBorder="1" applyAlignment="1">
      <alignment vertical="center"/>
    </xf>
    <xf numFmtId="3" fontId="31" fillId="0" borderId="10" xfId="62" applyFont="1" applyBorder="1" applyAlignment="1">
      <alignment horizontal="left" vertical="center" wrapText="1"/>
      <protection/>
    </xf>
    <xf numFmtId="0" fontId="31" fillId="0" borderId="10" xfId="83" applyFont="1" applyBorder="1" applyAlignment="1">
      <alignment vertical="center" wrapText="1"/>
      <protection/>
    </xf>
    <xf numFmtId="3" fontId="31" fillId="0" borderId="10" xfId="62" applyFont="1" applyBorder="1" applyAlignment="1">
      <alignment horizontal="center" vertical="center" wrapText="1"/>
      <protection/>
    </xf>
    <xf numFmtId="3" fontId="31" fillId="0" borderId="10" xfId="62" applyFont="1" applyBorder="1" applyAlignment="1">
      <alignment horizontal="center" vertical="center"/>
      <protection/>
    </xf>
    <xf numFmtId="0" fontId="9" fillId="0" borderId="10" xfId="83" applyFont="1" applyBorder="1" applyAlignment="1">
      <alignment horizontal="center" vertical="center" wrapText="1"/>
      <protection/>
    </xf>
    <xf numFmtId="0" fontId="9" fillId="0" borderId="10" xfId="83" applyFont="1" applyBorder="1" applyAlignment="1">
      <alignment vertical="center" wrapText="1"/>
      <protection/>
    </xf>
  </cellXfs>
  <cellStyles count="9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3" xfId="50"/>
    <cellStyle name="Ezres 3" xfId="51"/>
    <cellStyle name="Ezres 3 2" xfId="52"/>
    <cellStyle name="Ezres 4" xfId="53"/>
    <cellStyle name="Ezres 5" xfId="54"/>
    <cellStyle name="Ezres 5 2" xfId="55"/>
    <cellStyle name="Figyelmeztetés" xfId="56"/>
    <cellStyle name="Hiperhivatkozás" xfId="57"/>
    <cellStyle name="Hivatkozott cella" xfId="58"/>
    <cellStyle name="Jegyzet" xfId="59"/>
    <cellStyle name="Jó" xfId="60"/>
    <cellStyle name="Kimenet" xfId="61"/>
    <cellStyle name="ktsgv" xfId="62"/>
    <cellStyle name="Magyarázó szöveg" xfId="63"/>
    <cellStyle name="Már látott hiperhivatkozás" xfId="64"/>
    <cellStyle name="Normál 10" xfId="65"/>
    <cellStyle name="Normál 2" xfId="66"/>
    <cellStyle name="Normál 2 2" xfId="67"/>
    <cellStyle name="Normál 2 3" xfId="68"/>
    <cellStyle name="Normál 3" xfId="69"/>
    <cellStyle name="Normál 3 2" xfId="70"/>
    <cellStyle name="Normál 4" xfId="71"/>
    <cellStyle name="Normál 4 2" xfId="72"/>
    <cellStyle name="Normál 5" xfId="73"/>
    <cellStyle name="Normál 5 2" xfId="74"/>
    <cellStyle name="Normál 6" xfId="75"/>
    <cellStyle name="Normál 6 2" xfId="76"/>
    <cellStyle name="Normál 7" xfId="77"/>
    <cellStyle name="Normál 8" xfId="78"/>
    <cellStyle name="Normál 9" xfId="79"/>
    <cellStyle name="Normal_1997os osztalékkorlát" xfId="80"/>
    <cellStyle name="Normál_2012 évi költségvetés KT I forduló" xfId="81"/>
    <cellStyle name="Normál_2012 évi normatíva intézményenként" xfId="82"/>
    <cellStyle name="Normál_bevételek" xfId="83"/>
    <cellStyle name="Normal_KARSZJ3" xfId="84"/>
    <cellStyle name="Normál_Ktgvetrendmód-0615" xfId="85"/>
    <cellStyle name="Normál_rendelet-módosítás 10-16" xfId="86"/>
    <cellStyle name="Normál12" xfId="87"/>
    <cellStyle name="Összesen" xfId="88"/>
    <cellStyle name="Currency" xfId="89"/>
    <cellStyle name="Currency [0]" xfId="90"/>
    <cellStyle name="Pénznem 2" xfId="91"/>
    <cellStyle name="Rossz" xfId="92"/>
    <cellStyle name="Semleges" xfId="93"/>
    <cellStyle name="SIMA" xfId="94"/>
    <cellStyle name="Standard_BRPRINT" xfId="95"/>
    <cellStyle name="Számítás" xfId="96"/>
    <cellStyle name="Percent" xfId="97"/>
    <cellStyle name="Százalék 2" xfId="98"/>
    <cellStyle name="Százalék 2 2" xfId="99"/>
    <cellStyle name="Százalék 2 3" xfId="100"/>
    <cellStyle name="Százalék 3" xfId="101"/>
    <cellStyle name="Százalék 4" xfId="102"/>
    <cellStyle name="Százalék 5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B7" sqref="B7"/>
    </sheetView>
  </sheetViews>
  <sheetFormatPr defaultColWidth="8.796875" defaultRowHeight="15"/>
  <cols>
    <col min="1" max="1" width="28.3984375" style="0" customWidth="1"/>
    <col min="2" max="2" width="66.59765625" style="0" customWidth="1"/>
    <col min="3" max="3" width="45" style="0" customWidth="1"/>
  </cols>
  <sheetData>
    <row r="1" spans="1:7" ht="32.25" customHeight="1">
      <c r="A1" s="11" t="s">
        <v>140</v>
      </c>
      <c r="B1" s="2"/>
      <c r="C1" s="1"/>
      <c r="D1" s="1"/>
      <c r="E1" s="1"/>
      <c r="F1" s="1"/>
      <c r="G1" s="1"/>
    </row>
    <row r="2" spans="1:7" ht="16.5" customHeight="1">
      <c r="A2" s="3"/>
      <c r="B2" s="4"/>
      <c r="C2" s="1"/>
      <c r="D2" s="1"/>
      <c r="E2" s="1"/>
      <c r="F2" s="1"/>
      <c r="G2" s="1"/>
    </row>
    <row r="3" spans="1:7" ht="33" customHeight="1">
      <c r="A3" s="185" t="s">
        <v>284</v>
      </c>
      <c r="B3" s="186"/>
      <c r="C3" s="1"/>
      <c r="D3" s="1"/>
      <c r="E3" s="1"/>
      <c r="F3" s="1"/>
      <c r="G3" s="1"/>
    </row>
    <row r="4" spans="1:7" ht="24.75" customHeight="1">
      <c r="A4" s="185" t="s">
        <v>68</v>
      </c>
      <c r="B4" s="187"/>
      <c r="C4" s="1"/>
      <c r="D4" s="1"/>
      <c r="E4" s="1"/>
      <c r="F4" s="1"/>
      <c r="G4" s="1"/>
    </row>
    <row r="5" spans="1:7" ht="24.75" customHeight="1">
      <c r="A5" s="102"/>
      <c r="B5" s="103"/>
      <c r="C5" s="1"/>
      <c r="D5" s="1"/>
      <c r="E5" s="1"/>
      <c r="F5" s="1"/>
      <c r="G5" s="1"/>
    </row>
    <row r="6" spans="1:7" ht="24.75" customHeight="1">
      <c r="A6" s="102"/>
      <c r="B6" s="103"/>
      <c r="C6" s="1"/>
      <c r="D6" s="1"/>
      <c r="E6" s="1"/>
      <c r="F6" s="1"/>
      <c r="G6" s="1"/>
    </row>
    <row r="7" spans="1:7" ht="24.75" customHeight="1">
      <c r="A7" s="85"/>
      <c r="B7" s="86"/>
      <c r="C7" s="1"/>
      <c r="D7" s="1"/>
      <c r="E7" s="1"/>
      <c r="F7" s="1"/>
      <c r="G7" s="1"/>
    </row>
    <row r="8" spans="1:7" ht="19.5" customHeight="1">
      <c r="A8" s="83" t="s">
        <v>4</v>
      </c>
      <c r="B8" s="84" t="s">
        <v>0</v>
      </c>
      <c r="C8" s="1"/>
      <c r="D8" s="1"/>
      <c r="E8" s="1"/>
      <c r="F8" s="1"/>
      <c r="G8" s="1"/>
    </row>
    <row r="9" spans="1:7" ht="30" customHeight="1">
      <c r="A9" s="188"/>
      <c r="B9" s="188"/>
      <c r="C9" s="1"/>
      <c r="D9" s="1"/>
      <c r="E9" s="1"/>
      <c r="F9" s="1"/>
      <c r="G9" s="1"/>
    </row>
    <row r="10" spans="1:7" ht="30" customHeight="1">
      <c r="A10" s="6" t="s">
        <v>117</v>
      </c>
      <c r="B10" s="1" t="s">
        <v>123</v>
      </c>
      <c r="C10" s="1"/>
      <c r="D10" s="1"/>
      <c r="E10" s="1"/>
      <c r="F10" s="1"/>
      <c r="G10" s="1"/>
    </row>
    <row r="11" spans="1:7" ht="30" customHeight="1">
      <c r="A11" s="6" t="s">
        <v>118</v>
      </c>
      <c r="B11" s="1" t="s">
        <v>124</v>
      </c>
      <c r="C11" s="1"/>
      <c r="D11" s="1"/>
      <c r="E11" s="1"/>
      <c r="F11" s="1"/>
      <c r="G11" s="1"/>
    </row>
    <row r="12" spans="1:7" ht="30" customHeight="1">
      <c r="A12" s="6" t="s">
        <v>119</v>
      </c>
      <c r="B12" s="1" t="s">
        <v>125</v>
      </c>
      <c r="C12" s="1"/>
      <c r="D12" s="1"/>
      <c r="E12" s="1"/>
      <c r="F12" s="1"/>
      <c r="G12" s="1"/>
    </row>
    <row r="13" spans="1:7" ht="30" customHeight="1">
      <c r="A13" s="6" t="s">
        <v>120</v>
      </c>
      <c r="B13" s="1" t="s">
        <v>126</v>
      </c>
      <c r="C13" s="1"/>
      <c r="D13" s="1"/>
      <c r="E13" s="1"/>
      <c r="F13" s="1"/>
      <c r="G13" s="1"/>
    </row>
    <row r="14" spans="1:7" ht="30" customHeight="1">
      <c r="A14" s="6" t="s">
        <v>121</v>
      </c>
      <c r="B14" s="1" t="s">
        <v>67</v>
      </c>
      <c r="C14" s="1"/>
      <c r="D14" s="1"/>
      <c r="E14" s="1"/>
      <c r="F14" s="1"/>
      <c r="G14" s="1"/>
    </row>
    <row r="15" spans="1:7" ht="30" customHeight="1">
      <c r="A15" s="6" t="s">
        <v>122</v>
      </c>
      <c r="B15" s="1" t="s">
        <v>97</v>
      </c>
      <c r="C15" s="1"/>
      <c r="D15" s="1"/>
      <c r="E15" s="1"/>
      <c r="F15" s="1"/>
      <c r="G15" s="1"/>
    </row>
    <row r="16" spans="1:7" ht="30" customHeight="1">
      <c r="A16" s="6" t="s">
        <v>275</v>
      </c>
      <c r="B16" s="1" t="s">
        <v>27</v>
      </c>
      <c r="C16" s="1"/>
      <c r="D16" s="1"/>
      <c r="E16" s="1"/>
      <c r="F16" s="1"/>
      <c r="G16" s="1"/>
    </row>
    <row r="17" spans="1:7" ht="30" customHeight="1">
      <c r="A17" s="6" t="s">
        <v>276</v>
      </c>
      <c r="B17" s="1" t="s">
        <v>279</v>
      </c>
      <c r="C17" s="1"/>
      <c r="D17" s="1"/>
      <c r="E17" s="1"/>
      <c r="F17" s="1"/>
      <c r="G17" s="1"/>
    </row>
    <row r="18" spans="1:7" ht="30" customHeight="1">
      <c r="A18" s="6" t="s">
        <v>277</v>
      </c>
      <c r="B18" s="305" t="s">
        <v>280</v>
      </c>
      <c r="C18" s="1"/>
      <c r="D18" s="1"/>
      <c r="E18" s="1"/>
      <c r="F18" s="1"/>
      <c r="G18" s="1"/>
    </row>
    <row r="19" spans="1:7" ht="30" customHeight="1">
      <c r="A19" s="6" t="s">
        <v>278</v>
      </c>
      <c r="B19" s="305" t="s">
        <v>281</v>
      </c>
      <c r="C19" s="1"/>
      <c r="D19" s="1"/>
      <c r="E19" s="1"/>
      <c r="F19" s="1"/>
      <c r="G19" s="1"/>
    </row>
    <row r="20" spans="1:7" ht="30" customHeight="1">
      <c r="A20" s="6" t="s">
        <v>283</v>
      </c>
      <c r="B20" s="305" t="s">
        <v>282</v>
      </c>
      <c r="C20" s="1"/>
      <c r="D20" s="1"/>
      <c r="E20" s="1"/>
      <c r="F20" s="1"/>
      <c r="G20" s="1"/>
    </row>
    <row r="21" spans="1:7" ht="30" customHeight="1">
      <c r="A21" s="6"/>
      <c r="B21" s="1"/>
      <c r="C21" s="1"/>
      <c r="D21" s="1"/>
      <c r="E21" s="1"/>
      <c r="F21" s="1"/>
      <c r="G21" s="1"/>
    </row>
    <row r="22" spans="1:7" ht="30" customHeight="1">
      <c r="A22" s="6"/>
      <c r="B22" s="1"/>
      <c r="C22" s="1"/>
      <c r="D22" s="1"/>
      <c r="E22" s="1"/>
      <c r="F22" s="1"/>
      <c r="G22" s="1"/>
    </row>
    <row r="23" spans="1:7" ht="30" customHeight="1">
      <c r="A23" s="6"/>
      <c r="B23" s="1"/>
      <c r="C23" s="1"/>
      <c r="D23" s="1"/>
      <c r="E23" s="1"/>
      <c r="F23" s="1"/>
      <c r="G23" s="1"/>
    </row>
    <row r="24" spans="1:7" ht="30" customHeight="1">
      <c r="A24" s="6"/>
      <c r="B24" s="81"/>
      <c r="C24" s="1"/>
      <c r="D24" s="1"/>
      <c r="E24" s="1"/>
      <c r="F24" s="1"/>
      <c r="G24" s="1"/>
    </row>
    <row r="25" spans="1:7" ht="30" customHeight="1">
      <c r="A25" s="6"/>
      <c r="B25" s="1"/>
      <c r="C25" s="1"/>
      <c r="D25" s="1"/>
      <c r="E25" s="1"/>
      <c r="F25" s="1"/>
      <c r="G25" s="1"/>
    </row>
    <row r="26" spans="1:7" ht="30" customHeight="1">
      <c r="A26" s="6"/>
      <c r="B26" s="3"/>
      <c r="C26" s="1"/>
      <c r="D26" s="1"/>
      <c r="E26" s="1"/>
      <c r="F26" s="1"/>
      <c r="G26" s="1"/>
    </row>
    <row r="27" spans="1:7" ht="30" customHeight="1">
      <c r="A27" s="6"/>
      <c r="B27" s="3"/>
      <c r="C27" s="1"/>
      <c r="D27" s="1"/>
      <c r="E27" s="1"/>
      <c r="F27" s="1"/>
      <c r="G27" s="1"/>
    </row>
    <row r="28" spans="1:7" ht="30" customHeight="1">
      <c r="A28" s="6"/>
      <c r="B28" s="1"/>
      <c r="C28" s="1"/>
      <c r="D28" s="1"/>
      <c r="E28" s="1"/>
      <c r="F28" s="1"/>
      <c r="G28" s="1"/>
    </row>
    <row r="29" spans="1:7" ht="30" customHeight="1">
      <c r="A29" s="6"/>
      <c r="B29" s="3"/>
      <c r="C29" s="1"/>
      <c r="D29" s="1"/>
      <c r="E29" s="1"/>
      <c r="F29" s="1"/>
      <c r="G29" s="1"/>
    </row>
    <row r="30" spans="1:7" ht="30" customHeight="1">
      <c r="A30" s="6"/>
      <c r="B30" s="1"/>
      <c r="C30" s="1"/>
      <c r="D30" s="1"/>
      <c r="E30" s="1"/>
      <c r="F30" s="1"/>
      <c r="G30" s="1"/>
    </row>
    <row r="31" spans="1:7" ht="30" customHeight="1">
      <c r="A31" s="6"/>
      <c r="B31" s="1"/>
      <c r="C31" s="1"/>
      <c r="D31" s="1"/>
      <c r="E31" s="1"/>
      <c r="F31" s="1"/>
      <c r="G31" s="1"/>
    </row>
    <row r="32" spans="1:7" ht="30" customHeight="1">
      <c r="A32" s="6"/>
      <c r="B32" s="1"/>
      <c r="C32" s="1"/>
      <c r="D32" s="1"/>
      <c r="E32" s="1"/>
      <c r="F32" s="1"/>
      <c r="G32" s="1"/>
    </row>
    <row r="33" spans="1:7" ht="30" customHeight="1">
      <c r="A33" s="6"/>
      <c r="B33" s="1"/>
      <c r="C33" s="1"/>
      <c r="D33" s="1"/>
      <c r="E33" s="1"/>
      <c r="F33" s="1"/>
      <c r="G33" s="1"/>
    </row>
    <row r="34" spans="1:2" ht="30" customHeight="1">
      <c r="A34" s="6"/>
      <c r="B34" s="1"/>
    </row>
    <row r="35" spans="1:2" ht="24.75" customHeight="1">
      <c r="A35" s="6"/>
      <c r="B35" s="1"/>
    </row>
    <row r="36" spans="1:2" ht="24.75" customHeight="1">
      <c r="A36" s="6"/>
      <c r="B36" s="5"/>
    </row>
    <row r="37" spans="1:2" ht="24.75" customHeight="1">
      <c r="A37" s="6"/>
      <c r="B37" s="1"/>
    </row>
    <row r="38" spans="1:2" ht="24.75" customHeight="1">
      <c r="A38" s="6"/>
      <c r="B38" s="1"/>
    </row>
    <row r="39" spans="1:2" ht="24.75" customHeight="1">
      <c r="A39" s="6"/>
      <c r="B39" s="1"/>
    </row>
  </sheetData>
  <sheetProtection/>
  <mergeCells count="3">
    <mergeCell ref="A3:B3"/>
    <mergeCell ref="A4:B4"/>
    <mergeCell ref="A9:B9"/>
  </mergeCell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view="pageLayout" workbookViewId="0" topLeftCell="H1">
      <selection activeCell="N1" sqref="N1"/>
    </sheetView>
  </sheetViews>
  <sheetFormatPr defaultColWidth="8.796875" defaultRowHeight="15"/>
  <cols>
    <col min="1" max="1" width="5.3984375" style="0" customWidth="1"/>
    <col min="2" max="2" width="20.5" style="0" bestFit="1" customWidth="1"/>
    <col min="3" max="4" width="10.19921875" style="0" customWidth="1"/>
    <col min="5" max="5" width="10.09765625" style="0" customWidth="1"/>
    <col min="11" max="11" width="10.8984375" style="0" customWidth="1"/>
    <col min="12" max="12" width="9.69921875" style="0" customWidth="1"/>
    <col min="13" max="13" width="10.09765625" style="0" customWidth="1"/>
  </cols>
  <sheetData>
    <row r="1" spans="1:14" ht="16.5" thickBot="1">
      <c r="A1" s="49" t="s">
        <v>183</v>
      </c>
      <c r="B1" s="49"/>
      <c r="C1" s="49"/>
      <c r="D1" s="49"/>
      <c r="E1" s="49"/>
      <c r="F1" s="157"/>
      <c r="G1" s="157"/>
      <c r="H1" s="157"/>
      <c r="I1" s="157"/>
      <c r="J1" s="157"/>
      <c r="K1" s="157"/>
      <c r="L1" s="157"/>
      <c r="M1" s="157"/>
      <c r="N1" s="275" t="s">
        <v>266</v>
      </c>
    </row>
    <row r="2" spans="1:14" ht="16.5" customHeight="1" thickTop="1">
      <c r="A2" s="228" t="s">
        <v>232</v>
      </c>
      <c r="B2" s="231" t="s">
        <v>233</v>
      </c>
      <c r="C2" s="234" t="s">
        <v>234</v>
      </c>
      <c r="D2" s="235"/>
      <c r="E2" s="235"/>
      <c r="F2" s="236"/>
      <c r="G2" s="237" t="s">
        <v>161</v>
      </c>
      <c r="H2" s="238"/>
      <c r="I2" s="238"/>
      <c r="J2" s="242"/>
      <c r="K2" s="237" t="s">
        <v>137</v>
      </c>
      <c r="L2" s="238"/>
      <c r="M2" s="238"/>
      <c r="N2" s="242"/>
    </row>
    <row r="3" spans="1:14" ht="15.75">
      <c r="A3" s="229"/>
      <c r="B3" s="232"/>
      <c r="C3" s="239" t="s">
        <v>235</v>
      </c>
      <c r="D3" s="240"/>
      <c r="E3" s="241"/>
      <c r="F3" s="225" t="s">
        <v>236</v>
      </c>
      <c r="G3" s="240" t="s">
        <v>235</v>
      </c>
      <c r="H3" s="240"/>
      <c r="I3" s="241"/>
      <c r="J3" s="225" t="s">
        <v>236</v>
      </c>
      <c r="K3" s="240" t="s">
        <v>235</v>
      </c>
      <c r="L3" s="240"/>
      <c r="M3" s="241"/>
      <c r="N3" s="225" t="s">
        <v>236</v>
      </c>
    </row>
    <row r="4" spans="1:14" ht="60">
      <c r="A4" s="230"/>
      <c r="B4" s="233"/>
      <c r="C4" s="158" t="s">
        <v>237</v>
      </c>
      <c r="D4" s="159" t="s">
        <v>238</v>
      </c>
      <c r="E4" s="159" t="s">
        <v>239</v>
      </c>
      <c r="F4" s="225"/>
      <c r="G4" s="160" t="s">
        <v>237</v>
      </c>
      <c r="H4" s="160" t="s">
        <v>238</v>
      </c>
      <c r="I4" s="160" t="s">
        <v>239</v>
      </c>
      <c r="J4" s="225"/>
      <c r="K4" s="160" t="s">
        <v>237</v>
      </c>
      <c r="L4" s="160" t="s">
        <v>238</v>
      </c>
      <c r="M4" s="160" t="s">
        <v>239</v>
      </c>
      <c r="N4" s="225"/>
    </row>
    <row r="5" spans="1:14" ht="16.5" thickBot="1">
      <c r="A5" s="161">
        <v>1</v>
      </c>
      <c r="B5" s="162">
        <v>2</v>
      </c>
      <c r="C5" s="163">
        <v>3</v>
      </c>
      <c r="D5" s="164">
        <v>4</v>
      </c>
      <c r="E5" s="165">
        <v>5</v>
      </c>
      <c r="F5" s="164">
        <v>6</v>
      </c>
      <c r="G5" s="164"/>
      <c r="H5" s="164"/>
      <c r="I5" s="164"/>
      <c r="J5" s="164"/>
      <c r="K5" s="164">
        <v>7</v>
      </c>
      <c r="L5" s="164">
        <v>8</v>
      </c>
      <c r="M5" s="164">
        <v>9</v>
      </c>
      <c r="N5" s="164">
        <v>14</v>
      </c>
    </row>
    <row r="6" spans="1:14" ht="29.25" thickTop="1">
      <c r="A6" s="166">
        <v>1</v>
      </c>
      <c r="B6" s="167" t="s">
        <v>240</v>
      </c>
      <c r="C6" s="168">
        <v>0</v>
      </c>
      <c r="D6" s="169">
        <v>0</v>
      </c>
      <c r="E6" s="170">
        <v>0</v>
      </c>
      <c r="F6" s="171">
        <v>0</v>
      </c>
      <c r="G6" s="172">
        <v>8919</v>
      </c>
      <c r="H6" s="169">
        <v>2653</v>
      </c>
      <c r="I6" s="170">
        <f>SUM(G6:H6)</f>
        <v>11572</v>
      </c>
      <c r="J6" s="173">
        <v>11572</v>
      </c>
      <c r="K6" s="172">
        <v>8919</v>
      </c>
      <c r="L6" s="169">
        <v>2653</v>
      </c>
      <c r="M6" s="170">
        <f aca="true" t="shared" si="0" ref="M6:M11">SUM(K6:L6)</f>
        <v>11572</v>
      </c>
      <c r="N6" s="173">
        <v>11572</v>
      </c>
    </row>
    <row r="7" spans="1:14" ht="28.5">
      <c r="A7" s="166">
        <v>2</v>
      </c>
      <c r="B7" s="174" t="s">
        <v>241</v>
      </c>
      <c r="C7" s="168">
        <v>0</v>
      </c>
      <c r="D7" s="169">
        <v>0</v>
      </c>
      <c r="E7" s="170">
        <v>0</v>
      </c>
      <c r="F7" s="175">
        <v>0</v>
      </c>
      <c r="G7" s="172">
        <v>9990</v>
      </c>
      <c r="H7" s="169">
        <v>2526</v>
      </c>
      <c r="I7" s="170">
        <f>SUM(G7:H7)</f>
        <v>12516</v>
      </c>
      <c r="J7" s="173">
        <v>12516</v>
      </c>
      <c r="K7" s="172">
        <v>9990</v>
      </c>
      <c r="L7" s="169">
        <v>2526</v>
      </c>
      <c r="M7" s="170">
        <f t="shared" si="0"/>
        <v>12516</v>
      </c>
      <c r="N7" s="173">
        <v>12516</v>
      </c>
    </row>
    <row r="8" spans="1:14" ht="57">
      <c r="A8" s="166">
        <v>3</v>
      </c>
      <c r="B8" s="167" t="s">
        <v>242</v>
      </c>
      <c r="C8" s="168">
        <v>0</v>
      </c>
      <c r="D8" s="169">
        <v>0</v>
      </c>
      <c r="E8" s="170">
        <v>0</v>
      </c>
      <c r="F8" s="175">
        <v>0</v>
      </c>
      <c r="G8" s="172">
        <v>19163</v>
      </c>
      <c r="H8" s="169">
        <v>775</v>
      </c>
      <c r="I8" s="170">
        <f>SUM(G8:H8)</f>
        <v>19938</v>
      </c>
      <c r="J8" s="173">
        <v>19938</v>
      </c>
      <c r="K8" s="172">
        <v>19163</v>
      </c>
      <c r="L8" s="169">
        <v>775</v>
      </c>
      <c r="M8" s="170">
        <f t="shared" si="0"/>
        <v>19938</v>
      </c>
      <c r="N8" s="173">
        <v>19938</v>
      </c>
    </row>
    <row r="9" spans="1:14" ht="57">
      <c r="A9" s="166">
        <v>4</v>
      </c>
      <c r="B9" s="176" t="s">
        <v>243</v>
      </c>
      <c r="C9" s="177">
        <v>0</v>
      </c>
      <c r="D9" s="169">
        <v>0</v>
      </c>
      <c r="E9" s="169">
        <v>0</v>
      </c>
      <c r="F9" s="178">
        <v>0</v>
      </c>
      <c r="G9" s="179">
        <v>126031</v>
      </c>
      <c r="H9" s="169">
        <v>0</v>
      </c>
      <c r="I9" s="170">
        <f>SUM(G9:H9)</f>
        <v>126031</v>
      </c>
      <c r="J9" s="180">
        <v>125547</v>
      </c>
      <c r="K9" s="179">
        <v>126031</v>
      </c>
      <c r="L9" s="169">
        <v>0</v>
      </c>
      <c r="M9" s="170">
        <f t="shared" si="0"/>
        <v>126031</v>
      </c>
      <c r="N9" s="180">
        <v>125547</v>
      </c>
    </row>
    <row r="10" spans="1:14" ht="42.75">
      <c r="A10" s="181">
        <v>5</v>
      </c>
      <c r="B10" s="174" t="s">
        <v>244</v>
      </c>
      <c r="C10" s="177">
        <v>0</v>
      </c>
      <c r="D10" s="179">
        <v>0</v>
      </c>
      <c r="E10" s="169">
        <v>0</v>
      </c>
      <c r="F10" s="178">
        <v>7456</v>
      </c>
      <c r="G10" s="180">
        <v>12329</v>
      </c>
      <c r="H10" s="180">
        <v>15010</v>
      </c>
      <c r="I10" s="180">
        <f>SUM(G10:H10)</f>
        <v>27339</v>
      </c>
      <c r="J10" s="180">
        <v>19883</v>
      </c>
      <c r="K10" s="179">
        <v>12329</v>
      </c>
      <c r="L10" s="179">
        <v>15010</v>
      </c>
      <c r="M10" s="170">
        <f t="shared" si="0"/>
        <v>27339</v>
      </c>
      <c r="N10" s="180">
        <v>27339</v>
      </c>
    </row>
    <row r="11" spans="1:14" ht="57.75" thickBot="1">
      <c r="A11" s="181">
        <v>6</v>
      </c>
      <c r="B11" s="174" t="s">
        <v>245</v>
      </c>
      <c r="C11" s="177">
        <v>0</v>
      </c>
      <c r="D11" s="179">
        <v>0</v>
      </c>
      <c r="E11" s="169">
        <v>0</v>
      </c>
      <c r="F11" s="178">
        <v>0</v>
      </c>
      <c r="G11" s="180">
        <v>314</v>
      </c>
      <c r="H11" s="180">
        <v>0</v>
      </c>
      <c r="I11" s="180">
        <v>314</v>
      </c>
      <c r="J11" s="180">
        <v>0</v>
      </c>
      <c r="K11" s="179">
        <v>314</v>
      </c>
      <c r="L11" s="179">
        <v>0</v>
      </c>
      <c r="M11" s="170">
        <f t="shared" si="0"/>
        <v>314</v>
      </c>
      <c r="N11" s="180">
        <v>0</v>
      </c>
    </row>
    <row r="12" spans="1:14" ht="17.25" thickBot="1" thickTop="1">
      <c r="A12" s="226" t="s">
        <v>246</v>
      </c>
      <c r="B12" s="227"/>
      <c r="C12" s="182">
        <f aca="true" t="shared" si="1" ref="C12:M12">SUM(C6:C11)</f>
        <v>0</v>
      </c>
      <c r="D12" s="183">
        <f t="shared" si="1"/>
        <v>0</v>
      </c>
      <c r="E12" s="183">
        <f t="shared" si="1"/>
        <v>0</v>
      </c>
      <c r="F12" s="183">
        <f t="shared" si="1"/>
        <v>7456</v>
      </c>
      <c r="G12" s="183">
        <f t="shared" si="1"/>
        <v>176746</v>
      </c>
      <c r="H12" s="183">
        <f t="shared" si="1"/>
        <v>20964</v>
      </c>
      <c r="I12" s="183">
        <f t="shared" si="1"/>
        <v>197710</v>
      </c>
      <c r="J12" s="183">
        <f t="shared" si="1"/>
        <v>189456</v>
      </c>
      <c r="K12" s="184">
        <f t="shared" si="1"/>
        <v>176746</v>
      </c>
      <c r="L12" s="183">
        <f t="shared" si="1"/>
        <v>20964</v>
      </c>
      <c r="M12" s="183">
        <f t="shared" si="1"/>
        <v>197710</v>
      </c>
      <c r="N12" s="184">
        <f>SUM(N6:N11)</f>
        <v>196912</v>
      </c>
    </row>
    <row r="13" ht="16.5" thickTop="1"/>
  </sheetData>
  <sheetProtection/>
  <mergeCells count="12">
    <mergeCell ref="G2:J2"/>
    <mergeCell ref="G3:I3"/>
    <mergeCell ref="J3:J4"/>
    <mergeCell ref="N3:N4"/>
    <mergeCell ref="A12:B12"/>
    <mergeCell ref="A2:A4"/>
    <mergeCell ref="B2:B4"/>
    <mergeCell ref="C2:F2"/>
    <mergeCell ref="C3:E3"/>
    <mergeCell ref="F3:F4"/>
    <mergeCell ref="K3:M3"/>
    <mergeCell ref="K2:N2"/>
  </mergeCells>
  <printOptions/>
  <pageMargins left="0.7" right="0.7" top="0.75" bottom="0.75" header="0.3" footer="0.3"/>
  <pageSetup fitToHeight="0" fitToWidth="1" horizontalDpi="600" verticalDpi="600" orientation="landscape" paperSize="9" scale="87" r:id="rId1"/>
  <headerFooter>
    <oddHeader>&amp;CEURÓPAI UNIÓS FORRÁSBÓL MEGVALÓSULÓ PROGRAMOK
2015. ÉV&amp;R9.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 topLeftCell="A1">
      <selection activeCell="H10" sqref="H10:I10"/>
    </sheetView>
  </sheetViews>
  <sheetFormatPr defaultColWidth="8.796875" defaultRowHeight="15"/>
  <cols>
    <col min="1" max="1" width="43.3984375" style="0" customWidth="1"/>
    <col min="3" max="3" width="11.19921875" style="0" customWidth="1"/>
    <col min="4" max="4" width="11.3984375" style="0" customWidth="1"/>
    <col min="6" max="6" width="11.3984375" style="0" customWidth="1"/>
    <col min="7" max="7" width="10.8984375" style="0" customWidth="1"/>
    <col min="9" max="9" width="11.19921875" style="0" customWidth="1"/>
    <col min="10" max="10" width="12.3984375" style="0" customWidth="1"/>
  </cols>
  <sheetData>
    <row r="1" spans="1:7" ht="15.75">
      <c r="A1" s="244" t="s">
        <v>183</v>
      </c>
      <c r="B1" s="245"/>
      <c r="C1" s="246"/>
      <c r="D1" s="246"/>
      <c r="E1" s="246"/>
      <c r="F1" s="246"/>
      <c r="G1" s="246"/>
    </row>
    <row r="2" spans="1:10" ht="15.75">
      <c r="A2" s="247" t="s">
        <v>247</v>
      </c>
      <c r="B2" s="248" t="s">
        <v>61</v>
      </c>
      <c r="C2" s="248"/>
      <c r="D2" s="248"/>
      <c r="E2" s="248" t="s">
        <v>161</v>
      </c>
      <c r="F2" s="248"/>
      <c r="G2" s="248"/>
      <c r="H2" s="248" t="s">
        <v>137</v>
      </c>
      <c r="I2" s="248"/>
      <c r="J2" s="248"/>
    </row>
    <row r="3" spans="1:10" ht="15.75">
      <c r="A3" s="247"/>
      <c r="B3" s="247" t="s">
        <v>248</v>
      </c>
      <c r="C3" s="247"/>
      <c r="D3" s="247" t="s">
        <v>249</v>
      </c>
      <c r="E3" s="247" t="s">
        <v>248</v>
      </c>
      <c r="F3" s="247"/>
      <c r="G3" s="247" t="s">
        <v>249</v>
      </c>
      <c r="H3" s="247" t="s">
        <v>248</v>
      </c>
      <c r="I3" s="247"/>
      <c r="J3" s="247" t="s">
        <v>249</v>
      </c>
    </row>
    <row r="4" spans="1:10" ht="90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5.75">
      <c r="A5" s="249" t="s">
        <v>187</v>
      </c>
      <c r="B5" s="250"/>
      <c r="C5" s="250"/>
      <c r="D5" s="251">
        <v>500</v>
      </c>
      <c r="E5" s="260">
        <v>89</v>
      </c>
      <c r="F5" s="261"/>
      <c r="G5" s="251">
        <v>99</v>
      </c>
      <c r="H5" s="250">
        <v>89</v>
      </c>
      <c r="I5" s="250"/>
      <c r="J5" s="251">
        <v>599</v>
      </c>
    </row>
    <row r="6" spans="1:10" ht="15.75">
      <c r="A6" s="249" t="s">
        <v>250</v>
      </c>
      <c r="B6" s="250"/>
      <c r="C6" s="250"/>
      <c r="D6" s="251"/>
      <c r="E6" s="250">
        <v>18</v>
      </c>
      <c r="F6" s="250"/>
      <c r="G6" s="251">
        <v>255</v>
      </c>
      <c r="H6" s="250">
        <v>18</v>
      </c>
      <c r="I6" s="250"/>
      <c r="J6" s="251">
        <v>255</v>
      </c>
    </row>
    <row r="7" spans="1:10" ht="15.75">
      <c r="A7" s="249" t="s">
        <v>190</v>
      </c>
      <c r="B7" s="250"/>
      <c r="C7" s="250"/>
      <c r="D7" s="252"/>
      <c r="E7" s="250">
        <f>SUM(E8:F10)</f>
        <v>47</v>
      </c>
      <c r="F7" s="250"/>
      <c r="G7" s="251">
        <v>1190</v>
      </c>
      <c r="H7" s="250">
        <f>SUM(H8:I10)</f>
        <v>47</v>
      </c>
      <c r="I7" s="250"/>
      <c r="J7" s="251">
        <v>1190</v>
      </c>
    </row>
    <row r="8" spans="1:10" ht="15.75">
      <c r="A8" s="253" t="s">
        <v>251</v>
      </c>
      <c r="B8" s="254"/>
      <c r="C8" s="254"/>
      <c r="D8" s="255"/>
      <c r="E8" s="254">
        <v>1</v>
      </c>
      <c r="F8" s="254"/>
      <c r="G8" s="255">
        <v>106</v>
      </c>
      <c r="H8" s="254">
        <v>1</v>
      </c>
      <c r="I8" s="254"/>
      <c r="J8" s="255">
        <v>106</v>
      </c>
    </row>
    <row r="9" spans="1:10" ht="15.75">
      <c r="A9" s="253" t="s">
        <v>252</v>
      </c>
      <c r="B9" s="254"/>
      <c r="C9" s="254"/>
      <c r="D9" s="255"/>
      <c r="E9" s="254">
        <v>15</v>
      </c>
      <c r="F9" s="254"/>
      <c r="G9" s="255">
        <v>405</v>
      </c>
      <c r="H9" s="254">
        <v>15</v>
      </c>
      <c r="I9" s="254"/>
      <c r="J9" s="255">
        <v>405</v>
      </c>
    </row>
    <row r="10" spans="1:10" ht="15.75">
      <c r="A10" s="253" t="s">
        <v>253</v>
      </c>
      <c r="B10" s="254"/>
      <c r="C10" s="254"/>
      <c r="D10" s="255"/>
      <c r="E10" s="254">
        <v>31</v>
      </c>
      <c r="F10" s="254"/>
      <c r="G10" s="255">
        <v>679</v>
      </c>
      <c r="H10" s="254">
        <v>31</v>
      </c>
      <c r="I10" s="254"/>
      <c r="J10" s="255">
        <v>679</v>
      </c>
    </row>
    <row r="11" spans="1:10" ht="15.75">
      <c r="A11" s="253" t="s">
        <v>254</v>
      </c>
      <c r="B11" s="256"/>
      <c r="C11" s="257"/>
      <c r="D11" s="255">
        <v>400</v>
      </c>
      <c r="E11" s="264">
        <v>1</v>
      </c>
      <c r="F11" s="265"/>
      <c r="G11" s="259">
        <v>-372</v>
      </c>
      <c r="H11" s="256">
        <v>1</v>
      </c>
      <c r="I11" s="257"/>
      <c r="J11" s="255">
        <v>28</v>
      </c>
    </row>
    <row r="12" spans="1:10" ht="15.75">
      <c r="A12" s="258" t="s">
        <v>246</v>
      </c>
      <c r="B12" s="250"/>
      <c r="C12" s="250"/>
      <c r="D12" s="252">
        <f>SUM(D5:D11)</f>
        <v>900</v>
      </c>
      <c r="E12" s="262">
        <v>154</v>
      </c>
      <c r="F12" s="263"/>
      <c r="G12" s="252">
        <v>1172</v>
      </c>
      <c r="H12" s="250">
        <f>H7+H6+H5</f>
        <v>154</v>
      </c>
      <c r="I12" s="250"/>
      <c r="J12" s="252">
        <v>2072</v>
      </c>
    </row>
  </sheetData>
  <sheetProtection/>
  <mergeCells count="34">
    <mergeCell ref="E11:F11"/>
    <mergeCell ref="E12:F12"/>
    <mergeCell ref="B11:C11"/>
    <mergeCell ref="H11:I11"/>
    <mergeCell ref="B12:C12"/>
    <mergeCell ref="H12:I12"/>
    <mergeCell ref="E2:G2"/>
    <mergeCell ref="E3:F4"/>
    <mergeCell ref="G3:G4"/>
    <mergeCell ref="E5:F5"/>
    <mergeCell ref="E6:F6"/>
    <mergeCell ref="E7:F7"/>
    <mergeCell ref="B8:C8"/>
    <mergeCell ref="H8:I8"/>
    <mergeCell ref="B9:C9"/>
    <mergeCell ref="H9:I9"/>
    <mergeCell ref="B10:C10"/>
    <mergeCell ref="H10:I10"/>
    <mergeCell ref="E8:F8"/>
    <mergeCell ref="E9:F9"/>
    <mergeCell ref="E10:F10"/>
    <mergeCell ref="B5:C5"/>
    <mergeCell ref="H5:I5"/>
    <mergeCell ref="B6:C6"/>
    <mergeCell ref="H6:I6"/>
    <mergeCell ref="B7:C7"/>
    <mergeCell ref="H7:I7"/>
    <mergeCell ref="A2:A4"/>
    <mergeCell ref="B2:D2"/>
    <mergeCell ref="H2:J2"/>
    <mergeCell ref="B3:C4"/>
    <mergeCell ref="D3:D4"/>
    <mergeCell ref="H3:I4"/>
    <mergeCell ref="J3:J4"/>
  </mergeCells>
  <printOptions/>
  <pageMargins left="0.7" right="0.7" top="0.75" bottom="0.75" header="0.3" footer="0.3"/>
  <pageSetup horizontalDpi="600" verticalDpi="600" orientation="portrait" paperSize="9" scale="59" r:id="rId1"/>
  <headerFooter>
    <oddHeader>&amp;C
ÖNKORMÁNYZAT  ÁLTAL NYÚJTOTT KÖZVETETT TÁMOGATÁSOK
 2015. ÉV&amp;R10.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view="pageLayout" workbookViewId="0" topLeftCell="A1">
      <selection activeCell="I19" sqref="I19"/>
    </sheetView>
  </sheetViews>
  <sheetFormatPr defaultColWidth="8.796875" defaultRowHeight="15"/>
  <cols>
    <col min="2" max="2" width="23.09765625" style="0" bestFit="1" customWidth="1"/>
    <col min="3" max="3" width="10" style="0" customWidth="1"/>
    <col min="9" max="9" width="9.69921875" style="0" customWidth="1"/>
    <col min="10" max="10" width="9.5" style="0" customWidth="1"/>
  </cols>
  <sheetData>
    <row r="1" spans="1:11" ht="15.75">
      <c r="A1" s="49" t="s">
        <v>183</v>
      </c>
      <c r="B1" s="49"/>
      <c r="C1" s="49"/>
      <c r="D1" s="49"/>
      <c r="E1" s="266"/>
      <c r="F1" s="266"/>
      <c r="G1" s="266"/>
      <c r="H1" s="266"/>
      <c r="K1" s="274" t="s">
        <v>266</v>
      </c>
    </row>
    <row r="2" spans="1:11" ht="15.75">
      <c r="A2" s="225" t="s">
        <v>232</v>
      </c>
      <c r="B2" s="267" t="s">
        <v>255</v>
      </c>
      <c r="C2" s="225" t="s">
        <v>256</v>
      </c>
      <c r="D2" s="225"/>
      <c r="E2" s="225"/>
      <c r="F2" s="243" t="s">
        <v>161</v>
      </c>
      <c r="G2" s="240"/>
      <c r="H2" s="241"/>
      <c r="I2" s="225" t="s">
        <v>257</v>
      </c>
      <c r="J2" s="225"/>
      <c r="K2" s="225"/>
    </row>
    <row r="3" spans="1:11" ht="15.75">
      <c r="A3" s="225"/>
      <c r="B3" s="267"/>
      <c r="C3" s="268" t="s">
        <v>258</v>
      </c>
      <c r="D3" s="268" t="s">
        <v>259</v>
      </c>
      <c r="E3" s="268" t="s">
        <v>260</v>
      </c>
      <c r="F3" s="268" t="s">
        <v>258</v>
      </c>
      <c r="G3" s="268" t="s">
        <v>259</v>
      </c>
      <c r="H3" s="268" t="s">
        <v>260</v>
      </c>
      <c r="I3" s="268" t="s">
        <v>258</v>
      </c>
      <c r="J3" s="268" t="s">
        <v>259</v>
      </c>
      <c r="K3" s="268" t="s">
        <v>260</v>
      </c>
    </row>
    <row r="4" spans="1:11" ht="15.75">
      <c r="A4" s="225"/>
      <c r="B4" s="267"/>
      <c r="C4" s="268"/>
      <c r="D4" s="268"/>
      <c r="E4" s="268"/>
      <c r="F4" s="268"/>
      <c r="G4" s="268"/>
      <c r="H4" s="268"/>
      <c r="I4" s="268"/>
      <c r="J4" s="268"/>
      <c r="K4" s="268"/>
    </row>
    <row r="5" spans="1:11" ht="50.25" customHeight="1">
      <c r="A5" s="225"/>
      <c r="B5" s="267"/>
      <c r="C5" s="268"/>
      <c r="D5" s="268"/>
      <c r="E5" s="268"/>
      <c r="F5" s="268"/>
      <c r="G5" s="268"/>
      <c r="H5" s="268"/>
      <c r="I5" s="268"/>
      <c r="J5" s="268"/>
      <c r="K5" s="268"/>
    </row>
    <row r="6" spans="1:11" ht="15.75">
      <c r="A6" s="269">
        <v>1</v>
      </c>
      <c r="B6" s="270" t="s">
        <v>261</v>
      </c>
      <c r="C6" s="270">
        <v>4150</v>
      </c>
      <c r="D6" s="270">
        <v>0</v>
      </c>
      <c r="E6" s="271">
        <f>SUM(C6:D6)</f>
        <v>4150</v>
      </c>
      <c r="F6" s="271">
        <v>2845</v>
      </c>
      <c r="G6" s="271">
        <v>0</v>
      </c>
      <c r="H6" s="271">
        <v>2845</v>
      </c>
      <c r="I6" s="270">
        <v>6995</v>
      </c>
      <c r="J6" s="270">
        <v>0</v>
      </c>
      <c r="K6" s="271">
        <f>SUM(I6:J6)</f>
        <v>6995</v>
      </c>
    </row>
    <row r="7" spans="1:11" ht="15.75">
      <c r="A7" s="269">
        <v>2</v>
      </c>
      <c r="B7" s="270" t="s">
        <v>262</v>
      </c>
      <c r="C7" s="270">
        <v>450</v>
      </c>
      <c r="D7" s="270">
        <v>0</v>
      </c>
      <c r="E7" s="271">
        <v>450</v>
      </c>
      <c r="F7" s="271">
        <v>30</v>
      </c>
      <c r="G7" s="271">
        <v>0</v>
      </c>
      <c r="H7" s="271">
        <v>30</v>
      </c>
      <c r="I7" s="270">
        <v>480</v>
      </c>
      <c r="J7" s="270">
        <v>0</v>
      </c>
      <c r="K7" s="271">
        <v>480</v>
      </c>
    </row>
    <row r="8" spans="1:11" ht="15.75">
      <c r="A8" s="269">
        <v>3</v>
      </c>
      <c r="B8" s="270" t="s">
        <v>263</v>
      </c>
      <c r="C8" s="270">
        <v>0</v>
      </c>
      <c r="D8" s="270">
        <v>0</v>
      </c>
      <c r="E8" s="271">
        <v>0</v>
      </c>
      <c r="F8" s="271">
        <v>1703</v>
      </c>
      <c r="G8" s="271">
        <v>0</v>
      </c>
      <c r="H8" s="271">
        <v>1703</v>
      </c>
      <c r="I8" s="270">
        <v>1703</v>
      </c>
      <c r="J8" s="270">
        <v>0</v>
      </c>
      <c r="K8" s="271">
        <v>1703</v>
      </c>
    </row>
    <row r="9" spans="1:11" ht="15.75">
      <c r="A9" s="269">
        <v>4</v>
      </c>
      <c r="B9" s="270" t="s">
        <v>264</v>
      </c>
      <c r="C9" s="270">
        <v>500</v>
      </c>
      <c r="D9" s="270">
        <v>0</v>
      </c>
      <c r="E9" s="271">
        <v>500</v>
      </c>
      <c r="F9" s="271">
        <v>-452</v>
      </c>
      <c r="G9" s="271">
        <v>0</v>
      </c>
      <c r="H9" s="271">
        <v>-452</v>
      </c>
      <c r="I9" s="270">
        <v>48</v>
      </c>
      <c r="J9" s="270">
        <v>0</v>
      </c>
      <c r="K9" s="271">
        <v>48</v>
      </c>
    </row>
    <row r="10" spans="1:11" ht="15.75">
      <c r="A10" s="272" t="s">
        <v>265</v>
      </c>
      <c r="B10" s="272"/>
      <c r="C10" s="273">
        <f aca="true" t="shared" si="0" ref="C10:K10">C6+C7+C8+C9</f>
        <v>5100</v>
      </c>
      <c r="D10" s="273">
        <f t="shared" si="0"/>
        <v>0</v>
      </c>
      <c r="E10" s="273">
        <f t="shared" si="0"/>
        <v>5100</v>
      </c>
      <c r="F10" s="273">
        <f t="shared" si="0"/>
        <v>4126</v>
      </c>
      <c r="G10" s="273">
        <f t="shared" si="0"/>
        <v>0</v>
      </c>
      <c r="H10" s="273">
        <f t="shared" si="0"/>
        <v>4126</v>
      </c>
      <c r="I10" s="273">
        <f t="shared" si="0"/>
        <v>9226</v>
      </c>
      <c r="J10" s="273">
        <f t="shared" si="0"/>
        <v>0</v>
      </c>
      <c r="K10" s="273">
        <f t="shared" si="0"/>
        <v>9226</v>
      </c>
    </row>
  </sheetData>
  <sheetProtection/>
  <mergeCells count="14">
    <mergeCell ref="F2:H2"/>
    <mergeCell ref="F3:F5"/>
    <mergeCell ref="G3:G5"/>
    <mergeCell ref="H3:H5"/>
    <mergeCell ref="A2:A5"/>
    <mergeCell ref="B2:B5"/>
    <mergeCell ref="C2:E2"/>
    <mergeCell ref="I2:K2"/>
    <mergeCell ref="C3:C5"/>
    <mergeCell ref="D3:D5"/>
    <mergeCell ref="E3:E5"/>
    <mergeCell ref="I3:I5"/>
    <mergeCell ref="J3:J5"/>
    <mergeCell ref="K3:K5"/>
  </mergeCells>
  <printOptions/>
  <pageMargins left="0.7" right="0.7" top="0.75" bottom="0.75" header="0.3" footer="0.3"/>
  <pageSetup horizontalDpi="600" verticalDpi="600" orientation="landscape" paperSize="9" r:id="rId1"/>
  <headerFooter>
    <oddHeader>&amp;CADOTT TÁMOGATÁSOK
2015. ÉV&amp;R11.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view="pageLayout" workbookViewId="0" topLeftCell="A34">
      <selection activeCell="E8" sqref="E8"/>
    </sheetView>
  </sheetViews>
  <sheetFormatPr defaultColWidth="8.796875" defaultRowHeight="15"/>
  <cols>
    <col min="1" max="1" width="4.8984375" style="8" customWidth="1"/>
    <col min="2" max="2" width="39.8984375" style="8" customWidth="1"/>
    <col min="3" max="3" width="15.59765625" style="10" customWidth="1"/>
    <col min="4" max="5" width="15.69921875" style="8" customWidth="1"/>
    <col min="6" max="6" width="13.19921875" style="8" customWidth="1"/>
    <col min="7" max="16384" width="9" style="8" customWidth="1"/>
  </cols>
  <sheetData>
    <row r="1" spans="1:6" ht="20.25" customHeight="1">
      <c r="A1" s="40" t="str">
        <f>Adatlap!A1</f>
        <v>Nagyréde Önkormányzat</v>
      </c>
      <c r="B1" s="12"/>
      <c r="C1" s="14"/>
      <c r="D1" s="14"/>
      <c r="E1" s="14"/>
      <c r="F1" s="14" t="s">
        <v>127</v>
      </c>
    </row>
    <row r="2" spans="1:6" ht="29.25" customHeight="1">
      <c r="A2" s="189" t="s">
        <v>3</v>
      </c>
      <c r="B2" s="190" t="s">
        <v>0</v>
      </c>
      <c r="C2" s="191" t="s">
        <v>69</v>
      </c>
      <c r="D2" s="191" t="s">
        <v>141</v>
      </c>
      <c r="E2" s="191" t="s">
        <v>161</v>
      </c>
      <c r="F2" s="191" t="s">
        <v>138</v>
      </c>
    </row>
    <row r="3" spans="1:6" ht="15.75" customHeight="1">
      <c r="A3" s="189"/>
      <c r="B3" s="190"/>
      <c r="C3" s="192"/>
      <c r="D3" s="192"/>
      <c r="E3" s="192"/>
      <c r="F3" s="192"/>
    </row>
    <row r="4" spans="1:6" ht="16.5" customHeight="1">
      <c r="A4" s="189"/>
      <c r="B4" s="190"/>
      <c r="C4" s="193"/>
      <c r="D4" s="193"/>
      <c r="E4" s="193"/>
      <c r="F4" s="193"/>
    </row>
    <row r="5" spans="1:6" ht="13.5" customHeight="1">
      <c r="A5" s="15">
        <v>1</v>
      </c>
      <c r="B5" s="16" t="s">
        <v>5</v>
      </c>
      <c r="C5" s="18">
        <v>164660</v>
      </c>
      <c r="D5" s="18">
        <v>2801</v>
      </c>
      <c r="E5" s="18">
        <v>-249</v>
      </c>
      <c r="F5" s="18">
        <f>SUM(C5:E5)</f>
        <v>167212</v>
      </c>
    </row>
    <row r="6" spans="1:6" ht="13.5" customHeight="1">
      <c r="A6" s="15">
        <v>2</v>
      </c>
      <c r="B6" s="16" t="s">
        <v>7</v>
      </c>
      <c r="C6" s="18">
        <v>44723</v>
      </c>
      <c r="D6" s="18">
        <v>783</v>
      </c>
      <c r="E6" s="18">
        <v>-4553</v>
      </c>
      <c r="F6" s="18">
        <f aca="true" t="shared" si="0" ref="F6:F16">SUM(C6:E6)</f>
        <v>40953</v>
      </c>
    </row>
    <row r="7" spans="1:6" ht="13.5" customHeight="1">
      <c r="A7" s="15">
        <v>3</v>
      </c>
      <c r="B7" s="16" t="s">
        <v>8</v>
      </c>
      <c r="C7" s="18">
        <v>99955</v>
      </c>
      <c r="D7" s="18">
        <v>13397</v>
      </c>
      <c r="E7" s="18">
        <v>66415</v>
      </c>
      <c r="F7" s="18">
        <f t="shared" si="0"/>
        <v>179767</v>
      </c>
    </row>
    <row r="8" spans="1:6" ht="13.5" customHeight="1">
      <c r="A8" s="15">
        <v>4</v>
      </c>
      <c r="B8" s="16" t="s">
        <v>6</v>
      </c>
      <c r="C8" s="18">
        <v>4830</v>
      </c>
      <c r="D8" s="18">
        <v>1739</v>
      </c>
      <c r="E8" s="18">
        <v>-2969</v>
      </c>
      <c r="F8" s="18">
        <f t="shared" si="0"/>
        <v>3600</v>
      </c>
    </row>
    <row r="9" spans="1:6" ht="13.5" customHeight="1">
      <c r="A9" s="15">
        <v>5</v>
      </c>
      <c r="B9" s="16" t="s">
        <v>9</v>
      </c>
      <c r="C9" s="18">
        <v>7400</v>
      </c>
      <c r="D9" s="18">
        <v>0</v>
      </c>
      <c r="E9" s="18">
        <v>6661</v>
      </c>
      <c r="F9" s="18">
        <f t="shared" si="0"/>
        <v>14061</v>
      </c>
    </row>
    <row r="10" spans="1:6" ht="13.5" customHeight="1">
      <c r="A10" s="15">
        <v>6</v>
      </c>
      <c r="B10" s="16" t="s">
        <v>51</v>
      </c>
      <c r="C10" s="18">
        <v>0</v>
      </c>
      <c r="D10" s="18">
        <v>0</v>
      </c>
      <c r="E10" s="18">
        <v>0</v>
      </c>
      <c r="F10" s="18">
        <f t="shared" si="0"/>
        <v>0</v>
      </c>
    </row>
    <row r="11" spans="1:6" ht="13.5" customHeight="1">
      <c r="A11" s="15">
        <v>7</v>
      </c>
      <c r="B11" s="16" t="s">
        <v>10</v>
      </c>
      <c r="C11" s="18">
        <v>15373</v>
      </c>
      <c r="D11" s="18">
        <v>0</v>
      </c>
      <c r="E11" s="18">
        <v>163990</v>
      </c>
      <c r="F11" s="18">
        <f t="shared" si="0"/>
        <v>179363</v>
      </c>
    </row>
    <row r="12" spans="1:6" ht="13.5" customHeight="1">
      <c r="A12" s="15">
        <v>8</v>
      </c>
      <c r="B12" s="19" t="s">
        <v>11</v>
      </c>
      <c r="C12" s="17">
        <v>0</v>
      </c>
      <c r="D12" s="17">
        <v>0</v>
      </c>
      <c r="E12" s="17">
        <v>0</v>
      </c>
      <c r="F12" s="18">
        <f t="shared" si="0"/>
        <v>0</v>
      </c>
    </row>
    <row r="13" spans="1:6" ht="13.5" customHeight="1">
      <c r="A13" s="15">
        <v>9</v>
      </c>
      <c r="B13" s="16" t="s">
        <v>12</v>
      </c>
      <c r="C13" s="17">
        <v>50000</v>
      </c>
      <c r="D13" s="17">
        <v>0</v>
      </c>
      <c r="E13" s="17">
        <v>43471</v>
      </c>
      <c r="F13" s="18">
        <f t="shared" si="0"/>
        <v>93471</v>
      </c>
    </row>
    <row r="14" spans="1:6" ht="13.5" customHeight="1">
      <c r="A14" s="15">
        <v>10</v>
      </c>
      <c r="B14" s="16" t="s">
        <v>52</v>
      </c>
      <c r="C14" s="17">
        <v>0</v>
      </c>
      <c r="D14" s="17">
        <v>0</v>
      </c>
      <c r="E14" s="17">
        <v>0</v>
      </c>
      <c r="F14" s="18">
        <f t="shared" si="0"/>
        <v>0</v>
      </c>
    </row>
    <row r="15" spans="1:6" ht="13.5" customHeight="1">
      <c r="A15" s="15">
        <v>11</v>
      </c>
      <c r="B15" s="16" t="s">
        <v>13</v>
      </c>
      <c r="C15" s="18">
        <v>0</v>
      </c>
      <c r="D15" s="18">
        <v>0</v>
      </c>
      <c r="E15" s="18">
        <v>0</v>
      </c>
      <c r="F15" s="18">
        <f t="shared" si="0"/>
        <v>0</v>
      </c>
    </row>
    <row r="16" spans="1:6" ht="13.5" customHeight="1">
      <c r="A16" s="15">
        <v>12</v>
      </c>
      <c r="B16" s="16" t="s">
        <v>129</v>
      </c>
      <c r="C16" s="17">
        <v>0</v>
      </c>
      <c r="D16" s="17">
        <v>2451</v>
      </c>
      <c r="E16" s="17">
        <v>-2451</v>
      </c>
      <c r="F16" s="18">
        <f t="shared" si="0"/>
        <v>0</v>
      </c>
    </row>
    <row r="17" spans="1:6" ht="13.5" customHeight="1">
      <c r="A17" s="20">
        <v>13</v>
      </c>
      <c r="B17" s="21" t="s">
        <v>14</v>
      </c>
      <c r="C17" s="22">
        <f>SUM(C5:C16)-C12</f>
        <v>386941</v>
      </c>
      <c r="D17" s="22">
        <f>SUM(D5:D16)-D12</f>
        <v>21171</v>
      </c>
      <c r="E17" s="22">
        <f>SUM(E5:E16)-E12</f>
        <v>270315</v>
      </c>
      <c r="F17" s="22">
        <f>SUM(F5:F16)-F12</f>
        <v>678427</v>
      </c>
    </row>
    <row r="18" spans="1:6" ht="13.5" customHeight="1">
      <c r="A18" s="15">
        <v>14</v>
      </c>
      <c r="B18" s="16" t="s">
        <v>15</v>
      </c>
      <c r="C18" s="17">
        <v>26000</v>
      </c>
      <c r="D18" s="17">
        <v>0</v>
      </c>
      <c r="E18" s="17">
        <v>13907</v>
      </c>
      <c r="F18" s="17">
        <f>SUM(C18:E18)</f>
        <v>39907</v>
      </c>
    </row>
    <row r="19" spans="1:6" ht="13.5" customHeight="1">
      <c r="A19" s="15">
        <v>15</v>
      </c>
      <c r="B19" s="16" t="s">
        <v>16</v>
      </c>
      <c r="C19" s="17">
        <v>0</v>
      </c>
      <c r="D19" s="17">
        <v>0</v>
      </c>
      <c r="E19" s="17">
        <v>0</v>
      </c>
      <c r="F19" s="17">
        <f>SUM(C19:E19)</f>
        <v>0</v>
      </c>
    </row>
    <row r="20" spans="1:6" ht="13.5" customHeight="1">
      <c r="A20" s="15">
        <v>16</v>
      </c>
      <c r="B20" s="16" t="s">
        <v>17</v>
      </c>
      <c r="C20" s="17">
        <v>0</v>
      </c>
      <c r="D20" s="17">
        <v>0</v>
      </c>
      <c r="E20" s="17">
        <v>0</v>
      </c>
      <c r="F20" s="17">
        <f>SUM(C20:E20)</f>
        <v>0</v>
      </c>
    </row>
    <row r="21" spans="1:6" ht="13.5" customHeight="1">
      <c r="A21" s="15">
        <v>17</v>
      </c>
      <c r="B21" s="16" t="s">
        <v>18</v>
      </c>
      <c r="C21" s="17">
        <v>0</v>
      </c>
      <c r="D21" s="17">
        <v>0</v>
      </c>
      <c r="E21" s="17">
        <v>4708</v>
      </c>
      <c r="F21" s="17">
        <f>SUM(C21:E21)</f>
        <v>4708</v>
      </c>
    </row>
    <row r="22" spans="1:6" ht="13.5" customHeight="1">
      <c r="A22" s="15">
        <v>18</v>
      </c>
      <c r="B22" s="16" t="s">
        <v>19</v>
      </c>
      <c r="C22" s="17">
        <v>0</v>
      </c>
      <c r="D22" s="17">
        <v>0</v>
      </c>
      <c r="E22" s="17">
        <v>0</v>
      </c>
      <c r="F22" s="17">
        <f>SUM(C22:E22)</f>
        <v>0</v>
      </c>
    </row>
    <row r="23" spans="1:6" ht="13.5" customHeight="1">
      <c r="A23" s="23">
        <v>19</v>
      </c>
      <c r="B23" s="24" t="s">
        <v>20</v>
      </c>
      <c r="C23" s="25">
        <f>SUM(C18:C22)</f>
        <v>26000</v>
      </c>
      <c r="D23" s="25">
        <f>SUM(D18:D22)</f>
        <v>0</v>
      </c>
      <c r="E23" s="25">
        <f>SUM(E18:E22)</f>
        <v>18615</v>
      </c>
      <c r="F23" s="25">
        <f>SUM(F18:F22)</f>
        <v>44615</v>
      </c>
    </row>
    <row r="24" spans="1:6" ht="13.5" customHeight="1">
      <c r="A24" s="15">
        <v>20</v>
      </c>
      <c r="B24" s="16" t="s">
        <v>21</v>
      </c>
      <c r="C24" s="18">
        <v>0</v>
      </c>
      <c r="D24" s="18">
        <v>0</v>
      </c>
      <c r="E24" s="18">
        <v>0</v>
      </c>
      <c r="F24" s="18">
        <f>SUM(C24:D24)</f>
        <v>0</v>
      </c>
    </row>
    <row r="25" spans="1:6" ht="13.5" customHeight="1">
      <c r="A25" s="15">
        <v>21</v>
      </c>
      <c r="B25" s="16"/>
      <c r="C25" s="18">
        <v>0</v>
      </c>
      <c r="D25" s="18">
        <v>0</v>
      </c>
      <c r="E25" s="18">
        <v>0</v>
      </c>
      <c r="F25" s="18">
        <v>0</v>
      </c>
    </row>
    <row r="26" spans="1:6" ht="13.5" customHeight="1">
      <c r="A26" s="20">
        <v>22</v>
      </c>
      <c r="B26" s="21" t="s">
        <v>22</v>
      </c>
      <c r="C26" s="22">
        <f>C17+C23+C24+C25</f>
        <v>412941</v>
      </c>
      <c r="D26" s="22">
        <f>D17+D23+D24+D25</f>
        <v>21171</v>
      </c>
      <c r="E26" s="22">
        <f>E17+E23+E24+E25</f>
        <v>288930</v>
      </c>
      <c r="F26" s="22">
        <f>F17+F23+F24+F25</f>
        <v>723042</v>
      </c>
    </row>
    <row r="27" spans="1:6" ht="13.5" customHeight="1">
      <c r="A27" s="95">
        <v>23</v>
      </c>
      <c r="B27" s="96"/>
      <c r="C27" s="29"/>
      <c r="D27" s="29"/>
      <c r="E27" s="29"/>
      <c r="F27" s="29"/>
    </row>
    <row r="28" spans="1:6" ht="13.5" customHeight="1">
      <c r="A28" s="15">
        <v>24</v>
      </c>
      <c r="B28" s="16" t="s">
        <v>23</v>
      </c>
      <c r="C28" s="18">
        <v>213908</v>
      </c>
      <c r="D28" s="18">
        <v>16660</v>
      </c>
      <c r="E28" s="18">
        <v>10005</v>
      </c>
      <c r="F28" s="18">
        <f>SUM(C28:E28)</f>
        <v>240573</v>
      </c>
    </row>
    <row r="29" spans="1:6" ht="13.5" customHeight="1">
      <c r="A29" s="15">
        <v>25</v>
      </c>
      <c r="B29" s="19" t="s">
        <v>24</v>
      </c>
      <c r="C29" s="18">
        <v>146972</v>
      </c>
      <c r="D29" s="18">
        <v>16660</v>
      </c>
      <c r="E29" s="18">
        <v>10446</v>
      </c>
      <c r="F29" s="18">
        <f aca="true" t="shared" si="1" ref="F29:F41">SUM(C29:E29)</f>
        <v>174078</v>
      </c>
    </row>
    <row r="30" spans="1:6" ht="13.5" customHeight="1">
      <c r="A30" s="15">
        <v>26</v>
      </c>
      <c r="B30" s="16" t="s">
        <v>25</v>
      </c>
      <c r="C30" s="18">
        <v>0</v>
      </c>
      <c r="D30" s="18">
        <v>0</v>
      </c>
      <c r="E30" s="18">
        <v>178972</v>
      </c>
      <c r="F30" s="18">
        <f t="shared" si="1"/>
        <v>178972</v>
      </c>
    </row>
    <row r="31" spans="1:6" ht="13.5" customHeight="1">
      <c r="A31" s="15">
        <v>27</v>
      </c>
      <c r="B31" s="19" t="s">
        <v>26</v>
      </c>
      <c r="C31" s="18">
        <v>0</v>
      </c>
      <c r="D31" s="18">
        <v>0</v>
      </c>
      <c r="E31" s="18"/>
      <c r="F31" s="18">
        <f t="shared" si="1"/>
        <v>0</v>
      </c>
    </row>
    <row r="32" spans="1:6" ht="13.5" customHeight="1">
      <c r="A32" s="15">
        <v>28</v>
      </c>
      <c r="B32" s="19" t="s">
        <v>27</v>
      </c>
      <c r="C32" s="18">
        <v>117636</v>
      </c>
      <c r="D32" s="18">
        <v>0</v>
      </c>
      <c r="E32" s="18">
        <v>47746</v>
      </c>
      <c r="F32" s="18">
        <f t="shared" si="1"/>
        <v>165382</v>
      </c>
    </row>
    <row r="33" spans="1:6" ht="13.5" customHeight="1">
      <c r="A33" s="15">
        <v>29</v>
      </c>
      <c r="B33" s="19" t="s">
        <v>28</v>
      </c>
      <c r="C33" s="18">
        <v>106636</v>
      </c>
      <c r="D33" s="18">
        <v>0</v>
      </c>
      <c r="E33" s="18">
        <v>47865</v>
      </c>
      <c r="F33" s="18">
        <f t="shared" si="1"/>
        <v>154501</v>
      </c>
    </row>
    <row r="34" spans="1:6" ht="13.5" customHeight="1">
      <c r="A34" s="15">
        <v>30</v>
      </c>
      <c r="B34" s="19" t="s">
        <v>29</v>
      </c>
      <c r="C34" s="18">
        <v>11000</v>
      </c>
      <c r="D34" s="18">
        <v>0</v>
      </c>
      <c r="E34" s="18">
        <v>-999</v>
      </c>
      <c r="F34" s="18">
        <f t="shared" si="1"/>
        <v>10001</v>
      </c>
    </row>
    <row r="35" spans="1:6" ht="13.5" customHeight="1">
      <c r="A35" s="15">
        <v>31</v>
      </c>
      <c r="B35" s="16" t="s">
        <v>30</v>
      </c>
      <c r="C35" s="18">
        <v>27877</v>
      </c>
      <c r="D35" s="18">
        <v>0</v>
      </c>
      <c r="E35" s="18">
        <v>19634</v>
      </c>
      <c r="F35" s="18">
        <f t="shared" si="1"/>
        <v>47511</v>
      </c>
    </row>
    <row r="36" spans="1:6" ht="13.5" customHeight="1">
      <c r="A36" s="15">
        <v>32</v>
      </c>
      <c r="B36" s="16" t="s">
        <v>31</v>
      </c>
      <c r="C36" s="17">
        <v>3520</v>
      </c>
      <c r="D36" s="17">
        <v>0</v>
      </c>
      <c r="E36" s="17">
        <v>-3520</v>
      </c>
      <c r="F36" s="18">
        <f t="shared" si="1"/>
        <v>0</v>
      </c>
    </row>
    <row r="37" spans="1:6" ht="13.5" customHeight="1">
      <c r="A37" s="15">
        <v>33</v>
      </c>
      <c r="B37" s="19" t="s">
        <v>32</v>
      </c>
      <c r="C37" s="17">
        <v>0</v>
      </c>
      <c r="D37" s="17">
        <v>0</v>
      </c>
      <c r="E37" s="17">
        <v>0</v>
      </c>
      <c r="F37" s="18">
        <f t="shared" si="1"/>
        <v>0</v>
      </c>
    </row>
    <row r="38" spans="1:6" ht="13.5" customHeight="1">
      <c r="A38" s="15">
        <v>34</v>
      </c>
      <c r="B38" s="16" t="s">
        <v>33</v>
      </c>
      <c r="C38" s="17">
        <v>0</v>
      </c>
      <c r="D38" s="17">
        <v>0</v>
      </c>
      <c r="E38" s="17">
        <v>0</v>
      </c>
      <c r="F38" s="18">
        <f t="shared" si="1"/>
        <v>0</v>
      </c>
    </row>
    <row r="39" spans="1:6" ht="30" customHeight="1">
      <c r="A39" s="15">
        <v>35</v>
      </c>
      <c r="B39" s="27" t="s">
        <v>34</v>
      </c>
      <c r="C39" s="17">
        <v>0</v>
      </c>
      <c r="D39" s="17">
        <v>0</v>
      </c>
      <c r="E39" s="17">
        <v>0</v>
      </c>
      <c r="F39" s="18">
        <f t="shared" si="1"/>
        <v>0</v>
      </c>
    </row>
    <row r="40" spans="1:6" ht="13.5" customHeight="1">
      <c r="A40" s="15">
        <v>36</v>
      </c>
      <c r="B40" s="16" t="s">
        <v>35</v>
      </c>
      <c r="C40" s="17">
        <v>0</v>
      </c>
      <c r="D40" s="17">
        <v>0</v>
      </c>
      <c r="E40" s="17">
        <v>200</v>
      </c>
      <c r="F40" s="18">
        <f t="shared" si="1"/>
        <v>200</v>
      </c>
    </row>
    <row r="41" spans="1:6" ht="30.75" customHeight="1">
      <c r="A41" s="15">
        <v>37</v>
      </c>
      <c r="B41" s="27" t="s">
        <v>36</v>
      </c>
      <c r="C41" s="17">
        <v>0</v>
      </c>
      <c r="D41" s="17">
        <v>0</v>
      </c>
      <c r="E41" s="17">
        <v>0</v>
      </c>
      <c r="F41" s="18">
        <f t="shared" si="1"/>
        <v>0</v>
      </c>
    </row>
    <row r="42" spans="1:6" ht="27.75" customHeight="1">
      <c r="A42" s="20">
        <v>38</v>
      </c>
      <c r="B42" s="28" t="s">
        <v>37</v>
      </c>
      <c r="C42" s="22">
        <f>SUM(C28:C41)-C29-C31-C33-C34-C37-C39-C41</f>
        <v>362941</v>
      </c>
      <c r="D42" s="22">
        <f>SUM(D28:D41)-D29-D31-D33-D34-D37-D39-D41</f>
        <v>16660</v>
      </c>
      <c r="E42" s="22">
        <f>SUM(E28:E41)-E29-E31-E33-E34-E37-E39-E41</f>
        <v>253037</v>
      </c>
      <c r="F42" s="22">
        <f>SUM(F28:F41)-F29-F31-F33-F34-F37-F39-F41</f>
        <v>632638</v>
      </c>
    </row>
    <row r="43" spans="1:6" ht="13.5" customHeight="1">
      <c r="A43" s="15">
        <v>39</v>
      </c>
      <c r="B43" s="16" t="s">
        <v>38</v>
      </c>
      <c r="C43" s="17">
        <v>50000</v>
      </c>
      <c r="D43" s="17">
        <v>0</v>
      </c>
      <c r="E43" s="17">
        <v>35195</v>
      </c>
      <c r="F43" s="17">
        <f>SUM(C43:E43)</f>
        <v>85195</v>
      </c>
    </row>
    <row r="44" spans="1:6" ht="13.5" customHeight="1">
      <c r="A44" s="15">
        <v>40</v>
      </c>
      <c r="B44" s="16" t="s">
        <v>39</v>
      </c>
      <c r="C44" s="17">
        <v>0</v>
      </c>
      <c r="D44" s="17">
        <v>0</v>
      </c>
      <c r="E44" s="17">
        <v>0</v>
      </c>
      <c r="F44" s="17">
        <f aca="true" t="shared" si="2" ref="F44:F50">SUM(C44:E44)</f>
        <v>0</v>
      </c>
    </row>
    <row r="45" spans="1:6" ht="13.5" customHeight="1">
      <c r="A45" s="15">
        <v>41</v>
      </c>
      <c r="B45" s="16" t="s">
        <v>40</v>
      </c>
      <c r="C45" s="17">
        <v>0</v>
      </c>
      <c r="D45" s="17">
        <v>4511</v>
      </c>
      <c r="E45" s="17">
        <v>-4511</v>
      </c>
      <c r="F45" s="17">
        <f t="shared" si="2"/>
        <v>0</v>
      </c>
    </row>
    <row r="46" spans="1:6" ht="13.5" customHeight="1">
      <c r="A46" s="15">
        <v>42</v>
      </c>
      <c r="B46" s="16" t="s">
        <v>17</v>
      </c>
      <c r="C46" s="17">
        <v>0</v>
      </c>
      <c r="D46" s="17">
        <v>0</v>
      </c>
      <c r="E46" s="17">
        <v>5209</v>
      </c>
      <c r="F46" s="17">
        <f t="shared" si="2"/>
        <v>5209</v>
      </c>
    </row>
    <row r="47" spans="1:6" ht="13.5" customHeight="1">
      <c r="A47" s="15">
        <v>43</v>
      </c>
      <c r="B47" s="16" t="s">
        <v>41</v>
      </c>
      <c r="C47" s="17">
        <v>0</v>
      </c>
      <c r="D47" s="17">
        <v>0</v>
      </c>
      <c r="E47" s="17">
        <v>0</v>
      </c>
      <c r="F47" s="17">
        <f t="shared" si="2"/>
        <v>0</v>
      </c>
    </row>
    <row r="48" spans="1:6" ht="13.5" customHeight="1">
      <c r="A48" s="15">
        <v>44</v>
      </c>
      <c r="B48" s="16" t="s">
        <v>42</v>
      </c>
      <c r="C48" s="17"/>
      <c r="D48" s="17"/>
      <c r="E48" s="17">
        <v>0</v>
      </c>
      <c r="F48" s="17">
        <f t="shared" si="2"/>
        <v>0</v>
      </c>
    </row>
    <row r="49" spans="1:6" ht="13.5" customHeight="1">
      <c r="A49" s="15">
        <v>45</v>
      </c>
      <c r="B49" s="16" t="s">
        <v>43</v>
      </c>
      <c r="C49" s="17">
        <v>0</v>
      </c>
      <c r="D49" s="17">
        <v>0</v>
      </c>
      <c r="E49" s="17">
        <v>0</v>
      </c>
      <c r="F49" s="17">
        <f t="shared" si="2"/>
        <v>0</v>
      </c>
    </row>
    <row r="50" spans="1:6" ht="13.5" customHeight="1">
      <c r="A50" s="15">
        <v>46</v>
      </c>
      <c r="B50" s="16" t="s">
        <v>44</v>
      </c>
      <c r="C50" s="18">
        <v>0</v>
      </c>
      <c r="D50" s="18">
        <v>0</v>
      </c>
      <c r="E50" s="18">
        <v>0</v>
      </c>
      <c r="F50" s="17">
        <f t="shared" si="2"/>
        <v>0</v>
      </c>
    </row>
    <row r="51" spans="1:6" ht="13.5" customHeight="1">
      <c r="A51" s="23">
        <v>47</v>
      </c>
      <c r="B51" s="24" t="s">
        <v>130</v>
      </c>
      <c r="C51" s="29">
        <f>SUM(C43:C50)</f>
        <v>50000</v>
      </c>
      <c r="D51" s="29">
        <f>SUM(D43:D50)</f>
        <v>4511</v>
      </c>
      <c r="E51" s="29">
        <f>SUM(E43:E50)</f>
        <v>35893</v>
      </c>
      <c r="F51" s="29">
        <f>SUM(F43:F50)</f>
        <v>90404</v>
      </c>
    </row>
    <row r="52" spans="1:6" ht="13.5" customHeight="1">
      <c r="A52" s="15">
        <v>48</v>
      </c>
      <c r="B52" s="16" t="s">
        <v>46</v>
      </c>
      <c r="C52" s="18">
        <v>0</v>
      </c>
      <c r="D52" s="18">
        <v>0</v>
      </c>
      <c r="E52" s="18">
        <v>0</v>
      </c>
      <c r="F52" s="18">
        <v>0</v>
      </c>
    </row>
    <row r="53" spans="1:6" ht="13.5" customHeight="1">
      <c r="A53" s="15">
        <v>49</v>
      </c>
      <c r="B53" s="16"/>
      <c r="C53" s="18">
        <v>0</v>
      </c>
      <c r="D53" s="18">
        <v>0</v>
      </c>
      <c r="E53" s="18">
        <v>0</v>
      </c>
      <c r="F53" s="18">
        <v>0</v>
      </c>
    </row>
    <row r="54" spans="1:6" ht="18" customHeight="1">
      <c r="A54" s="20">
        <v>50</v>
      </c>
      <c r="B54" s="21" t="s">
        <v>131</v>
      </c>
      <c r="C54" s="22">
        <f>C42+C51+SUM(C52:C53)</f>
        <v>412941</v>
      </c>
      <c r="D54" s="22">
        <f>D42+D51+SUM(D52:D53)</f>
        <v>21171</v>
      </c>
      <c r="E54" s="22">
        <f>E42+E51+SUM(E52:E53)</f>
        <v>288930</v>
      </c>
      <c r="F54" s="22">
        <f>F42+F51+SUM(F52:F53)</f>
        <v>723042</v>
      </c>
    </row>
    <row r="55" spans="1:6" ht="30" customHeight="1">
      <c r="A55" s="20">
        <v>51</v>
      </c>
      <c r="B55" s="31" t="s">
        <v>132</v>
      </c>
      <c r="C55" s="22">
        <f>C42-C17</f>
        <v>-24000</v>
      </c>
      <c r="D55" s="22">
        <f>D42-D17</f>
        <v>-4511</v>
      </c>
      <c r="E55" s="22">
        <f>E42-E17</f>
        <v>-17278</v>
      </c>
      <c r="F55" s="22">
        <f>F42-F17</f>
        <v>-45789</v>
      </c>
    </row>
    <row r="56" spans="1:6" ht="21" customHeight="1">
      <c r="A56" s="20">
        <v>52</v>
      </c>
      <c r="B56" s="21" t="s">
        <v>133</v>
      </c>
      <c r="C56" s="22">
        <f>C51-C23</f>
        <v>24000</v>
      </c>
      <c r="D56" s="22">
        <f>D51-D23</f>
        <v>4511</v>
      </c>
      <c r="E56" s="22">
        <f>E51-E23</f>
        <v>17278</v>
      </c>
      <c r="F56" s="22">
        <f>F51-F23</f>
        <v>45789</v>
      </c>
    </row>
    <row r="57" spans="1:6" ht="26.25" customHeight="1">
      <c r="A57" s="20">
        <v>53</v>
      </c>
      <c r="B57" s="31" t="s">
        <v>134</v>
      </c>
      <c r="C57" s="22">
        <f>C54-C26</f>
        <v>0</v>
      </c>
      <c r="D57" s="22">
        <f>D54-D26</f>
        <v>0</v>
      </c>
      <c r="E57" s="22">
        <f>E54-E26</f>
        <v>0</v>
      </c>
      <c r="F57" s="22">
        <f>F54-F26</f>
        <v>0</v>
      </c>
    </row>
    <row r="58" spans="1:3" ht="13.5">
      <c r="A58" s="9"/>
      <c r="B58" s="9"/>
      <c r="C58" s="7"/>
    </row>
    <row r="59" spans="1:3" ht="13.5">
      <c r="A59" s="9"/>
      <c r="B59" s="9"/>
      <c r="C59" s="7"/>
    </row>
    <row r="60" spans="1:3" ht="13.5">
      <c r="A60" s="9"/>
      <c r="B60" s="9"/>
      <c r="C60" s="7"/>
    </row>
    <row r="61" spans="1:3" ht="13.5">
      <c r="A61" s="9"/>
      <c r="B61" s="9"/>
      <c r="C61" s="7"/>
    </row>
    <row r="62" spans="1:3" ht="13.5">
      <c r="A62" s="9"/>
      <c r="B62" s="9"/>
      <c r="C62" s="7"/>
    </row>
    <row r="63" spans="1:3" ht="13.5">
      <c r="A63" s="9"/>
      <c r="B63" s="9"/>
      <c r="C63" s="7"/>
    </row>
  </sheetData>
  <sheetProtection/>
  <mergeCells count="6">
    <mergeCell ref="A2:A4"/>
    <mergeCell ref="B2:B4"/>
    <mergeCell ref="C2:C4"/>
    <mergeCell ref="D2:D4"/>
    <mergeCell ref="F2:F4"/>
    <mergeCell ref="E2:E4"/>
  </mergeCells>
  <printOptions horizontalCentered="1" verticalCentered="1"/>
  <pageMargins left="0.11811023622047245" right="0.11811023622047245" top="0.73" bottom="0.1968503937007874" header="0.35433070866141736" footer="0.2755905511811024"/>
  <pageSetup horizontalDpi="600" verticalDpi="600" orientation="portrait" paperSize="9" scale="78" r:id="rId1"/>
  <headerFooter alignWithMargins="0">
    <oddHeader>&amp;C
&amp;"Garamond,Félkövér"&amp;16KÖLTSÉGVETÉSI MÉRLEG (KÖLTSÉGVETÉSI JELENTÉS) 2015. ÉV&amp;R&amp;"Garamond,Normál"&amp;14 1. sz.melléklet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K28" sqref="K28"/>
    </sheetView>
  </sheetViews>
  <sheetFormatPr defaultColWidth="8.796875" defaultRowHeight="15"/>
  <cols>
    <col min="1" max="1" width="4.8984375" style="8" customWidth="1"/>
    <col min="2" max="2" width="29.3984375" style="8" customWidth="1"/>
    <col min="3" max="5" width="10.59765625" style="10" customWidth="1"/>
    <col min="6" max="16384" width="9" style="8" customWidth="1"/>
  </cols>
  <sheetData>
    <row r="1" spans="1:14" ht="20.25" customHeight="1">
      <c r="A1" s="40" t="str">
        <f>Adatlap!A1</f>
        <v>Nagyréde Önkormányzat</v>
      </c>
      <c r="B1" s="12"/>
      <c r="C1" s="13"/>
      <c r="D1" s="13"/>
      <c r="N1" s="14" t="s">
        <v>127</v>
      </c>
    </row>
    <row r="2" spans="1:14" ht="22.5" customHeight="1">
      <c r="A2" s="189" t="s">
        <v>3</v>
      </c>
      <c r="B2" s="190" t="s">
        <v>0</v>
      </c>
      <c r="C2" s="194" t="s">
        <v>69</v>
      </c>
      <c r="D2" s="195"/>
      <c r="E2" s="196"/>
      <c r="F2" s="194" t="s">
        <v>139</v>
      </c>
      <c r="G2" s="195"/>
      <c r="H2" s="196"/>
      <c r="I2" s="194" t="s">
        <v>161</v>
      </c>
      <c r="J2" s="195"/>
      <c r="K2" s="196"/>
      <c r="L2" s="194" t="s">
        <v>137</v>
      </c>
      <c r="M2" s="195"/>
      <c r="N2" s="196"/>
    </row>
    <row r="3" spans="1:14" ht="15.75" customHeight="1">
      <c r="A3" s="189"/>
      <c r="B3" s="190"/>
      <c r="C3" s="197" t="s">
        <v>53</v>
      </c>
      <c r="D3" s="197" t="s">
        <v>54</v>
      </c>
      <c r="E3" s="199" t="s">
        <v>55</v>
      </c>
      <c r="F3" s="197" t="s">
        <v>53</v>
      </c>
      <c r="G3" s="197" t="s">
        <v>54</v>
      </c>
      <c r="H3" s="199" t="s">
        <v>55</v>
      </c>
      <c r="I3" s="197" t="s">
        <v>53</v>
      </c>
      <c r="J3" s="197" t="s">
        <v>54</v>
      </c>
      <c r="K3" s="199" t="s">
        <v>55</v>
      </c>
      <c r="L3" s="197" t="s">
        <v>53</v>
      </c>
      <c r="M3" s="197" t="s">
        <v>54</v>
      </c>
      <c r="N3" s="199" t="s">
        <v>55</v>
      </c>
    </row>
    <row r="4" spans="1:14" ht="22.5" customHeight="1">
      <c r="A4" s="189"/>
      <c r="B4" s="190"/>
      <c r="C4" s="198"/>
      <c r="D4" s="198"/>
      <c r="E4" s="200"/>
      <c r="F4" s="198"/>
      <c r="G4" s="198"/>
      <c r="H4" s="200"/>
      <c r="I4" s="198"/>
      <c r="J4" s="198"/>
      <c r="K4" s="200"/>
      <c r="L4" s="198"/>
      <c r="M4" s="198"/>
      <c r="N4" s="200"/>
    </row>
    <row r="5" spans="1:14" ht="13.5" customHeight="1">
      <c r="A5" s="15">
        <v>1</v>
      </c>
      <c r="B5" s="42" t="s">
        <v>5</v>
      </c>
      <c r="C5" s="35">
        <v>164660</v>
      </c>
      <c r="D5" s="35">
        <v>0</v>
      </c>
      <c r="E5" s="35">
        <f>SUM(C5:D5)</f>
        <v>164660</v>
      </c>
      <c r="F5" s="35">
        <v>2801</v>
      </c>
      <c r="G5" s="35">
        <v>0</v>
      </c>
      <c r="H5" s="35">
        <f>SUM(F5:G5)</f>
        <v>2801</v>
      </c>
      <c r="I5" s="35">
        <v>-249</v>
      </c>
      <c r="J5" s="35">
        <v>0</v>
      </c>
      <c r="K5" s="35">
        <f>SUM(I5:J5)</f>
        <v>-249</v>
      </c>
      <c r="L5" s="35">
        <f>C5+F5+I5</f>
        <v>167212</v>
      </c>
      <c r="M5" s="35">
        <f aca="true" t="shared" si="0" ref="M5:M10">D5+G5</f>
        <v>0</v>
      </c>
      <c r="N5" s="35">
        <f>E5+H5+K5</f>
        <v>167212</v>
      </c>
    </row>
    <row r="6" spans="1:14" ht="13.5" customHeight="1">
      <c r="A6" s="15">
        <v>2</v>
      </c>
      <c r="B6" s="42" t="s">
        <v>7</v>
      </c>
      <c r="C6" s="35">
        <v>44723</v>
      </c>
      <c r="D6" s="35">
        <v>0</v>
      </c>
      <c r="E6" s="35">
        <f aca="true" t="shared" si="1" ref="E6:E16">SUM(C6:D6)</f>
        <v>44723</v>
      </c>
      <c r="F6" s="35">
        <v>783</v>
      </c>
      <c r="G6" s="35">
        <v>0</v>
      </c>
      <c r="H6" s="35">
        <f aca="true" t="shared" si="2" ref="H6:H16">SUM(F6:G6)</f>
        <v>783</v>
      </c>
      <c r="I6" s="35">
        <v>-4553</v>
      </c>
      <c r="J6" s="35">
        <v>0</v>
      </c>
      <c r="K6" s="35">
        <f aca="true" t="shared" si="3" ref="K6:K16">SUM(I6:J6)</f>
        <v>-4553</v>
      </c>
      <c r="L6" s="35">
        <f aca="true" t="shared" si="4" ref="L6:L16">C6+F6+I6</f>
        <v>40953</v>
      </c>
      <c r="M6" s="35">
        <f t="shared" si="0"/>
        <v>0</v>
      </c>
      <c r="N6" s="35">
        <f aca="true" t="shared" si="5" ref="N6:N16">E6+H6+K6</f>
        <v>40953</v>
      </c>
    </row>
    <row r="7" spans="1:14" ht="13.5" customHeight="1">
      <c r="A7" s="15">
        <v>3</v>
      </c>
      <c r="B7" s="42" t="s">
        <v>8</v>
      </c>
      <c r="C7" s="35">
        <v>99955</v>
      </c>
      <c r="D7" s="35">
        <v>0</v>
      </c>
      <c r="E7" s="35">
        <f t="shared" si="1"/>
        <v>99955</v>
      </c>
      <c r="F7" s="35">
        <v>13397</v>
      </c>
      <c r="G7" s="35">
        <v>0</v>
      </c>
      <c r="H7" s="35">
        <f t="shared" si="2"/>
        <v>13397</v>
      </c>
      <c r="I7" s="35">
        <v>66415</v>
      </c>
      <c r="J7" s="35">
        <v>0</v>
      </c>
      <c r="K7" s="35">
        <f t="shared" si="3"/>
        <v>66415</v>
      </c>
      <c r="L7" s="35">
        <f t="shared" si="4"/>
        <v>179767</v>
      </c>
      <c r="M7" s="35">
        <f t="shared" si="0"/>
        <v>0</v>
      </c>
      <c r="N7" s="35">
        <f t="shared" si="5"/>
        <v>179767</v>
      </c>
    </row>
    <row r="8" spans="1:14" ht="13.5" customHeight="1">
      <c r="A8" s="15">
        <v>4</v>
      </c>
      <c r="B8" s="42" t="s">
        <v>6</v>
      </c>
      <c r="C8" s="35">
        <v>4830</v>
      </c>
      <c r="D8" s="35">
        <v>0</v>
      </c>
      <c r="E8" s="35">
        <f t="shared" si="1"/>
        <v>4830</v>
      </c>
      <c r="F8" s="35">
        <v>1739</v>
      </c>
      <c r="G8" s="35">
        <v>0</v>
      </c>
      <c r="H8" s="35">
        <f t="shared" si="2"/>
        <v>1739</v>
      </c>
      <c r="I8" s="35">
        <v>-2969</v>
      </c>
      <c r="J8" s="35">
        <v>0</v>
      </c>
      <c r="K8" s="35">
        <f t="shared" si="3"/>
        <v>-2969</v>
      </c>
      <c r="L8" s="35">
        <f t="shared" si="4"/>
        <v>3600</v>
      </c>
      <c r="M8" s="35">
        <f t="shared" si="0"/>
        <v>0</v>
      </c>
      <c r="N8" s="35">
        <f t="shared" si="5"/>
        <v>3600</v>
      </c>
    </row>
    <row r="9" spans="1:14" ht="13.5" customHeight="1">
      <c r="A9" s="15">
        <v>5</v>
      </c>
      <c r="B9" s="42" t="s">
        <v>9</v>
      </c>
      <c r="C9" s="35">
        <v>7400</v>
      </c>
      <c r="D9" s="35">
        <v>0</v>
      </c>
      <c r="E9" s="35">
        <f t="shared" si="1"/>
        <v>7400</v>
      </c>
      <c r="F9" s="35">
        <v>0</v>
      </c>
      <c r="G9" s="35">
        <v>0</v>
      </c>
      <c r="H9" s="35">
        <f t="shared" si="2"/>
        <v>0</v>
      </c>
      <c r="I9" s="35">
        <v>6661</v>
      </c>
      <c r="J9" s="35">
        <v>0</v>
      </c>
      <c r="K9" s="35">
        <f t="shared" si="3"/>
        <v>6661</v>
      </c>
      <c r="L9" s="35">
        <f t="shared" si="4"/>
        <v>14061</v>
      </c>
      <c r="M9" s="35">
        <f t="shared" si="0"/>
        <v>0</v>
      </c>
      <c r="N9" s="35">
        <f t="shared" si="5"/>
        <v>14061</v>
      </c>
    </row>
    <row r="10" spans="1:14" ht="13.5" customHeight="1">
      <c r="A10" s="15">
        <v>6</v>
      </c>
      <c r="B10" s="42" t="s">
        <v>51</v>
      </c>
      <c r="C10" s="35">
        <v>0</v>
      </c>
      <c r="D10" s="35">
        <v>0</v>
      </c>
      <c r="E10" s="35">
        <f t="shared" si="1"/>
        <v>0</v>
      </c>
      <c r="F10" s="35">
        <v>0</v>
      </c>
      <c r="G10" s="35">
        <v>0</v>
      </c>
      <c r="H10" s="35">
        <f t="shared" si="2"/>
        <v>0</v>
      </c>
      <c r="I10" s="35">
        <v>0</v>
      </c>
      <c r="J10" s="35">
        <v>0</v>
      </c>
      <c r="K10" s="35">
        <f t="shared" si="3"/>
        <v>0</v>
      </c>
      <c r="L10" s="35">
        <f t="shared" si="4"/>
        <v>0</v>
      </c>
      <c r="M10" s="35">
        <f t="shared" si="0"/>
        <v>0</v>
      </c>
      <c r="N10" s="35">
        <f t="shared" si="5"/>
        <v>0</v>
      </c>
    </row>
    <row r="11" spans="1:14" ht="13.5" customHeight="1">
      <c r="A11" s="15">
        <v>7</v>
      </c>
      <c r="B11" s="42" t="s">
        <v>10</v>
      </c>
      <c r="C11" s="35">
        <v>0</v>
      </c>
      <c r="D11" s="35">
        <v>15373</v>
      </c>
      <c r="E11" s="35">
        <f t="shared" si="1"/>
        <v>15373</v>
      </c>
      <c r="F11" s="35">
        <v>0</v>
      </c>
      <c r="G11" s="35">
        <v>0</v>
      </c>
      <c r="H11" s="35">
        <f t="shared" si="2"/>
        <v>0</v>
      </c>
      <c r="I11" s="35">
        <v>0</v>
      </c>
      <c r="J11" s="35">
        <v>163990</v>
      </c>
      <c r="K11" s="35">
        <f t="shared" si="3"/>
        <v>163990</v>
      </c>
      <c r="L11" s="35">
        <f t="shared" si="4"/>
        <v>0</v>
      </c>
      <c r="M11" s="35">
        <f aca="true" t="shared" si="6" ref="M11:M16">D11+G11+J11</f>
        <v>179363</v>
      </c>
      <c r="N11" s="35">
        <f t="shared" si="5"/>
        <v>179363</v>
      </c>
    </row>
    <row r="12" spans="1:14" ht="13.5" customHeight="1">
      <c r="A12" s="15">
        <v>8</v>
      </c>
      <c r="B12" s="43" t="s">
        <v>11</v>
      </c>
      <c r="C12" s="35">
        <v>0</v>
      </c>
      <c r="D12" s="35">
        <v>0</v>
      </c>
      <c r="E12" s="35">
        <f t="shared" si="1"/>
        <v>0</v>
      </c>
      <c r="F12" s="35">
        <v>0</v>
      </c>
      <c r="G12" s="35">
        <v>0</v>
      </c>
      <c r="H12" s="35">
        <f t="shared" si="2"/>
        <v>0</v>
      </c>
      <c r="I12" s="35">
        <v>0</v>
      </c>
      <c r="J12" s="35">
        <v>0</v>
      </c>
      <c r="K12" s="35">
        <f t="shared" si="3"/>
        <v>0</v>
      </c>
      <c r="L12" s="35">
        <f t="shared" si="4"/>
        <v>0</v>
      </c>
      <c r="M12" s="35">
        <f t="shared" si="6"/>
        <v>0</v>
      </c>
      <c r="N12" s="35">
        <f t="shared" si="5"/>
        <v>0</v>
      </c>
    </row>
    <row r="13" spans="1:14" ht="13.5" customHeight="1">
      <c r="A13" s="15">
        <v>9</v>
      </c>
      <c r="B13" s="42" t="s">
        <v>12</v>
      </c>
      <c r="C13" s="35">
        <v>0</v>
      </c>
      <c r="D13" s="35">
        <v>50000</v>
      </c>
      <c r="E13" s="35">
        <f t="shared" si="1"/>
        <v>50000</v>
      </c>
      <c r="F13" s="35">
        <v>0</v>
      </c>
      <c r="G13" s="35">
        <v>0</v>
      </c>
      <c r="H13" s="35">
        <f t="shared" si="2"/>
        <v>0</v>
      </c>
      <c r="I13" s="35">
        <v>0</v>
      </c>
      <c r="J13" s="35">
        <v>43471</v>
      </c>
      <c r="K13" s="35">
        <f t="shared" si="3"/>
        <v>43471</v>
      </c>
      <c r="L13" s="35">
        <f t="shared" si="4"/>
        <v>0</v>
      </c>
      <c r="M13" s="35">
        <f t="shared" si="6"/>
        <v>93471</v>
      </c>
      <c r="N13" s="35">
        <f t="shared" si="5"/>
        <v>93471</v>
      </c>
    </row>
    <row r="14" spans="1:14" ht="13.5" customHeight="1">
      <c r="A14" s="15">
        <v>10</v>
      </c>
      <c r="B14" s="42" t="s">
        <v>52</v>
      </c>
      <c r="C14" s="35">
        <v>0</v>
      </c>
      <c r="D14" s="35">
        <v>0</v>
      </c>
      <c r="E14" s="35">
        <f t="shared" si="1"/>
        <v>0</v>
      </c>
      <c r="F14" s="35">
        <v>0</v>
      </c>
      <c r="G14" s="35">
        <v>0</v>
      </c>
      <c r="H14" s="35">
        <f t="shared" si="2"/>
        <v>0</v>
      </c>
      <c r="I14" s="35">
        <v>0</v>
      </c>
      <c r="J14" s="35">
        <v>0</v>
      </c>
      <c r="K14" s="35">
        <f t="shared" si="3"/>
        <v>0</v>
      </c>
      <c r="L14" s="35">
        <f t="shared" si="4"/>
        <v>0</v>
      </c>
      <c r="M14" s="35">
        <f t="shared" si="6"/>
        <v>0</v>
      </c>
      <c r="N14" s="35">
        <f t="shared" si="5"/>
        <v>0</v>
      </c>
    </row>
    <row r="15" spans="1:14" ht="13.5" customHeight="1">
      <c r="A15" s="15">
        <v>11</v>
      </c>
      <c r="B15" s="42" t="s">
        <v>13</v>
      </c>
      <c r="C15" s="35">
        <v>0</v>
      </c>
      <c r="D15" s="35">
        <v>0</v>
      </c>
      <c r="E15" s="35">
        <f t="shared" si="1"/>
        <v>0</v>
      </c>
      <c r="F15" s="35">
        <v>0</v>
      </c>
      <c r="G15" s="35">
        <v>0</v>
      </c>
      <c r="H15" s="35">
        <f t="shared" si="2"/>
        <v>0</v>
      </c>
      <c r="I15" s="35">
        <v>0</v>
      </c>
      <c r="J15" s="35">
        <v>0</v>
      </c>
      <c r="K15" s="35">
        <f t="shared" si="3"/>
        <v>0</v>
      </c>
      <c r="L15" s="35">
        <f t="shared" si="4"/>
        <v>0</v>
      </c>
      <c r="M15" s="35">
        <f t="shared" si="6"/>
        <v>0</v>
      </c>
      <c r="N15" s="35">
        <f t="shared" si="5"/>
        <v>0</v>
      </c>
    </row>
    <row r="16" spans="1:14" ht="15">
      <c r="A16" s="15">
        <v>12</v>
      </c>
      <c r="B16" s="42" t="s">
        <v>129</v>
      </c>
      <c r="C16" s="35">
        <v>0</v>
      </c>
      <c r="D16" s="35">
        <v>0</v>
      </c>
      <c r="E16" s="35">
        <f t="shared" si="1"/>
        <v>0</v>
      </c>
      <c r="F16" s="35">
        <v>2451</v>
      </c>
      <c r="G16" s="35">
        <v>0</v>
      </c>
      <c r="H16" s="35">
        <f t="shared" si="2"/>
        <v>2451</v>
      </c>
      <c r="I16" s="35">
        <v>-2451</v>
      </c>
      <c r="J16" s="35">
        <v>0</v>
      </c>
      <c r="K16" s="35">
        <f t="shared" si="3"/>
        <v>-2451</v>
      </c>
      <c r="L16" s="35">
        <f t="shared" si="4"/>
        <v>0</v>
      </c>
      <c r="M16" s="35">
        <f t="shared" si="6"/>
        <v>0</v>
      </c>
      <c r="N16" s="35">
        <f t="shared" si="5"/>
        <v>0</v>
      </c>
    </row>
    <row r="17" spans="1:14" ht="13.5" customHeight="1">
      <c r="A17" s="20">
        <v>13</v>
      </c>
      <c r="B17" s="44" t="s">
        <v>14</v>
      </c>
      <c r="C17" s="37">
        <f>SUM(C5:C16)-C13</f>
        <v>321568</v>
      </c>
      <c r="D17" s="37">
        <f>SUM(D5:D16)-D12</f>
        <v>65373</v>
      </c>
      <c r="E17" s="37">
        <f>SUM(E5:E16)-E12</f>
        <v>386941</v>
      </c>
      <c r="F17" s="37">
        <f>SUM(F5:F16)-F13</f>
        <v>21171</v>
      </c>
      <c r="G17" s="37">
        <f>SUM(G5:G16)-G12</f>
        <v>0</v>
      </c>
      <c r="H17" s="37">
        <f>SUM(H5:H16)-H12</f>
        <v>21171</v>
      </c>
      <c r="I17" s="37">
        <f>SUM(I5:I16)-I12</f>
        <v>62854</v>
      </c>
      <c r="J17" s="37">
        <f>SUM(J5:J16)-J12</f>
        <v>207461</v>
      </c>
      <c r="K17" s="37">
        <f>SUM(K5:K16)-K12</f>
        <v>270315</v>
      </c>
      <c r="L17" s="37">
        <f>SUM(L5:L16)-L13</f>
        <v>405593</v>
      </c>
      <c r="M17" s="37">
        <f>SUM(M5:M16)-M12</f>
        <v>272834</v>
      </c>
      <c r="N17" s="37">
        <f>SUM(N5:N16)-N12</f>
        <v>678427</v>
      </c>
    </row>
    <row r="18" spans="1:14" ht="13.5" customHeight="1">
      <c r="A18" s="15">
        <v>14</v>
      </c>
      <c r="B18" s="42" t="s">
        <v>15</v>
      </c>
      <c r="C18" s="35">
        <v>26000</v>
      </c>
      <c r="D18" s="35">
        <v>0</v>
      </c>
      <c r="E18" s="35">
        <f>SUM(C18:D18)</f>
        <v>26000</v>
      </c>
      <c r="F18" s="35">
        <v>0</v>
      </c>
      <c r="G18" s="35">
        <v>0</v>
      </c>
      <c r="H18" s="35">
        <f>SUM(F18:G18)</f>
        <v>0</v>
      </c>
      <c r="I18" s="35">
        <v>4000</v>
      </c>
      <c r="J18" s="35">
        <v>9907</v>
      </c>
      <c r="K18" s="35">
        <f>SUM(I18:J18)</f>
        <v>13907</v>
      </c>
      <c r="L18" s="35">
        <v>30000</v>
      </c>
      <c r="M18" s="35">
        <v>9907</v>
      </c>
      <c r="N18" s="35">
        <f>SUM(L18:M18)</f>
        <v>39907</v>
      </c>
    </row>
    <row r="19" spans="1:14" ht="13.5" customHeight="1">
      <c r="A19" s="15">
        <v>15</v>
      </c>
      <c r="B19" s="42" t="s">
        <v>16</v>
      </c>
      <c r="C19" s="35">
        <v>0</v>
      </c>
      <c r="D19" s="35">
        <v>0</v>
      </c>
      <c r="E19" s="35">
        <f>SUM(C19:D19)</f>
        <v>0</v>
      </c>
      <c r="F19" s="35">
        <v>0</v>
      </c>
      <c r="G19" s="35">
        <v>0</v>
      </c>
      <c r="H19" s="35">
        <f>SUM(F19:G19)</f>
        <v>0</v>
      </c>
      <c r="I19" s="35">
        <v>0</v>
      </c>
      <c r="J19" s="35">
        <v>0</v>
      </c>
      <c r="K19" s="35">
        <f aca="true" t="shared" si="7" ref="K19:K24">SUM(I19:J19)</f>
        <v>0</v>
      </c>
      <c r="L19" s="35">
        <f>C19+F19</f>
        <v>0</v>
      </c>
      <c r="M19" s="35">
        <f>D19+G19</f>
        <v>0</v>
      </c>
      <c r="N19" s="35">
        <f>SUM(L19:M19)</f>
        <v>0</v>
      </c>
    </row>
    <row r="20" spans="1:14" ht="13.5" customHeight="1">
      <c r="A20" s="15">
        <v>16</v>
      </c>
      <c r="B20" s="42" t="s">
        <v>17</v>
      </c>
      <c r="C20" s="35">
        <v>0</v>
      </c>
      <c r="D20" s="35">
        <v>0</v>
      </c>
      <c r="E20" s="35">
        <f>SUM(C20:D20)</f>
        <v>0</v>
      </c>
      <c r="F20" s="35">
        <v>0</v>
      </c>
      <c r="G20" s="35">
        <v>0</v>
      </c>
      <c r="H20" s="35">
        <f>SUM(F20:G20)</f>
        <v>0</v>
      </c>
      <c r="I20" s="35">
        <v>0</v>
      </c>
      <c r="J20" s="35">
        <v>0</v>
      </c>
      <c r="K20" s="35">
        <f t="shared" si="7"/>
        <v>0</v>
      </c>
      <c r="L20" s="35">
        <f>C20+F20</f>
        <v>0</v>
      </c>
      <c r="M20" s="35">
        <f>D20+G20</f>
        <v>0</v>
      </c>
      <c r="N20" s="35">
        <f>SUM(L20:M20)</f>
        <v>0</v>
      </c>
    </row>
    <row r="21" spans="1:14" ht="13.5" customHeight="1">
      <c r="A21" s="15">
        <v>17</v>
      </c>
      <c r="B21" s="42" t="s">
        <v>18</v>
      </c>
      <c r="C21" s="35">
        <v>0</v>
      </c>
      <c r="D21" s="35">
        <v>0</v>
      </c>
      <c r="E21" s="35">
        <f>SUM(C21:D21)</f>
        <v>0</v>
      </c>
      <c r="F21" s="35">
        <v>0</v>
      </c>
      <c r="G21" s="35">
        <v>0</v>
      </c>
      <c r="H21" s="35">
        <f>SUM(F21:G21)</f>
        <v>0</v>
      </c>
      <c r="I21" s="35">
        <v>4708</v>
      </c>
      <c r="J21" s="35">
        <v>0</v>
      </c>
      <c r="K21" s="35">
        <f t="shared" si="7"/>
        <v>4708</v>
      </c>
      <c r="L21" s="35">
        <v>4708</v>
      </c>
      <c r="M21" s="35">
        <f>D21+G21</f>
        <v>0</v>
      </c>
      <c r="N21" s="35">
        <f>SUM(L21:M21)</f>
        <v>4708</v>
      </c>
    </row>
    <row r="22" spans="1:14" ht="13.5" customHeight="1">
      <c r="A22" s="15">
        <v>18</v>
      </c>
      <c r="B22" s="42" t="s">
        <v>19</v>
      </c>
      <c r="C22" s="35">
        <v>0</v>
      </c>
      <c r="D22" s="35">
        <v>0</v>
      </c>
      <c r="E22" s="35">
        <f>SUM(C22:D22)</f>
        <v>0</v>
      </c>
      <c r="F22" s="35">
        <v>0</v>
      </c>
      <c r="G22" s="35">
        <v>0</v>
      </c>
      <c r="H22" s="35">
        <f>SUM(F22:G22)</f>
        <v>0</v>
      </c>
      <c r="I22" s="35">
        <v>0</v>
      </c>
      <c r="J22" s="35">
        <v>0</v>
      </c>
      <c r="K22" s="35">
        <f t="shared" si="7"/>
        <v>0</v>
      </c>
      <c r="L22" s="35">
        <f>C22+F22</f>
        <v>0</v>
      </c>
      <c r="M22" s="35">
        <f>D22+G22</f>
        <v>0</v>
      </c>
      <c r="N22" s="35">
        <f>SUM(L22:M22)</f>
        <v>0</v>
      </c>
    </row>
    <row r="23" spans="1:14" ht="13.5" customHeight="1">
      <c r="A23" s="23">
        <v>19</v>
      </c>
      <c r="B23" s="45" t="s">
        <v>20</v>
      </c>
      <c r="C23" s="26">
        <f aca="true" t="shared" si="8" ref="C23:N23">SUM(C18:C22)</f>
        <v>26000</v>
      </c>
      <c r="D23" s="26">
        <f t="shared" si="8"/>
        <v>0</v>
      </c>
      <c r="E23" s="26">
        <f t="shared" si="8"/>
        <v>26000</v>
      </c>
      <c r="F23" s="26">
        <f t="shared" si="8"/>
        <v>0</v>
      </c>
      <c r="G23" s="26">
        <f t="shared" si="8"/>
        <v>0</v>
      </c>
      <c r="H23" s="26">
        <f t="shared" si="8"/>
        <v>0</v>
      </c>
      <c r="I23" s="26">
        <f t="shared" si="8"/>
        <v>8708</v>
      </c>
      <c r="J23" s="26">
        <f t="shared" si="8"/>
        <v>9907</v>
      </c>
      <c r="K23" s="26">
        <f t="shared" si="8"/>
        <v>18615</v>
      </c>
      <c r="L23" s="26">
        <f t="shared" si="8"/>
        <v>34708</v>
      </c>
      <c r="M23" s="26">
        <f t="shared" si="8"/>
        <v>9907</v>
      </c>
      <c r="N23" s="26">
        <f t="shared" si="8"/>
        <v>44615</v>
      </c>
    </row>
    <row r="24" spans="1:14" ht="13.5" customHeight="1">
      <c r="A24" s="15">
        <v>20</v>
      </c>
      <c r="B24" s="42" t="s">
        <v>21</v>
      </c>
      <c r="C24" s="35">
        <v>0</v>
      </c>
      <c r="D24" s="35">
        <v>0</v>
      </c>
      <c r="E24" s="35">
        <f>SUM(C24:D24)</f>
        <v>0</v>
      </c>
      <c r="F24" s="35">
        <v>0</v>
      </c>
      <c r="G24" s="35">
        <v>0</v>
      </c>
      <c r="H24" s="35">
        <f>SUM(F24:G24)</f>
        <v>0</v>
      </c>
      <c r="I24" s="35">
        <v>0</v>
      </c>
      <c r="J24" s="35">
        <v>0</v>
      </c>
      <c r="K24" s="35">
        <f t="shared" si="7"/>
        <v>0</v>
      </c>
      <c r="L24" s="35">
        <f>C24+F24</f>
        <v>0</v>
      </c>
      <c r="M24" s="35">
        <f>D24+G24</f>
        <v>0</v>
      </c>
      <c r="N24" s="35">
        <f>SUM(L24:M24)</f>
        <v>0</v>
      </c>
    </row>
    <row r="25" spans="1:14" ht="10.5" customHeight="1">
      <c r="A25" s="15">
        <v>21</v>
      </c>
      <c r="B25" s="42"/>
      <c r="C25" s="35">
        <v>0</v>
      </c>
      <c r="D25" s="35">
        <v>0</v>
      </c>
      <c r="E25" s="35">
        <f>SUM(C25:D25)</f>
        <v>0</v>
      </c>
      <c r="F25" s="35">
        <v>0</v>
      </c>
      <c r="G25" s="35">
        <v>0</v>
      </c>
      <c r="H25" s="35">
        <f>SUM(F25:G25)</f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f>SUM(L25:M25)</f>
        <v>0</v>
      </c>
    </row>
    <row r="26" spans="1:14" ht="13.5" customHeight="1">
      <c r="A26" s="20">
        <v>22</v>
      </c>
      <c r="B26" s="44" t="s">
        <v>22</v>
      </c>
      <c r="C26" s="37">
        <f aca="true" t="shared" si="9" ref="C26:N26">C17+C23+C24+C25</f>
        <v>347568</v>
      </c>
      <c r="D26" s="37">
        <f t="shared" si="9"/>
        <v>65373</v>
      </c>
      <c r="E26" s="37">
        <f t="shared" si="9"/>
        <v>412941</v>
      </c>
      <c r="F26" s="37">
        <f t="shared" si="9"/>
        <v>21171</v>
      </c>
      <c r="G26" s="37">
        <f t="shared" si="9"/>
        <v>0</v>
      </c>
      <c r="H26" s="37">
        <f t="shared" si="9"/>
        <v>21171</v>
      </c>
      <c r="I26" s="37">
        <f t="shared" si="9"/>
        <v>71562</v>
      </c>
      <c r="J26" s="37">
        <f t="shared" si="9"/>
        <v>217368</v>
      </c>
      <c r="K26" s="37">
        <f t="shared" si="9"/>
        <v>288930</v>
      </c>
      <c r="L26" s="37">
        <f t="shared" si="9"/>
        <v>440301</v>
      </c>
      <c r="M26" s="37">
        <f t="shared" si="9"/>
        <v>282741</v>
      </c>
      <c r="N26" s="37">
        <f t="shared" si="9"/>
        <v>723042</v>
      </c>
    </row>
    <row r="27" spans="1:14" ht="13.5" customHeight="1">
      <c r="A27" s="95">
        <v>23</v>
      </c>
      <c r="B27" s="9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3.5" customHeight="1">
      <c r="A28" s="15">
        <v>24</v>
      </c>
      <c r="B28" s="42" t="s">
        <v>23</v>
      </c>
      <c r="C28" s="35">
        <v>213908</v>
      </c>
      <c r="D28" s="35">
        <v>0</v>
      </c>
      <c r="E28" s="35">
        <f aca="true" t="shared" si="10" ref="E28:E41">SUM(C28:D28)</f>
        <v>213908</v>
      </c>
      <c r="F28" s="35">
        <v>16660</v>
      </c>
      <c r="G28" s="35">
        <v>0</v>
      </c>
      <c r="H28" s="35">
        <f aca="true" t="shared" si="11" ref="H28:H41">SUM(F28:G28)</f>
        <v>16660</v>
      </c>
      <c r="I28" s="35">
        <v>10005</v>
      </c>
      <c r="J28" s="35">
        <v>0</v>
      </c>
      <c r="K28" s="35">
        <f>SUM(I28:J28)</f>
        <v>10005</v>
      </c>
      <c r="L28" s="35">
        <v>240573</v>
      </c>
      <c r="M28" s="35">
        <f>D28+G28</f>
        <v>0</v>
      </c>
      <c r="N28" s="35">
        <f>E28+H28+K28</f>
        <v>240573</v>
      </c>
    </row>
    <row r="29" spans="1:14" ht="13.5" customHeight="1">
      <c r="A29" s="15">
        <v>25</v>
      </c>
      <c r="B29" s="43" t="s">
        <v>24</v>
      </c>
      <c r="C29" s="35">
        <v>146972</v>
      </c>
      <c r="D29" s="35">
        <v>0</v>
      </c>
      <c r="E29" s="35">
        <f t="shared" si="10"/>
        <v>146972</v>
      </c>
      <c r="F29" s="35">
        <v>16660</v>
      </c>
      <c r="G29" s="35">
        <v>0</v>
      </c>
      <c r="H29" s="35">
        <f t="shared" si="11"/>
        <v>16660</v>
      </c>
      <c r="I29" s="35">
        <v>10446</v>
      </c>
      <c r="J29" s="35">
        <v>0</v>
      </c>
      <c r="K29" s="35">
        <f aca="true" t="shared" si="12" ref="K29:K41">SUM(I29:J29)</f>
        <v>10446</v>
      </c>
      <c r="L29" s="35">
        <v>174078</v>
      </c>
      <c r="M29" s="35">
        <f aca="true" t="shared" si="13" ref="M29:M41">D29+G29</f>
        <v>0</v>
      </c>
      <c r="N29" s="35">
        <f aca="true" t="shared" si="14" ref="N29:N41">E29+H29+K29</f>
        <v>174078</v>
      </c>
    </row>
    <row r="30" spans="1:14" ht="13.5" customHeight="1">
      <c r="A30" s="15">
        <v>26</v>
      </c>
      <c r="B30" s="42" t="s">
        <v>25</v>
      </c>
      <c r="C30" s="35">
        <v>0</v>
      </c>
      <c r="D30" s="35">
        <v>0</v>
      </c>
      <c r="E30" s="35">
        <f t="shared" si="10"/>
        <v>0</v>
      </c>
      <c r="F30" s="35">
        <v>0</v>
      </c>
      <c r="G30" s="35">
        <v>0</v>
      </c>
      <c r="H30" s="35">
        <f t="shared" si="11"/>
        <v>0</v>
      </c>
      <c r="I30" s="35">
        <v>0</v>
      </c>
      <c r="J30" s="35">
        <v>178972</v>
      </c>
      <c r="K30" s="35">
        <f t="shared" si="12"/>
        <v>178972</v>
      </c>
      <c r="L30" s="35">
        <f aca="true" t="shared" si="15" ref="L30:L41">C30+F30</f>
        <v>0</v>
      </c>
      <c r="M30" s="35">
        <v>178972</v>
      </c>
      <c r="N30" s="35">
        <f t="shared" si="14"/>
        <v>178972</v>
      </c>
    </row>
    <row r="31" spans="1:14" ht="13.5" customHeight="1">
      <c r="A31" s="15">
        <v>27</v>
      </c>
      <c r="B31" s="43" t="s">
        <v>26</v>
      </c>
      <c r="C31" s="35">
        <v>0</v>
      </c>
      <c r="D31" s="35">
        <v>0</v>
      </c>
      <c r="E31" s="35">
        <f t="shared" si="10"/>
        <v>0</v>
      </c>
      <c r="F31" s="35">
        <v>0</v>
      </c>
      <c r="G31" s="35">
        <v>0</v>
      </c>
      <c r="H31" s="35">
        <f t="shared" si="11"/>
        <v>0</v>
      </c>
      <c r="I31" s="35">
        <v>0</v>
      </c>
      <c r="J31" s="35">
        <v>0</v>
      </c>
      <c r="K31" s="35">
        <f t="shared" si="12"/>
        <v>0</v>
      </c>
      <c r="L31" s="35">
        <f t="shared" si="15"/>
        <v>0</v>
      </c>
      <c r="M31" s="35">
        <f t="shared" si="13"/>
        <v>0</v>
      </c>
      <c r="N31" s="35">
        <f t="shared" si="14"/>
        <v>0</v>
      </c>
    </row>
    <row r="32" spans="1:14" ht="13.5" customHeight="1">
      <c r="A32" s="15">
        <v>28</v>
      </c>
      <c r="B32" s="43" t="s">
        <v>27</v>
      </c>
      <c r="C32" s="35">
        <v>117636</v>
      </c>
      <c r="D32" s="35">
        <v>0</v>
      </c>
      <c r="E32" s="35">
        <f t="shared" si="10"/>
        <v>117636</v>
      </c>
      <c r="F32" s="35">
        <v>0</v>
      </c>
      <c r="G32" s="35">
        <v>0</v>
      </c>
      <c r="H32" s="35">
        <f t="shared" si="11"/>
        <v>0</v>
      </c>
      <c r="I32" s="35">
        <v>47746</v>
      </c>
      <c r="J32" s="35">
        <v>0</v>
      </c>
      <c r="K32" s="35">
        <f t="shared" si="12"/>
        <v>47746</v>
      </c>
      <c r="L32" s="35">
        <v>165382</v>
      </c>
      <c r="M32" s="35">
        <f t="shared" si="13"/>
        <v>0</v>
      </c>
      <c r="N32" s="35">
        <f t="shared" si="14"/>
        <v>165382</v>
      </c>
    </row>
    <row r="33" spans="1:14" ht="13.5" customHeight="1">
      <c r="A33" s="15">
        <v>29</v>
      </c>
      <c r="B33" s="43" t="s">
        <v>28</v>
      </c>
      <c r="C33" s="35">
        <v>106636</v>
      </c>
      <c r="D33" s="35">
        <v>0</v>
      </c>
      <c r="E33" s="35">
        <f t="shared" si="10"/>
        <v>106636</v>
      </c>
      <c r="F33" s="35">
        <v>0</v>
      </c>
      <c r="G33" s="35">
        <v>0</v>
      </c>
      <c r="H33" s="35">
        <f t="shared" si="11"/>
        <v>0</v>
      </c>
      <c r="I33" s="35">
        <v>47865</v>
      </c>
      <c r="J33" s="35">
        <v>0</v>
      </c>
      <c r="K33" s="35">
        <f t="shared" si="12"/>
        <v>47865</v>
      </c>
      <c r="L33" s="35">
        <v>154501</v>
      </c>
      <c r="M33" s="35">
        <f t="shared" si="13"/>
        <v>0</v>
      </c>
      <c r="N33" s="35">
        <f t="shared" si="14"/>
        <v>154501</v>
      </c>
    </row>
    <row r="34" spans="1:14" ht="13.5" customHeight="1">
      <c r="A34" s="15">
        <v>30</v>
      </c>
      <c r="B34" s="43" t="s">
        <v>29</v>
      </c>
      <c r="C34" s="35">
        <v>11000</v>
      </c>
      <c r="D34" s="35">
        <v>0</v>
      </c>
      <c r="E34" s="35">
        <f t="shared" si="10"/>
        <v>11000</v>
      </c>
      <c r="F34" s="35">
        <v>0</v>
      </c>
      <c r="G34" s="35">
        <v>0</v>
      </c>
      <c r="H34" s="35">
        <f t="shared" si="11"/>
        <v>0</v>
      </c>
      <c r="I34" s="35">
        <v>-999</v>
      </c>
      <c r="J34" s="35">
        <v>0</v>
      </c>
      <c r="K34" s="35">
        <f t="shared" si="12"/>
        <v>-999</v>
      </c>
      <c r="L34" s="35">
        <v>10001</v>
      </c>
      <c r="M34" s="35">
        <f t="shared" si="13"/>
        <v>0</v>
      </c>
      <c r="N34" s="35">
        <f t="shared" si="14"/>
        <v>10001</v>
      </c>
    </row>
    <row r="35" spans="1:14" ht="13.5" customHeight="1">
      <c r="A35" s="15">
        <v>31</v>
      </c>
      <c r="B35" s="42" t="s">
        <v>30</v>
      </c>
      <c r="C35" s="35">
        <v>27877</v>
      </c>
      <c r="D35" s="35">
        <v>0</v>
      </c>
      <c r="E35" s="35">
        <f t="shared" si="10"/>
        <v>27877</v>
      </c>
      <c r="F35" s="35">
        <v>0</v>
      </c>
      <c r="G35" s="35">
        <v>0</v>
      </c>
      <c r="H35" s="35">
        <f t="shared" si="11"/>
        <v>0</v>
      </c>
      <c r="I35" s="35">
        <v>19634</v>
      </c>
      <c r="J35" s="35">
        <v>0</v>
      </c>
      <c r="K35" s="35">
        <f t="shared" si="12"/>
        <v>19634</v>
      </c>
      <c r="L35" s="35">
        <v>47511</v>
      </c>
      <c r="M35" s="35">
        <f t="shared" si="13"/>
        <v>0</v>
      </c>
      <c r="N35" s="35">
        <f t="shared" si="14"/>
        <v>47511</v>
      </c>
    </row>
    <row r="36" spans="1:14" ht="13.5" customHeight="1">
      <c r="A36" s="15">
        <v>32</v>
      </c>
      <c r="B36" s="42" t="s">
        <v>31</v>
      </c>
      <c r="C36" s="35">
        <v>0</v>
      </c>
      <c r="D36" s="35">
        <v>3520</v>
      </c>
      <c r="E36" s="35">
        <f t="shared" si="10"/>
        <v>3520</v>
      </c>
      <c r="F36" s="35">
        <v>0</v>
      </c>
      <c r="G36" s="35">
        <v>0</v>
      </c>
      <c r="H36" s="35">
        <f t="shared" si="11"/>
        <v>0</v>
      </c>
      <c r="I36" s="35">
        <v>0</v>
      </c>
      <c r="J36" s="35">
        <v>-3520</v>
      </c>
      <c r="K36" s="35">
        <f t="shared" si="12"/>
        <v>-3520</v>
      </c>
      <c r="L36" s="35">
        <f t="shared" si="15"/>
        <v>0</v>
      </c>
      <c r="M36" s="35">
        <v>0</v>
      </c>
      <c r="N36" s="35">
        <f t="shared" si="14"/>
        <v>0</v>
      </c>
    </row>
    <row r="37" spans="1:14" ht="13.5" customHeight="1">
      <c r="A37" s="15">
        <v>33</v>
      </c>
      <c r="B37" s="43" t="s">
        <v>32</v>
      </c>
      <c r="C37" s="35">
        <v>0</v>
      </c>
      <c r="D37" s="35">
        <v>0</v>
      </c>
      <c r="E37" s="35">
        <f t="shared" si="10"/>
        <v>0</v>
      </c>
      <c r="F37" s="35">
        <v>0</v>
      </c>
      <c r="G37" s="35">
        <v>0</v>
      </c>
      <c r="H37" s="35">
        <f t="shared" si="11"/>
        <v>0</v>
      </c>
      <c r="I37" s="35">
        <v>0</v>
      </c>
      <c r="J37" s="35">
        <v>0</v>
      </c>
      <c r="K37" s="35">
        <f t="shared" si="12"/>
        <v>0</v>
      </c>
      <c r="L37" s="35">
        <f t="shared" si="15"/>
        <v>0</v>
      </c>
      <c r="M37" s="35">
        <f t="shared" si="13"/>
        <v>0</v>
      </c>
      <c r="N37" s="35">
        <f t="shared" si="14"/>
        <v>0</v>
      </c>
    </row>
    <row r="38" spans="1:14" ht="13.5" customHeight="1">
      <c r="A38" s="15">
        <v>34</v>
      </c>
      <c r="B38" s="42" t="s">
        <v>33</v>
      </c>
      <c r="C38" s="35">
        <v>0</v>
      </c>
      <c r="D38" s="35">
        <v>0</v>
      </c>
      <c r="E38" s="35">
        <f t="shared" si="10"/>
        <v>0</v>
      </c>
      <c r="F38" s="35">
        <v>0</v>
      </c>
      <c r="G38" s="35">
        <v>0</v>
      </c>
      <c r="H38" s="35">
        <f t="shared" si="11"/>
        <v>0</v>
      </c>
      <c r="I38" s="35">
        <v>0</v>
      </c>
      <c r="J38" s="35">
        <v>0</v>
      </c>
      <c r="K38" s="35">
        <f t="shared" si="12"/>
        <v>0</v>
      </c>
      <c r="L38" s="35">
        <f t="shared" si="15"/>
        <v>0</v>
      </c>
      <c r="M38" s="35">
        <f t="shared" si="13"/>
        <v>0</v>
      </c>
      <c r="N38" s="35">
        <f t="shared" si="14"/>
        <v>0</v>
      </c>
    </row>
    <row r="39" spans="1:14" ht="24.75" customHeight="1">
      <c r="A39" s="15">
        <v>35</v>
      </c>
      <c r="B39" s="46" t="s">
        <v>34</v>
      </c>
      <c r="C39" s="35">
        <v>0</v>
      </c>
      <c r="D39" s="35">
        <v>0</v>
      </c>
      <c r="E39" s="35">
        <f t="shared" si="10"/>
        <v>0</v>
      </c>
      <c r="F39" s="35">
        <v>0</v>
      </c>
      <c r="G39" s="35">
        <v>0</v>
      </c>
      <c r="H39" s="35">
        <f t="shared" si="11"/>
        <v>0</v>
      </c>
      <c r="I39" s="35">
        <v>0</v>
      </c>
      <c r="J39" s="35">
        <v>0</v>
      </c>
      <c r="K39" s="35">
        <f t="shared" si="12"/>
        <v>0</v>
      </c>
      <c r="L39" s="35">
        <f t="shared" si="15"/>
        <v>0</v>
      </c>
      <c r="M39" s="35">
        <f t="shared" si="13"/>
        <v>0</v>
      </c>
      <c r="N39" s="35">
        <f t="shared" si="14"/>
        <v>0</v>
      </c>
    </row>
    <row r="40" spans="1:14" ht="13.5" customHeight="1">
      <c r="A40" s="15">
        <v>36</v>
      </c>
      <c r="B40" s="42" t="s">
        <v>35</v>
      </c>
      <c r="C40" s="35">
        <v>0</v>
      </c>
      <c r="D40" s="35">
        <v>0</v>
      </c>
      <c r="E40" s="35">
        <f t="shared" si="10"/>
        <v>0</v>
      </c>
      <c r="F40" s="35">
        <v>0</v>
      </c>
      <c r="G40" s="35">
        <v>0</v>
      </c>
      <c r="H40" s="35">
        <f t="shared" si="11"/>
        <v>0</v>
      </c>
      <c r="I40" s="35">
        <v>0</v>
      </c>
      <c r="J40" s="35">
        <v>200</v>
      </c>
      <c r="K40" s="35">
        <f t="shared" si="12"/>
        <v>200</v>
      </c>
      <c r="L40" s="35">
        <f t="shared" si="15"/>
        <v>0</v>
      </c>
      <c r="M40" s="35">
        <v>200</v>
      </c>
      <c r="N40" s="35">
        <f t="shared" si="14"/>
        <v>200</v>
      </c>
    </row>
    <row r="41" spans="1:14" ht="36" customHeight="1">
      <c r="A41" s="15">
        <v>37</v>
      </c>
      <c r="B41" s="46" t="s">
        <v>36</v>
      </c>
      <c r="C41" s="35">
        <v>0</v>
      </c>
      <c r="D41" s="35">
        <v>0</v>
      </c>
      <c r="E41" s="35">
        <f t="shared" si="10"/>
        <v>0</v>
      </c>
      <c r="F41" s="35">
        <v>0</v>
      </c>
      <c r="G41" s="35">
        <v>0</v>
      </c>
      <c r="H41" s="35">
        <f t="shared" si="11"/>
        <v>0</v>
      </c>
      <c r="I41" s="35">
        <v>0</v>
      </c>
      <c r="J41" s="35">
        <v>0</v>
      </c>
      <c r="K41" s="35">
        <f t="shared" si="12"/>
        <v>0</v>
      </c>
      <c r="L41" s="35">
        <f t="shared" si="15"/>
        <v>0</v>
      </c>
      <c r="M41" s="35">
        <f t="shared" si="13"/>
        <v>0</v>
      </c>
      <c r="N41" s="35">
        <f t="shared" si="14"/>
        <v>0</v>
      </c>
    </row>
    <row r="42" spans="1:14" ht="27.75" customHeight="1">
      <c r="A42" s="20">
        <v>38</v>
      </c>
      <c r="B42" s="47" t="s">
        <v>37</v>
      </c>
      <c r="C42" s="37">
        <f aca="true" t="shared" si="16" ref="C42:N42">SUM(C28:C41)-C29-C31-C33-C34-C37-C39-C41</f>
        <v>359421</v>
      </c>
      <c r="D42" s="37">
        <f t="shared" si="16"/>
        <v>3520</v>
      </c>
      <c r="E42" s="37">
        <f t="shared" si="16"/>
        <v>362941</v>
      </c>
      <c r="F42" s="37">
        <f t="shared" si="16"/>
        <v>16660</v>
      </c>
      <c r="G42" s="37">
        <f t="shared" si="16"/>
        <v>0</v>
      </c>
      <c r="H42" s="37">
        <f t="shared" si="16"/>
        <v>16660</v>
      </c>
      <c r="I42" s="37">
        <f t="shared" si="16"/>
        <v>77385</v>
      </c>
      <c r="J42" s="37">
        <f t="shared" si="16"/>
        <v>175652</v>
      </c>
      <c r="K42" s="37">
        <f t="shared" si="16"/>
        <v>253037</v>
      </c>
      <c r="L42" s="37">
        <f t="shared" si="16"/>
        <v>453466</v>
      </c>
      <c r="M42" s="37">
        <f t="shared" si="16"/>
        <v>179172</v>
      </c>
      <c r="N42" s="37">
        <f t="shared" si="16"/>
        <v>632638</v>
      </c>
    </row>
    <row r="43" spans="1:14" ht="13.5" customHeight="1">
      <c r="A43" s="15">
        <v>39</v>
      </c>
      <c r="B43" s="42" t="s">
        <v>38</v>
      </c>
      <c r="C43" s="35">
        <v>0</v>
      </c>
      <c r="D43" s="35">
        <v>50000</v>
      </c>
      <c r="E43" s="35">
        <f aca="true" t="shared" si="17" ref="E43:E50">SUM(C43:D43)</f>
        <v>50000</v>
      </c>
      <c r="F43" s="35">
        <v>0</v>
      </c>
      <c r="G43" s="35">
        <v>0</v>
      </c>
      <c r="H43" s="35">
        <f aca="true" t="shared" si="18" ref="H43:H50">SUM(F43:G43)</f>
        <v>0</v>
      </c>
      <c r="I43" s="35">
        <v>30000</v>
      </c>
      <c r="J43" s="35">
        <v>5195</v>
      </c>
      <c r="K43" s="35">
        <f>SUM(I43:J43)</f>
        <v>35195</v>
      </c>
      <c r="L43" s="35">
        <v>30000</v>
      </c>
      <c r="M43" s="35">
        <f>D43+G43+J43</f>
        <v>55195</v>
      </c>
      <c r="N43" s="35">
        <f aca="true" t="shared" si="19" ref="N43:N50">SUM(L43:M43)</f>
        <v>85195</v>
      </c>
    </row>
    <row r="44" spans="1:14" ht="13.5" customHeight="1">
      <c r="A44" s="15">
        <v>40</v>
      </c>
      <c r="B44" s="42" t="s">
        <v>39</v>
      </c>
      <c r="C44" s="35">
        <v>0</v>
      </c>
      <c r="D44" s="35">
        <v>0</v>
      </c>
      <c r="E44" s="35">
        <f t="shared" si="17"/>
        <v>0</v>
      </c>
      <c r="F44" s="35">
        <v>0</v>
      </c>
      <c r="G44" s="35">
        <v>0</v>
      </c>
      <c r="H44" s="35">
        <f t="shared" si="18"/>
        <v>0</v>
      </c>
      <c r="I44" s="35">
        <v>0</v>
      </c>
      <c r="J44" s="35">
        <v>0</v>
      </c>
      <c r="K44" s="35">
        <f aca="true" t="shared" si="20" ref="K44:K53">SUM(I44:J44)</f>
        <v>0</v>
      </c>
      <c r="L44" s="35">
        <f>C44+F44</f>
        <v>0</v>
      </c>
      <c r="M44" s="35">
        <f>D44+G44</f>
        <v>0</v>
      </c>
      <c r="N44" s="35">
        <f t="shared" si="19"/>
        <v>0</v>
      </c>
    </row>
    <row r="45" spans="1:14" ht="13.5" customHeight="1">
      <c r="A45" s="15">
        <v>41</v>
      </c>
      <c r="B45" s="42" t="s">
        <v>40</v>
      </c>
      <c r="C45" s="35">
        <v>0</v>
      </c>
      <c r="D45" s="35">
        <v>0</v>
      </c>
      <c r="E45" s="35">
        <f t="shared" si="17"/>
        <v>0</v>
      </c>
      <c r="F45" s="35">
        <v>4511</v>
      </c>
      <c r="G45" s="35">
        <v>0</v>
      </c>
      <c r="H45" s="35">
        <f t="shared" si="18"/>
        <v>4511</v>
      </c>
      <c r="I45" s="35">
        <v>-4511</v>
      </c>
      <c r="J45" s="35">
        <v>0</v>
      </c>
      <c r="K45" s="35">
        <f t="shared" si="20"/>
        <v>-4511</v>
      </c>
      <c r="L45" s="35">
        <v>0</v>
      </c>
      <c r="M45" s="35">
        <f aca="true" t="shared" si="21" ref="M45:M50">D45+G45</f>
        <v>0</v>
      </c>
      <c r="N45" s="35">
        <v>0</v>
      </c>
    </row>
    <row r="46" spans="1:14" ht="13.5" customHeight="1">
      <c r="A46" s="15">
        <v>42</v>
      </c>
      <c r="B46" s="42" t="s">
        <v>17</v>
      </c>
      <c r="C46" s="35">
        <v>0</v>
      </c>
      <c r="D46" s="35">
        <v>0</v>
      </c>
      <c r="E46" s="35">
        <f t="shared" si="17"/>
        <v>0</v>
      </c>
      <c r="F46" s="35">
        <v>0</v>
      </c>
      <c r="G46" s="35">
        <v>0</v>
      </c>
      <c r="H46" s="35">
        <f t="shared" si="18"/>
        <v>0</v>
      </c>
      <c r="I46" s="35">
        <v>5209</v>
      </c>
      <c r="J46" s="35">
        <v>0</v>
      </c>
      <c r="K46" s="35">
        <f t="shared" si="20"/>
        <v>5209</v>
      </c>
      <c r="L46" s="35">
        <v>5209</v>
      </c>
      <c r="M46" s="35">
        <f t="shared" si="21"/>
        <v>0</v>
      </c>
      <c r="N46" s="35">
        <f t="shared" si="19"/>
        <v>5209</v>
      </c>
    </row>
    <row r="47" spans="1:14" ht="13.5" customHeight="1">
      <c r="A47" s="15">
        <v>43</v>
      </c>
      <c r="B47" s="42" t="s">
        <v>41</v>
      </c>
      <c r="C47" s="35">
        <v>0</v>
      </c>
      <c r="D47" s="35">
        <v>0</v>
      </c>
      <c r="E47" s="35">
        <f t="shared" si="17"/>
        <v>0</v>
      </c>
      <c r="F47" s="35">
        <v>0</v>
      </c>
      <c r="G47" s="35">
        <v>0</v>
      </c>
      <c r="H47" s="35">
        <f t="shared" si="18"/>
        <v>0</v>
      </c>
      <c r="I47" s="35">
        <v>0</v>
      </c>
      <c r="J47" s="35">
        <v>0</v>
      </c>
      <c r="K47" s="35">
        <f t="shared" si="20"/>
        <v>0</v>
      </c>
      <c r="L47" s="35">
        <f>C47+F47</f>
        <v>0</v>
      </c>
      <c r="M47" s="35">
        <f t="shared" si="21"/>
        <v>0</v>
      </c>
      <c r="N47" s="35">
        <f t="shared" si="19"/>
        <v>0</v>
      </c>
    </row>
    <row r="48" spans="1:14" ht="13.5" customHeight="1">
      <c r="A48" s="15">
        <v>44</v>
      </c>
      <c r="B48" s="42" t="s">
        <v>42</v>
      </c>
      <c r="C48" s="35"/>
      <c r="D48" s="35"/>
      <c r="E48" s="35">
        <f t="shared" si="17"/>
        <v>0</v>
      </c>
      <c r="F48" s="35"/>
      <c r="G48" s="35"/>
      <c r="H48" s="35">
        <f t="shared" si="18"/>
        <v>0</v>
      </c>
      <c r="I48" s="35">
        <v>0</v>
      </c>
      <c r="J48" s="35">
        <v>0</v>
      </c>
      <c r="K48" s="35">
        <f t="shared" si="20"/>
        <v>0</v>
      </c>
      <c r="L48" s="35">
        <f>C48+F48</f>
        <v>0</v>
      </c>
      <c r="M48" s="35">
        <f t="shared" si="21"/>
        <v>0</v>
      </c>
      <c r="N48" s="35">
        <f t="shared" si="19"/>
        <v>0</v>
      </c>
    </row>
    <row r="49" spans="1:14" ht="13.5" customHeight="1">
      <c r="A49" s="15">
        <v>45</v>
      </c>
      <c r="B49" s="42" t="s">
        <v>43</v>
      </c>
      <c r="C49" s="35">
        <v>0</v>
      </c>
      <c r="D49" s="35">
        <v>0</v>
      </c>
      <c r="E49" s="35">
        <f t="shared" si="17"/>
        <v>0</v>
      </c>
      <c r="F49" s="35">
        <v>0</v>
      </c>
      <c r="G49" s="35">
        <v>0</v>
      </c>
      <c r="H49" s="35">
        <f t="shared" si="18"/>
        <v>0</v>
      </c>
      <c r="I49" s="35">
        <v>0</v>
      </c>
      <c r="J49" s="35">
        <v>0</v>
      </c>
      <c r="K49" s="35">
        <f t="shared" si="20"/>
        <v>0</v>
      </c>
      <c r="L49" s="35">
        <f>C49+F49</f>
        <v>0</v>
      </c>
      <c r="M49" s="35">
        <f t="shared" si="21"/>
        <v>0</v>
      </c>
      <c r="N49" s="35">
        <f t="shared" si="19"/>
        <v>0</v>
      </c>
    </row>
    <row r="50" spans="1:14" ht="13.5" customHeight="1">
      <c r="A50" s="15">
        <v>46</v>
      </c>
      <c r="B50" s="42" t="s">
        <v>44</v>
      </c>
      <c r="C50" s="35">
        <v>0</v>
      </c>
      <c r="D50" s="35">
        <v>0</v>
      </c>
      <c r="E50" s="35">
        <f t="shared" si="17"/>
        <v>0</v>
      </c>
      <c r="F50" s="35">
        <v>0</v>
      </c>
      <c r="G50" s="35">
        <v>0</v>
      </c>
      <c r="H50" s="35">
        <f t="shared" si="18"/>
        <v>0</v>
      </c>
      <c r="I50" s="35">
        <v>0</v>
      </c>
      <c r="J50" s="35">
        <v>0</v>
      </c>
      <c r="K50" s="35">
        <f t="shared" si="20"/>
        <v>0</v>
      </c>
      <c r="L50" s="35">
        <f>C50+F50</f>
        <v>0</v>
      </c>
      <c r="M50" s="35">
        <f t="shared" si="21"/>
        <v>0</v>
      </c>
      <c r="N50" s="35">
        <f t="shared" si="19"/>
        <v>0</v>
      </c>
    </row>
    <row r="51" spans="1:14" ht="13.5" customHeight="1">
      <c r="A51" s="23">
        <v>47</v>
      </c>
      <c r="B51" s="98" t="s">
        <v>135</v>
      </c>
      <c r="C51" s="30">
        <f aca="true" t="shared" si="22" ref="C51:N51">SUM(C43:C50)</f>
        <v>0</v>
      </c>
      <c r="D51" s="30">
        <f t="shared" si="22"/>
        <v>50000</v>
      </c>
      <c r="E51" s="30">
        <f t="shared" si="22"/>
        <v>50000</v>
      </c>
      <c r="F51" s="30">
        <f t="shared" si="22"/>
        <v>4511</v>
      </c>
      <c r="G51" s="30">
        <f t="shared" si="22"/>
        <v>0</v>
      </c>
      <c r="H51" s="30">
        <f t="shared" si="22"/>
        <v>4511</v>
      </c>
      <c r="I51" s="30">
        <f t="shared" si="22"/>
        <v>30698</v>
      </c>
      <c r="J51" s="30">
        <f t="shared" si="22"/>
        <v>5195</v>
      </c>
      <c r="K51" s="30">
        <f t="shared" si="22"/>
        <v>35893</v>
      </c>
      <c r="L51" s="30">
        <f t="shared" si="22"/>
        <v>35209</v>
      </c>
      <c r="M51" s="30">
        <f t="shared" si="22"/>
        <v>55195</v>
      </c>
      <c r="N51" s="30">
        <f t="shared" si="22"/>
        <v>90404</v>
      </c>
    </row>
    <row r="52" spans="1:14" ht="13.5" customHeight="1">
      <c r="A52" s="15">
        <v>48</v>
      </c>
      <c r="B52" s="42" t="s">
        <v>46</v>
      </c>
      <c r="C52" s="35">
        <v>0</v>
      </c>
      <c r="D52" s="35">
        <v>0</v>
      </c>
      <c r="E52" s="35">
        <f>SUM(C52:D52)</f>
        <v>0</v>
      </c>
      <c r="F52" s="35">
        <v>0</v>
      </c>
      <c r="G52" s="35">
        <v>0</v>
      </c>
      <c r="H52" s="35">
        <f>SUM(F52:G52)</f>
        <v>0</v>
      </c>
      <c r="I52" s="35">
        <v>0</v>
      </c>
      <c r="J52" s="35">
        <v>0</v>
      </c>
      <c r="K52" s="35">
        <f t="shared" si="20"/>
        <v>0</v>
      </c>
      <c r="L52" s="35">
        <v>0</v>
      </c>
      <c r="M52" s="35">
        <v>0</v>
      </c>
      <c r="N52" s="35">
        <f>SUM(L52:M52)</f>
        <v>0</v>
      </c>
    </row>
    <row r="53" spans="1:14" ht="11.25" customHeight="1">
      <c r="A53" s="15">
        <v>49</v>
      </c>
      <c r="B53" s="42"/>
      <c r="C53" s="35">
        <v>0</v>
      </c>
      <c r="D53" s="35">
        <v>0</v>
      </c>
      <c r="E53" s="35">
        <f>SUM(C53:D53)</f>
        <v>0</v>
      </c>
      <c r="F53" s="35">
        <v>0</v>
      </c>
      <c r="G53" s="35">
        <v>0</v>
      </c>
      <c r="H53" s="35">
        <f>SUM(F53:G53)</f>
        <v>0</v>
      </c>
      <c r="I53" s="35">
        <v>0</v>
      </c>
      <c r="J53" s="35">
        <v>0</v>
      </c>
      <c r="K53" s="35">
        <f t="shared" si="20"/>
        <v>0</v>
      </c>
      <c r="L53" s="35">
        <v>0</v>
      </c>
      <c r="M53" s="35">
        <v>0</v>
      </c>
      <c r="N53" s="35">
        <f>SUM(L53:M53)</f>
        <v>0</v>
      </c>
    </row>
    <row r="54" spans="1:14" ht="18" customHeight="1">
      <c r="A54" s="20">
        <v>50</v>
      </c>
      <c r="B54" s="44" t="s">
        <v>131</v>
      </c>
      <c r="C54" s="37">
        <f aca="true" t="shared" si="23" ref="C54:N54">C42+C51+SUM(C52:C53)</f>
        <v>359421</v>
      </c>
      <c r="D54" s="37">
        <f t="shared" si="23"/>
        <v>53520</v>
      </c>
      <c r="E54" s="37">
        <f t="shared" si="23"/>
        <v>412941</v>
      </c>
      <c r="F54" s="37">
        <f t="shared" si="23"/>
        <v>21171</v>
      </c>
      <c r="G54" s="37">
        <f t="shared" si="23"/>
        <v>0</v>
      </c>
      <c r="H54" s="37">
        <f t="shared" si="23"/>
        <v>21171</v>
      </c>
      <c r="I54" s="37">
        <f t="shared" si="23"/>
        <v>108083</v>
      </c>
      <c r="J54" s="37">
        <f t="shared" si="23"/>
        <v>180847</v>
      </c>
      <c r="K54" s="37">
        <f t="shared" si="23"/>
        <v>288930</v>
      </c>
      <c r="L54" s="37">
        <f t="shared" si="23"/>
        <v>488675</v>
      </c>
      <c r="M54" s="37">
        <f t="shared" si="23"/>
        <v>234367</v>
      </c>
      <c r="N54" s="37">
        <f t="shared" si="23"/>
        <v>723042</v>
      </c>
    </row>
    <row r="55" spans="1:14" ht="35.25" customHeight="1">
      <c r="A55" s="20">
        <v>51</v>
      </c>
      <c r="B55" s="48" t="s">
        <v>48</v>
      </c>
      <c r="C55" s="37">
        <f aca="true" t="shared" si="24" ref="C55:N55">C42-C17</f>
        <v>37853</v>
      </c>
      <c r="D55" s="37">
        <f t="shared" si="24"/>
        <v>-61853</v>
      </c>
      <c r="E55" s="37">
        <f t="shared" si="24"/>
        <v>-24000</v>
      </c>
      <c r="F55" s="37">
        <f t="shared" si="24"/>
        <v>-4511</v>
      </c>
      <c r="G55" s="37">
        <f t="shared" si="24"/>
        <v>0</v>
      </c>
      <c r="H55" s="37">
        <f t="shared" si="24"/>
        <v>-4511</v>
      </c>
      <c r="I55" s="37">
        <f t="shared" si="24"/>
        <v>14531</v>
      </c>
      <c r="J55" s="37">
        <f t="shared" si="24"/>
        <v>-31809</v>
      </c>
      <c r="K55" s="37">
        <f t="shared" si="24"/>
        <v>-17278</v>
      </c>
      <c r="L55" s="37">
        <f t="shared" si="24"/>
        <v>47873</v>
      </c>
      <c r="M55" s="37">
        <f t="shared" si="24"/>
        <v>-93662</v>
      </c>
      <c r="N55" s="37">
        <f t="shared" si="24"/>
        <v>-45789</v>
      </c>
    </row>
    <row r="56" spans="1:14" ht="17.25" customHeight="1">
      <c r="A56" s="20">
        <v>52</v>
      </c>
      <c r="B56" s="99" t="s">
        <v>133</v>
      </c>
      <c r="C56" s="37">
        <f aca="true" t="shared" si="25" ref="C56:N56">C51-C23</f>
        <v>-26000</v>
      </c>
      <c r="D56" s="37">
        <f t="shared" si="25"/>
        <v>50000</v>
      </c>
      <c r="E56" s="37">
        <f t="shared" si="25"/>
        <v>24000</v>
      </c>
      <c r="F56" s="37">
        <f t="shared" si="25"/>
        <v>4511</v>
      </c>
      <c r="G56" s="37">
        <f t="shared" si="25"/>
        <v>0</v>
      </c>
      <c r="H56" s="37">
        <f t="shared" si="25"/>
        <v>4511</v>
      </c>
      <c r="I56" s="37">
        <f t="shared" si="25"/>
        <v>21990</v>
      </c>
      <c r="J56" s="37">
        <f t="shared" si="25"/>
        <v>-4712</v>
      </c>
      <c r="K56" s="37">
        <f t="shared" si="25"/>
        <v>17278</v>
      </c>
      <c r="L56" s="37">
        <f t="shared" si="25"/>
        <v>501</v>
      </c>
      <c r="M56" s="37">
        <f t="shared" si="25"/>
        <v>45288</v>
      </c>
      <c r="N56" s="37">
        <f t="shared" si="25"/>
        <v>45789</v>
      </c>
    </row>
    <row r="57" spans="1:14" ht="16.5" customHeight="1" thickBot="1">
      <c r="A57" s="20">
        <v>53</v>
      </c>
      <c r="B57" s="50" t="s">
        <v>134</v>
      </c>
      <c r="C57" s="88">
        <f aca="true" t="shared" si="26" ref="C57:N57">C54-C26</f>
        <v>11853</v>
      </c>
      <c r="D57" s="88">
        <f t="shared" si="26"/>
        <v>-11853</v>
      </c>
      <c r="E57" s="88">
        <f t="shared" si="26"/>
        <v>0</v>
      </c>
      <c r="F57" s="88">
        <f t="shared" si="26"/>
        <v>0</v>
      </c>
      <c r="G57" s="88">
        <f t="shared" si="26"/>
        <v>0</v>
      </c>
      <c r="H57" s="88">
        <f t="shared" si="26"/>
        <v>0</v>
      </c>
      <c r="I57" s="88">
        <f t="shared" si="26"/>
        <v>36521</v>
      </c>
      <c r="J57" s="88">
        <f t="shared" si="26"/>
        <v>-36521</v>
      </c>
      <c r="K57" s="88">
        <f t="shared" si="26"/>
        <v>0</v>
      </c>
      <c r="L57" s="88">
        <f t="shared" si="26"/>
        <v>48374</v>
      </c>
      <c r="M57" s="88">
        <f t="shared" si="26"/>
        <v>-48374</v>
      </c>
      <c r="N57" s="88">
        <f t="shared" si="26"/>
        <v>0</v>
      </c>
    </row>
    <row r="58" spans="1:14" ht="12.75">
      <c r="A58" s="56">
        <v>54</v>
      </c>
      <c r="B58" s="53" t="s">
        <v>58</v>
      </c>
      <c r="C58" s="93">
        <f aca="true" t="shared" si="27" ref="C58:N58">C42-C17</f>
        <v>37853</v>
      </c>
      <c r="D58" s="93">
        <f t="shared" si="27"/>
        <v>-61853</v>
      </c>
      <c r="E58" s="93">
        <f t="shared" si="27"/>
        <v>-24000</v>
      </c>
      <c r="F58" s="93">
        <f t="shared" si="27"/>
        <v>-4511</v>
      </c>
      <c r="G58" s="93">
        <f t="shared" si="27"/>
        <v>0</v>
      </c>
      <c r="H58" s="93">
        <f t="shared" si="27"/>
        <v>-4511</v>
      </c>
      <c r="I58" s="93">
        <f t="shared" si="27"/>
        <v>14531</v>
      </c>
      <c r="J58" s="93">
        <f t="shared" si="27"/>
        <v>-31809</v>
      </c>
      <c r="K58" s="93">
        <f t="shared" si="27"/>
        <v>-17278</v>
      </c>
      <c r="L58" s="93">
        <f t="shared" si="27"/>
        <v>47873</v>
      </c>
      <c r="M58" s="93">
        <f t="shared" si="27"/>
        <v>-93662</v>
      </c>
      <c r="N58" s="93">
        <f t="shared" si="27"/>
        <v>-45789</v>
      </c>
    </row>
    <row r="59" spans="1:14" ht="12.75">
      <c r="A59" s="51">
        <v>55</v>
      </c>
      <c r="B59" s="54" t="s">
        <v>59</v>
      </c>
      <c r="C59" s="92">
        <f aca="true" t="shared" si="28" ref="C59:N59">C45</f>
        <v>0</v>
      </c>
      <c r="D59" s="92">
        <f t="shared" si="28"/>
        <v>0</v>
      </c>
      <c r="E59" s="92">
        <f t="shared" si="28"/>
        <v>0</v>
      </c>
      <c r="F59" s="92">
        <f t="shared" si="28"/>
        <v>4511</v>
      </c>
      <c r="G59" s="92">
        <f t="shared" si="28"/>
        <v>0</v>
      </c>
      <c r="H59" s="92">
        <f t="shared" si="28"/>
        <v>4511</v>
      </c>
      <c r="I59" s="92">
        <f t="shared" si="28"/>
        <v>-4511</v>
      </c>
      <c r="J59" s="92">
        <f t="shared" si="28"/>
        <v>0</v>
      </c>
      <c r="K59" s="92">
        <f t="shared" si="28"/>
        <v>-4511</v>
      </c>
      <c r="L59" s="92">
        <f t="shared" si="28"/>
        <v>0</v>
      </c>
      <c r="M59" s="92">
        <f t="shared" si="28"/>
        <v>0</v>
      </c>
      <c r="N59" s="92">
        <f t="shared" si="28"/>
        <v>0</v>
      </c>
    </row>
    <row r="60" spans="1:14" ht="14.25" thickBot="1">
      <c r="A60" s="52">
        <v>56</v>
      </c>
      <c r="B60" s="55" t="s">
        <v>60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18">
    <mergeCell ref="E3:E4"/>
    <mergeCell ref="I3:I4"/>
    <mergeCell ref="J3:J4"/>
    <mergeCell ref="K3:K4"/>
    <mergeCell ref="F2:H2"/>
    <mergeCell ref="F3:F4"/>
    <mergeCell ref="G3:G4"/>
    <mergeCell ref="H3:H4"/>
    <mergeCell ref="A2:A4"/>
    <mergeCell ref="B2:B4"/>
    <mergeCell ref="C2:E2"/>
    <mergeCell ref="C3:C4"/>
    <mergeCell ref="D3:D4"/>
    <mergeCell ref="L2:N2"/>
    <mergeCell ref="L3:L4"/>
    <mergeCell ref="M3:M4"/>
    <mergeCell ref="N3:N4"/>
    <mergeCell ref="I2:K2"/>
  </mergeCells>
  <printOptions horizontalCentered="1"/>
  <pageMargins left="0.5118110236220472" right="0.4724409448818898" top="2.0078740157480315" bottom="0.07874015748031496" header="0.6299212598425197" footer="0.2755905511811024"/>
  <pageSetup horizontalDpi="600" verticalDpi="600" orientation="portrait" paperSize="8" scale="70" r:id="rId1"/>
  <headerFooter alignWithMargins="0">
    <oddHeader>&amp;C&amp;"Garamond,Félkövér"&amp;16
MŰKÖDÉSI-FELHALMOZÁSI KÖLTSÉGVETÉSI MÉRLEG (KÖLTSÉGVETÉSI JELENTÉS) 2015. ÉV&amp;R&amp;"Garamond,Normál"&amp;14 2. sz.melléklet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L58" sqref="L58"/>
    </sheetView>
  </sheetViews>
  <sheetFormatPr defaultColWidth="8.796875" defaultRowHeight="15"/>
  <cols>
    <col min="1" max="1" width="4.8984375" style="8" customWidth="1"/>
    <col min="2" max="2" width="35.59765625" style="8" customWidth="1"/>
    <col min="3" max="3" width="8" style="10" customWidth="1"/>
    <col min="4" max="4" width="8.09765625" style="10" customWidth="1"/>
    <col min="5" max="5" width="9.59765625" style="10" customWidth="1"/>
    <col min="6" max="6" width="9" style="8" customWidth="1"/>
    <col min="7" max="7" width="7.5" style="8" customWidth="1"/>
    <col min="8" max="11" width="9" style="8" customWidth="1"/>
    <col min="12" max="12" width="8.09765625" style="8" customWidth="1"/>
    <col min="13" max="13" width="8.19921875" style="8" customWidth="1"/>
    <col min="14" max="14" width="8.09765625" style="8" customWidth="1"/>
    <col min="15" max="16384" width="9" style="8" customWidth="1"/>
  </cols>
  <sheetData>
    <row r="1" spans="1:14" ht="20.25" customHeight="1">
      <c r="A1" s="40" t="str">
        <f>Adatlap!A1</f>
        <v>Nagyréde Önkormányzat</v>
      </c>
      <c r="B1" s="12"/>
      <c r="C1" s="13"/>
      <c r="D1" s="13"/>
      <c r="N1" s="14" t="s">
        <v>127</v>
      </c>
    </row>
    <row r="2" spans="1:14" ht="22.5" customHeight="1">
      <c r="A2" s="189" t="s">
        <v>3</v>
      </c>
      <c r="B2" s="190" t="s">
        <v>0</v>
      </c>
      <c r="C2" s="194" t="s">
        <v>69</v>
      </c>
      <c r="D2" s="195"/>
      <c r="E2" s="196"/>
      <c r="F2" s="194" t="s">
        <v>141</v>
      </c>
      <c r="G2" s="195"/>
      <c r="H2" s="196"/>
      <c r="I2" s="194" t="s">
        <v>161</v>
      </c>
      <c r="J2" s="195"/>
      <c r="K2" s="196"/>
      <c r="L2" s="194" t="s">
        <v>137</v>
      </c>
      <c r="M2" s="195"/>
      <c r="N2" s="196"/>
    </row>
    <row r="3" spans="1:14" ht="15.75" customHeight="1">
      <c r="A3" s="189"/>
      <c r="B3" s="190"/>
      <c r="C3" s="197" t="s">
        <v>56</v>
      </c>
      <c r="D3" s="201" t="s">
        <v>57</v>
      </c>
      <c r="E3" s="199" t="s">
        <v>55</v>
      </c>
      <c r="F3" s="197" t="s">
        <v>56</v>
      </c>
      <c r="G3" s="201" t="s">
        <v>57</v>
      </c>
      <c r="H3" s="199" t="s">
        <v>55</v>
      </c>
      <c r="I3" s="197" t="s">
        <v>56</v>
      </c>
      <c r="J3" s="201" t="s">
        <v>57</v>
      </c>
      <c r="K3" s="199" t="s">
        <v>55</v>
      </c>
      <c r="L3" s="197" t="s">
        <v>56</v>
      </c>
      <c r="M3" s="201" t="s">
        <v>57</v>
      </c>
      <c r="N3" s="199" t="s">
        <v>55</v>
      </c>
    </row>
    <row r="4" spans="1:14" ht="22.5" customHeight="1">
      <c r="A4" s="189"/>
      <c r="B4" s="190"/>
      <c r="C4" s="198"/>
      <c r="D4" s="202"/>
      <c r="E4" s="200"/>
      <c r="F4" s="198"/>
      <c r="G4" s="202"/>
      <c r="H4" s="200"/>
      <c r="I4" s="198"/>
      <c r="J4" s="202"/>
      <c r="K4" s="200"/>
      <c r="L4" s="198"/>
      <c r="M4" s="202"/>
      <c r="N4" s="200"/>
    </row>
    <row r="5" spans="1:14" ht="13.5" customHeight="1">
      <c r="A5" s="15">
        <v>1</v>
      </c>
      <c r="B5" s="42" t="s">
        <v>5</v>
      </c>
      <c r="C5" s="35">
        <v>164660</v>
      </c>
      <c r="D5" s="35">
        <v>0</v>
      </c>
      <c r="E5" s="35">
        <f aca="true" t="shared" si="0" ref="E5:E16">SUM(C5:D5)</f>
        <v>164660</v>
      </c>
      <c r="F5" s="35">
        <v>2801</v>
      </c>
      <c r="G5" s="35">
        <v>0</v>
      </c>
      <c r="H5" s="35">
        <f aca="true" t="shared" si="1" ref="H5:H16">SUM(F5:G5)</f>
        <v>2801</v>
      </c>
      <c r="I5" s="35">
        <v>-3540</v>
      </c>
      <c r="J5" s="35">
        <v>3291</v>
      </c>
      <c r="K5" s="35">
        <f>SUM(I5:J5)</f>
        <v>-249</v>
      </c>
      <c r="L5" s="35">
        <f>C5+F5+I5</f>
        <v>163921</v>
      </c>
      <c r="M5" s="35">
        <f>D5+G5+J5</f>
        <v>3291</v>
      </c>
      <c r="N5" s="35">
        <f>SUM(L5:M5)</f>
        <v>167212</v>
      </c>
    </row>
    <row r="6" spans="1:14" ht="13.5" customHeight="1">
      <c r="A6" s="15">
        <v>2</v>
      </c>
      <c r="B6" s="42" t="s">
        <v>7</v>
      </c>
      <c r="C6" s="35">
        <v>44723</v>
      </c>
      <c r="D6" s="35">
        <v>0</v>
      </c>
      <c r="E6" s="35">
        <f t="shared" si="0"/>
        <v>44723</v>
      </c>
      <c r="F6" s="35">
        <v>783</v>
      </c>
      <c r="G6" s="35">
        <v>0</v>
      </c>
      <c r="H6" s="35">
        <f t="shared" si="1"/>
        <v>783</v>
      </c>
      <c r="I6" s="35">
        <v>-5476</v>
      </c>
      <c r="J6" s="35">
        <v>923</v>
      </c>
      <c r="K6" s="35">
        <f aca="true" t="shared" si="2" ref="K6:K16">SUM(I6:J6)</f>
        <v>-4553</v>
      </c>
      <c r="L6" s="35">
        <f aca="true" t="shared" si="3" ref="L6:L16">C6+F6+I6</f>
        <v>40030</v>
      </c>
      <c r="M6" s="35">
        <f aca="true" t="shared" si="4" ref="M6:M16">D6+G6+J6</f>
        <v>923</v>
      </c>
      <c r="N6" s="35">
        <f aca="true" t="shared" si="5" ref="N6:N16">SUM(L6:M6)</f>
        <v>40953</v>
      </c>
    </row>
    <row r="7" spans="1:14" ht="13.5" customHeight="1">
      <c r="A7" s="15">
        <v>3</v>
      </c>
      <c r="B7" s="42" t="s">
        <v>8</v>
      </c>
      <c r="C7" s="35">
        <v>99955</v>
      </c>
      <c r="D7" s="35">
        <v>0</v>
      </c>
      <c r="E7" s="35">
        <f t="shared" si="0"/>
        <v>99955</v>
      </c>
      <c r="F7" s="35">
        <v>13397</v>
      </c>
      <c r="G7" s="35">
        <v>0</v>
      </c>
      <c r="H7" s="35">
        <f t="shared" si="1"/>
        <v>13397</v>
      </c>
      <c r="I7" s="35">
        <v>65587</v>
      </c>
      <c r="J7" s="35">
        <v>828</v>
      </c>
      <c r="K7" s="35">
        <f t="shared" si="2"/>
        <v>66415</v>
      </c>
      <c r="L7" s="35">
        <f t="shared" si="3"/>
        <v>178939</v>
      </c>
      <c r="M7" s="35">
        <f t="shared" si="4"/>
        <v>828</v>
      </c>
      <c r="N7" s="35">
        <f t="shared" si="5"/>
        <v>179767</v>
      </c>
    </row>
    <row r="8" spans="1:14" ht="13.5" customHeight="1">
      <c r="A8" s="15">
        <v>4</v>
      </c>
      <c r="B8" s="42" t="s">
        <v>6</v>
      </c>
      <c r="C8" s="35">
        <v>4830</v>
      </c>
      <c r="D8" s="35">
        <v>0</v>
      </c>
      <c r="E8" s="35">
        <f t="shared" si="0"/>
        <v>4830</v>
      </c>
      <c r="F8" s="35">
        <v>1739</v>
      </c>
      <c r="G8" s="35">
        <v>0</v>
      </c>
      <c r="H8" s="35">
        <f t="shared" si="1"/>
        <v>1739</v>
      </c>
      <c r="I8" s="35">
        <v>-2969</v>
      </c>
      <c r="J8" s="35">
        <v>0</v>
      </c>
      <c r="K8" s="35">
        <f t="shared" si="2"/>
        <v>-2969</v>
      </c>
      <c r="L8" s="35">
        <f t="shared" si="3"/>
        <v>3600</v>
      </c>
      <c r="M8" s="35">
        <f t="shared" si="4"/>
        <v>0</v>
      </c>
      <c r="N8" s="35">
        <f t="shared" si="5"/>
        <v>3600</v>
      </c>
    </row>
    <row r="9" spans="1:14" ht="13.5" customHeight="1">
      <c r="A9" s="15">
        <v>5</v>
      </c>
      <c r="B9" s="42" t="s">
        <v>9</v>
      </c>
      <c r="C9" s="35">
        <v>0</v>
      </c>
      <c r="D9" s="35">
        <v>7400</v>
      </c>
      <c r="E9" s="35">
        <f t="shared" si="0"/>
        <v>7400</v>
      </c>
      <c r="F9" s="35">
        <v>0</v>
      </c>
      <c r="G9" s="35">
        <v>0</v>
      </c>
      <c r="H9" s="35">
        <f t="shared" si="1"/>
        <v>0</v>
      </c>
      <c r="I9" s="35">
        <v>4835</v>
      </c>
      <c r="J9" s="35">
        <v>1826</v>
      </c>
      <c r="K9" s="35">
        <f t="shared" si="2"/>
        <v>6661</v>
      </c>
      <c r="L9" s="35">
        <f t="shared" si="3"/>
        <v>4835</v>
      </c>
      <c r="M9" s="35">
        <f t="shared" si="4"/>
        <v>9226</v>
      </c>
      <c r="N9" s="35">
        <f t="shared" si="5"/>
        <v>14061</v>
      </c>
    </row>
    <row r="10" spans="1:14" ht="13.5" customHeight="1">
      <c r="A10" s="15">
        <v>6</v>
      </c>
      <c r="B10" s="42" t="s">
        <v>51</v>
      </c>
      <c r="C10" s="35">
        <v>0</v>
      </c>
      <c r="D10" s="35">
        <v>0</v>
      </c>
      <c r="E10" s="35">
        <f t="shared" si="0"/>
        <v>0</v>
      </c>
      <c r="F10" s="35">
        <v>0</v>
      </c>
      <c r="G10" s="35">
        <v>0</v>
      </c>
      <c r="H10" s="35">
        <f t="shared" si="1"/>
        <v>0</v>
      </c>
      <c r="I10" s="35">
        <v>0</v>
      </c>
      <c r="J10" s="35">
        <v>0</v>
      </c>
      <c r="K10" s="35">
        <f t="shared" si="2"/>
        <v>0</v>
      </c>
      <c r="L10" s="35">
        <f t="shared" si="3"/>
        <v>0</v>
      </c>
      <c r="M10" s="35">
        <f t="shared" si="4"/>
        <v>0</v>
      </c>
      <c r="N10" s="35">
        <f t="shared" si="5"/>
        <v>0</v>
      </c>
    </row>
    <row r="11" spans="1:14" ht="13.5" customHeight="1">
      <c r="A11" s="15">
        <v>7</v>
      </c>
      <c r="B11" s="42" t="s">
        <v>10</v>
      </c>
      <c r="C11" s="35">
        <v>15373</v>
      </c>
      <c r="D11" s="35">
        <v>0</v>
      </c>
      <c r="E11" s="35">
        <f t="shared" si="0"/>
        <v>15373</v>
      </c>
      <c r="F11" s="35">
        <v>0</v>
      </c>
      <c r="G11" s="35">
        <v>0</v>
      </c>
      <c r="H11" s="35">
        <f t="shared" si="1"/>
        <v>0</v>
      </c>
      <c r="I11" s="35">
        <v>163990</v>
      </c>
      <c r="J11" s="35">
        <v>0</v>
      </c>
      <c r="K11" s="35">
        <f t="shared" si="2"/>
        <v>163990</v>
      </c>
      <c r="L11" s="35">
        <f t="shared" si="3"/>
        <v>179363</v>
      </c>
      <c r="M11" s="35">
        <f t="shared" si="4"/>
        <v>0</v>
      </c>
      <c r="N11" s="35">
        <f t="shared" si="5"/>
        <v>179363</v>
      </c>
    </row>
    <row r="12" spans="1:14" ht="13.5" customHeight="1">
      <c r="A12" s="15">
        <v>8</v>
      </c>
      <c r="B12" s="43" t="s">
        <v>11</v>
      </c>
      <c r="C12" s="35">
        <v>0</v>
      </c>
      <c r="D12" s="35">
        <v>0</v>
      </c>
      <c r="E12" s="35">
        <f t="shared" si="0"/>
        <v>0</v>
      </c>
      <c r="F12" s="35">
        <v>0</v>
      </c>
      <c r="G12" s="35">
        <v>0</v>
      </c>
      <c r="H12" s="35">
        <f t="shared" si="1"/>
        <v>0</v>
      </c>
      <c r="I12" s="35">
        <v>0</v>
      </c>
      <c r="J12" s="35">
        <v>0</v>
      </c>
      <c r="K12" s="35">
        <f t="shared" si="2"/>
        <v>0</v>
      </c>
      <c r="L12" s="35">
        <f t="shared" si="3"/>
        <v>0</v>
      </c>
      <c r="M12" s="35">
        <f t="shared" si="4"/>
        <v>0</v>
      </c>
      <c r="N12" s="35">
        <f t="shared" si="5"/>
        <v>0</v>
      </c>
    </row>
    <row r="13" spans="1:14" ht="13.5" customHeight="1">
      <c r="A13" s="15">
        <v>9</v>
      </c>
      <c r="B13" s="42" t="s">
        <v>12</v>
      </c>
      <c r="C13" s="35">
        <v>50000</v>
      </c>
      <c r="D13" s="35">
        <v>0</v>
      </c>
      <c r="E13" s="35">
        <f t="shared" si="0"/>
        <v>50000</v>
      </c>
      <c r="F13" s="35">
        <v>0</v>
      </c>
      <c r="G13" s="35">
        <v>0</v>
      </c>
      <c r="H13" s="35">
        <f t="shared" si="1"/>
        <v>0</v>
      </c>
      <c r="I13" s="35">
        <v>43471</v>
      </c>
      <c r="J13" s="35">
        <v>0</v>
      </c>
      <c r="K13" s="35">
        <f t="shared" si="2"/>
        <v>43471</v>
      </c>
      <c r="L13" s="35">
        <f t="shared" si="3"/>
        <v>93471</v>
      </c>
      <c r="M13" s="35">
        <f t="shared" si="4"/>
        <v>0</v>
      </c>
      <c r="N13" s="35">
        <f t="shared" si="5"/>
        <v>93471</v>
      </c>
    </row>
    <row r="14" spans="1:14" ht="13.5" customHeight="1">
      <c r="A14" s="15">
        <v>10</v>
      </c>
      <c r="B14" s="42" t="s">
        <v>52</v>
      </c>
      <c r="C14" s="35">
        <v>0</v>
      </c>
      <c r="D14" s="35">
        <v>0</v>
      </c>
      <c r="E14" s="35">
        <f t="shared" si="0"/>
        <v>0</v>
      </c>
      <c r="F14" s="35">
        <v>0</v>
      </c>
      <c r="G14" s="35">
        <v>0</v>
      </c>
      <c r="H14" s="35">
        <f t="shared" si="1"/>
        <v>0</v>
      </c>
      <c r="I14" s="35">
        <v>0</v>
      </c>
      <c r="J14" s="35">
        <v>0</v>
      </c>
      <c r="K14" s="35">
        <f t="shared" si="2"/>
        <v>0</v>
      </c>
      <c r="L14" s="35">
        <f t="shared" si="3"/>
        <v>0</v>
      </c>
      <c r="M14" s="35">
        <f t="shared" si="4"/>
        <v>0</v>
      </c>
      <c r="N14" s="35">
        <f t="shared" si="5"/>
        <v>0</v>
      </c>
    </row>
    <row r="15" spans="1:14" ht="13.5" customHeight="1">
      <c r="A15" s="15">
        <v>11</v>
      </c>
      <c r="B15" s="42" t="s">
        <v>13</v>
      </c>
      <c r="C15" s="35">
        <v>0</v>
      </c>
      <c r="D15" s="35">
        <v>0</v>
      </c>
      <c r="E15" s="35">
        <f t="shared" si="0"/>
        <v>0</v>
      </c>
      <c r="F15" s="35">
        <v>0</v>
      </c>
      <c r="G15" s="35">
        <v>0</v>
      </c>
      <c r="H15" s="35">
        <f t="shared" si="1"/>
        <v>0</v>
      </c>
      <c r="I15" s="35">
        <v>0</v>
      </c>
      <c r="J15" s="35">
        <v>0</v>
      </c>
      <c r="K15" s="35">
        <f t="shared" si="2"/>
        <v>0</v>
      </c>
      <c r="L15" s="35">
        <f t="shared" si="3"/>
        <v>0</v>
      </c>
      <c r="M15" s="35">
        <f t="shared" si="4"/>
        <v>0</v>
      </c>
      <c r="N15" s="35">
        <f t="shared" si="5"/>
        <v>0</v>
      </c>
    </row>
    <row r="16" spans="1:14" ht="13.5" customHeight="1">
      <c r="A16" s="15">
        <v>12</v>
      </c>
      <c r="B16" s="42" t="s">
        <v>129</v>
      </c>
      <c r="C16" s="35">
        <v>0</v>
      </c>
      <c r="D16" s="35">
        <v>0</v>
      </c>
      <c r="E16" s="35">
        <f t="shared" si="0"/>
        <v>0</v>
      </c>
      <c r="F16" s="35">
        <v>2451</v>
      </c>
      <c r="G16" s="35">
        <v>0</v>
      </c>
      <c r="H16" s="35">
        <f t="shared" si="1"/>
        <v>2451</v>
      </c>
      <c r="I16" s="35">
        <v>-2451</v>
      </c>
      <c r="J16" s="35">
        <v>0</v>
      </c>
      <c r="K16" s="35">
        <f t="shared" si="2"/>
        <v>-2451</v>
      </c>
      <c r="L16" s="35">
        <f t="shared" si="3"/>
        <v>0</v>
      </c>
      <c r="M16" s="35">
        <f t="shared" si="4"/>
        <v>0</v>
      </c>
      <c r="N16" s="35">
        <f t="shared" si="5"/>
        <v>0</v>
      </c>
    </row>
    <row r="17" spans="1:14" ht="13.5" customHeight="1">
      <c r="A17" s="20">
        <v>13</v>
      </c>
      <c r="B17" s="44" t="s">
        <v>14</v>
      </c>
      <c r="C17" s="37">
        <f aca="true" t="shared" si="6" ref="C17:N17">SUM(C5:C16)-C12</f>
        <v>379541</v>
      </c>
      <c r="D17" s="37">
        <f t="shared" si="6"/>
        <v>7400</v>
      </c>
      <c r="E17" s="37">
        <f t="shared" si="6"/>
        <v>386941</v>
      </c>
      <c r="F17" s="37">
        <f t="shared" si="6"/>
        <v>21171</v>
      </c>
      <c r="G17" s="37">
        <f t="shared" si="6"/>
        <v>0</v>
      </c>
      <c r="H17" s="37">
        <f t="shared" si="6"/>
        <v>21171</v>
      </c>
      <c r="I17" s="37">
        <f t="shared" si="6"/>
        <v>263447</v>
      </c>
      <c r="J17" s="37">
        <f t="shared" si="6"/>
        <v>6868</v>
      </c>
      <c r="K17" s="37">
        <f t="shared" si="6"/>
        <v>270315</v>
      </c>
      <c r="L17" s="37">
        <f t="shared" si="6"/>
        <v>664159</v>
      </c>
      <c r="M17" s="37">
        <f t="shared" si="6"/>
        <v>14268</v>
      </c>
      <c r="N17" s="37">
        <f t="shared" si="6"/>
        <v>678427</v>
      </c>
    </row>
    <row r="18" spans="1:14" ht="13.5" customHeight="1">
      <c r="A18" s="15">
        <v>14</v>
      </c>
      <c r="B18" s="42" t="s">
        <v>15</v>
      </c>
      <c r="C18" s="35">
        <v>26000</v>
      </c>
      <c r="D18" s="35">
        <v>0</v>
      </c>
      <c r="E18" s="35">
        <f>SUM(C18:D18)</f>
        <v>26000</v>
      </c>
      <c r="F18" s="35">
        <v>0</v>
      </c>
      <c r="G18" s="35">
        <v>0</v>
      </c>
      <c r="H18" s="35">
        <f>SUM(F18:G18)</f>
        <v>0</v>
      </c>
      <c r="I18" s="35">
        <v>13907</v>
      </c>
      <c r="J18" s="35">
        <v>0</v>
      </c>
      <c r="K18" s="35">
        <f>SUM(I18:J18)</f>
        <v>13907</v>
      </c>
      <c r="L18" s="35">
        <f aca="true" t="shared" si="7" ref="L18:M22">C18+F18+I18</f>
        <v>39907</v>
      </c>
      <c r="M18" s="35">
        <f t="shared" si="7"/>
        <v>0</v>
      </c>
      <c r="N18" s="35">
        <f>SUM(L18:M18)</f>
        <v>39907</v>
      </c>
    </row>
    <row r="19" spans="1:14" ht="13.5" customHeight="1">
      <c r="A19" s="15">
        <v>15</v>
      </c>
      <c r="B19" s="42" t="s">
        <v>16</v>
      </c>
      <c r="C19" s="35">
        <v>0</v>
      </c>
      <c r="D19" s="35">
        <v>0</v>
      </c>
      <c r="E19" s="35">
        <f>SUM(C19:D19)</f>
        <v>0</v>
      </c>
      <c r="F19" s="35">
        <v>0</v>
      </c>
      <c r="G19" s="35">
        <v>0</v>
      </c>
      <c r="H19" s="35">
        <f>SUM(F19:G19)</f>
        <v>0</v>
      </c>
      <c r="I19" s="35">
        <v>0</v>
      </c>
      <c r="J19" s="35">
        <v>0</v>
      </c>
      <c r="K19" s="35">
        <f aca="true" t="shared" si="8" ref="K19:K24">SUM(I19:J19)</f>
        <v>0</v>
      </c>
      <c r="L19" s="35">
        <f t="shared" si="7"/>
        <v>0</v>
      </c>
      <c r="M19" s="35">
        <f t="shared" si="7"/>
        <v>0</v>
      </c>
      <c r="N19" s="35">
        <f>SUM(L19:M19)</f>
        <v>0</v>
      </c>
    </row>
    <row r="20" spans="1:14" ht="13.5" customHeight="1">
      <c r="A20" s="15">
        <v>16</v>
      </c>
      <c r="B20" s="42" t="s">
        <v>17</v>
      </c>
      <c r="C20" s="35">
        <v>0</v>
      </c>
      <c r="D20" s="35">
        <v>0</v>
      </c>
      <c r="E20" s="35">
        <f>SUM(C20:D20)</f>
        <v>0</v>
      </c>
      <c r="F20" s="35">
        <v>0</v>
      </c>
      <c r="G20" s="35">
        <v>0</v>
      </c>
      <c r="H20" s="35">
        <f>SUM(F20:G20)</f>
        <v>0</v>
      </c>
      <c r="I20" s="35">
        <v>0</v>
      </c>
      <c r="J20" s="35">
        <v>0</v>
      </c>
      <c r="K20" s="35">
        <f t="shared" si="8"/>
        <v>0</v>
      </c>
      <c r="L20" s="35">
        <f t="shared" si="7"/>
        <v>0</v>
      </c>
      <c r="M20" s="35">
        <f t="shared" si="7"/>
        <v>0</v>
      </c>
      <c r="N20" s="35">
        <f>SUM(L20:M20)</f>
        <v>0</v>
      </c>
    </row>
    <row r="21" spans="1:14" ht="13.5" customHeight="1">
      <c r="A21" s="15">
        <v>17</v>
      </c>
      <c r="B21" s="42" t="s">
        <v>18</v>
      </c>
      <c r="C21" s="35">
        <v>0</v>
      </c>
      <c r="D21" s="35">
        <v>0</v>
      </c>
      <c r="E21" s="35">
        <f>SUM(C21:D21)</f>
        <v>0</v>
      </c>
      <c r="F21" s="35">
        <v>0</v>
      </c>
      <c r="G21" s="35">
        <v>0</v>
      </c>
      <c r="H21" s="35">
        <f>SUM(F21:G21)</f>
        <v>0</v>
      </c>
      <c r="I21" s="35">
        <v>4708</v>
      </c>
      <c r="J21" s="35">
        <v>0</v>
      </c>
      <c r="K21" s="35">
        <f t="shared" si="8"/>
        <v>4708</v>
      </c>
      <c r="L21" s="35">
        <f t="shared" si="7"/>
        <v>4708</v>
      </c>
      <c r="M21" s="35">
        <f t="shared" si="7"/>
        <v>0</v>
      </c>
      <c r="N21" s="35">
        <f>SUM(L21:M21)</f>
        <v>4708</v>
      </c>
    </row>
    <row r="22" spans="1:14" ht="13.5" customHeight="1">
      <c r="A22" s="15">
        <v>18</v>
      </c>
      <c r="B22" s="42" t="s">
        <v>19</v>
      </c>
      <c r="C22" s="35">
        <v>0</v>
      </c>
      <c r="D22" s="35">
        <v>0</v>
      </c>
      <c r="E22" s="35">
        <f>SUM(C22:D22)</f>
        <v>0</v>
      </c>
      <c r="F22" s="35">
        <v>0</v>
      </c>
      <c r="G22" s="35">
        <v>0</v>
      </c>
      <c r="H22" s="35">
        <f>SUM(F22:G22)</f>
        <v>0</v>
      </c>
      <c r="I22" s="35">
        <v>0</v>
      </c>
      <c r="J22" s="35">
        <v>0</v>
      </c>
      <c r="K22" s="35">
        <f t="shared" si="8"/>
        <v>0</v>
      </c>
      <c r="L22" s="35">
        <f t="shared" si="7"/>
        <v>0</v>
      </c>
      <c r="M22" s="35">
        <f t="shared" si="7"/>
        <v>0</v>
      </c>
      <c r="N22" s="35">
        <f>SUM(L22:M22)</f>
        <v>0</v>
      </c>
    </row>
    <row r="23" spans="1:14" ht="13.5" customHeight="1">
      <c r="A23" s="23">
        <v>19</v>
      </c>
      <c r="B23" s="45" t="s">
        <v>20</v>
      </c>
      <c r="C23" s="26">
        <f aca="true" t="shared" si="9" ref="C23:N23">SUM(C18:C22)</f>
        <v>26000</v>
      </c>
      <c r="D23" s="26">
        <f t="shared" si="9"/>
        <v>0</v>
      </c>
      <c r="E23" s="26">
        <f t="shared" si="9"/>
        <v>26000</v>
      </c>
      <c r="F23" s="26">
        <f t="shared" si="9"/>
        <v>0</v>
      </c>
      <c r="G23" s="26">
        <f t="shared" si="9"/>
        <v>0</v>
      </c>
      <c r="H23" s="26">
        <f t="shared" si="9"/>
        <v>0</v>
      </c>
      <c r="I23" s="26">
        <f t="shared" si="9"/>
        <v>18615</v>
      </c>
      <c r="J23" s="26">
        <f t="shared" si="9"/>
        <v>0</v>
      </c>
      <c r="K23" s="26">
        <f t="shared" si="8"/>
        <v>18615</v>
      </c>
      <c r="L23" s="26">
        <f t="shared" si="9"/>
        <v>44615</v>
      </c>
      <c r="M23" s="26">
        <f t="shared" si="9"/>
        <v>0</v>
      </c>
      <c r="N23" s="26">
        <f t="shared" si="9"/>
        <v>44615</v>
      </c>
    </row>
    <row r="24" spans="1:14" ht="13.5" customHeight="1">
      <c r="A24" s="15">
        <v>20</v>
      </c>
      <c r="B24" s="42" t="s">
        <v>21</v>
      </c>
      <c r="C24" s="35">
        <v>0</v>
      </c>
      <c r="D24" s="35">
        <v>0</v>
      </c>
      <c r="E24" s="35">
        <f>SUM(C24:D24)</f>
        <v>0</v>
      </c>
      <c r="F24" s="35">
        <v>0</v>
      </c>
      <c r="G24" s="35">
        <v>0</v>
      </c>
      <c r="H24" s="35">
        <f>SUM(F24:G24)</f>
        <v>0</v>
      </c>
      <c r="I24" s="35">
        <v>0</v>
      </c>
      <c r="J24" s="35">
        <v>0</v>
      </c>
      <c r="K24" s="35">
        <f t="shared" si="8"/>
        <v>0</v>
      </c>
      <c r="L24" s="35">
        <f>C24+F24</f>
        <v>0</v>
      </c>
      <c r="M24" s="35">
        <f>D24+G24</f>
        <v>0</v>
      </c>
      <c r="N24" s="35">
        <f>SUM(L24:M24)</f>
        <v>0</v>
      </c>
    </row>
    <row r="25" spans="1:14" ht="13.5" customHeight="1">
      <c r="A25" s="15">
        <v>21</v>
      </c>
      <c r="B25" s="4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3.5" customHeight="1">
      <c r="A26" s="20">
        <v>22</v>
      </c>
      <c r="B26" s="44" t="s">
        <v>22</v>
      </c>
      <c r="C26" s="37">
        <f aca="true" t="shared" si="10" ref="C26:N26">C17+C23+C24</f>
        <v>405541</v>
      </c>
      <c r="D26" s="37">
        <f t="shared" si="10"/>
        <v>7400</v>
      </c>
      <c r="E26" s="37">
        <f t="shared" si="10"/>
        <v>412941</v>
      </c>
      <c r="F26" s="37">
        <f t="shared" si="10"/>
        <v>21171</v>
      </c>
      <c r="G26" s="37">
        <f t="shared" si="10"/>
        <v>0</v>
      </c>
      <c r="H26" s="37">
        <f t="shared" si="10"/>
        <v>21171</v>
      </c>
      <c r="I26" s="37">
        <f t="shared" si="10"/>
        <v>282062</v>
      </c>
      <c r="J26" s="37">
        <f t="shared" si="10"/>
        <v>6868</v>
      </c>
      <c r="K26" s="37">
        <f t="shared" si="10"/>
        <v>288930</v>
      </c>
      <c r="L26" s="37">
        <f t="shared" si="10"/>
        <v>708774</v>
      </c>
      <c r="M26" s="37">
        <f t="shared" si="10"/>
        <v>14268</v>
      </c>
      <c r="N26" s="37">
        <f t="shared" si="10"/>
        <v>723042</v>
      </c>
    </row>
    <row r="27" spans="1:14" ht="13.5" customHeight="1">
      <c r="A27" s="95">
        <v>23</v>
      </c>
      <c r="B27" s="9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3.5" customHeight="1">
      <c r="A28" s="15">
        <v>24</v>
      </c>
      <c r="B28" s="42" t="s">
        <v>23</v>
      </c>
      <c r="C28" s="35">
        <v>213908</v>
      </c>
      <c r="D28" s="35">
        <v>0</v>
      </c>
      <c r="E28" s="35">
        <f aca="true" t="shared" si="11" ref="E28:E41">SUM(C28:D28)</f>
        <v>213908</v>
      </c>
      <c r="F28" s="35">
        <v>16660</v>
      </c>
      <c r="G28" s="35">
        <v>0</v>
      </c>
      <c r="H28" s="35">
        <f aca="true" t="shared" si="12" ref="H28:H41">SUM(F28:G28)</f>
        <v>16660</v>
      </c>
      <c r="I28" s="35">
        <v>10005</v>
      </c>
      <c r="J28" s="35">
        <v>0</v>
      </c>
      <c r="K28" s="35">
        <f>SUM(I28:J28)</f>
        <v>10005</v>
      </c>
      <c r="L28" s="35">
        <f>C28+F28+I28</f>
        <v>240573</v>
      </c>
      <c r="M28" s="35">
        <f>D28+G28</f>
        <v>0</v>
      </c>
      <c r="N28" s="35">
        <f>SUM(L28:M28)</f>
        <v>240573</v>
      </c>
    </row>
    <row r="29" spans="1:14" ht="13.5" customHeight="1">
      <c r="A29" s="15">
        <v>25</v>
      </c>
      <c r="B29" s="43" t="s">
        <v>24</v>
      </c>
      <c r="C29" s="35">
        <v>146972</v>
      </c>
      <c r="D29" s="35">
        <v>0</v>
      </c>
      <c r="E29" s="35">
        <f t="shared" si="11"/>
        <v>146972</v>
      </c>
      <c r="F29" s="35">
        <v>16660</v>
      </c>
      <c r="G29" s="35">
        <v>0</v>
      </c>
      <c r="H29" s="35">
        <f t="shared" si="12"/>
        <v>16660</v>
      </c>
      <c r="I29" s="35">
        <v>10446</v>
      </c>
      <c r="J29" s="35">
        <v>0</v>
      </c>
      <c r="K29" s="35">
        <f aca="true" t="shared" si="13" ref="K29:K41">SUM(I29:J29)</f>
        <v>10446</v>
      </c>
      <c r="L29" s="35">
        <f aca="true" t="shared" si="14" ref="L29:L41">C29+F29+I29</f>
        <v>174078</v>
      </c>
      <c r="M29" s="35">
        <f aca="true" t="shared" si="15" ref="M29:M40">D29+G29</f>
        <v>0</v>
      </c>
      <c r="N29" s="35">
        <f aca="true" t="shared" si="16" ref="N29:N40">SUM(L29:M29)</f>
        <v>174078</v>
      </c>
    </row>
    <row r="30" spans="1:14" ht="13.5" customHeight="1">
      <c r="A30" s="15">
        <v>26</v>
      </c>
      <c r="B30" s="42" t="s">
        <v>25</v>
      </c>
      <c r="C30" s="35">
        <v>0</v>
      </c>
      <c r="D30" s="35">
        <v>0</v>
      </c>
      <c r="E30" s="35">
        <f t="shared" si="11"/>
        <v>0</v>
      </c>
      <c r="F30" s="35">
        <v>0</v>
      </c>
      <c r="G30" s="35">
        <v>0</v>
      </c>
      <c r="H30" s="35">
        <f t="shared" si="12"/>
        <v>0</v>
      </c>
      <c r="I30" s="35">
        <v>178972</v>
      </c>
      <c r="J30" s="35">
        <v>0</v>
      </c>
      <c r="K30" s="35">
        <f t="shared" si="13"/>
        <v>178972</v>
      </c>
      <c r="L30" s="35">
        <f t="shared" si="14"/>
        <v>178972</v>
      </c>
      <c r="M30" s="35">
        <f t="shared" si="15"/>
        <v>0</v>
      </c>
      <c r="N30" s="35">
        <f t="shared" si="16"/>
        <v>178972</v>
      </c>
    </row>
    <row r="31" spans="1:14" ht="13.5" customHeight="1">
      <c r="A31" s="15">
        <v>27</v>
      </c>
      <c r="B31" s="43" t="s">
        <v>26</v>
      </c>
      <c r="C31" s="35">
        <v>0</v>
      </c>
      <c r="D31" s="35">
        <v>0</v>
      </c>
      <c r="E31" s="35">
        <f t="shared" si="11"/>
        <v>0</v>
      </c>
      <c r="F31" s="35">
        <v>0</v>
      </c>
      <c r="G31" s="35">
        <v>0</v>
      </c>
      <c r="H31" s="35">
        <f t="shared" si="12"/>
        <v>0</v>
      </c>
      <c r="I31" s="35">
        <v>0</v>
      </c>
      <c r="J31" s="35">
        <v>0</v>
      </c>
      <c r="K31" s="35">
        <f t="shared" si="13"/>
        <v>0</v>
      </c>
      <c r="L31" s="35">
        <f t="shared" si="14"/>
        <v>0</v>
      </c>
      <c r="M31" s="35">
        <f t="shared" si="15"/>
        <v>0</v>
      </c>
      <c r="N31" s="35">
        <f t="shared" si="16"/>
        <v>0</v>
      </c>
    </row>
    <row r="32" spans="1:14" ht="13.5" customHeight="1">
      <c r="A32" s="15">
        <v>28</v>
      </c>
      <c r="B32" s="43" t="s">
        <v>27</v>
      </c>
      <c r="C32" s="35">
        <v>117636</v>
      </c>
      <c r="D32" s="35">
        <v>0</v>
      </c>
      <c r="E32" s="35">
        <f t="shared" si="11"/>
        <v>117636</v>
      </c>
      <c r="F32" s="35">
        <v>0</v>
      </c>
      <c r="G32" s="35">
        <v>0</v>
      </c>
      <c r="H32" s="35">
        <f t="shared" si="12"/>
        <v>0</v>
      </c>
      <c r="I32" s="35">
        <v>47746</v>
      </c>
      <c r="J32" s="35">
        <v>0</v>
      </c>
      <c r="K32" s="35">
        <f t="shared" si="13"/>
        <v>47746</v>
      </c>
      <c r="L32" s="35">
        <f t="shared" si="14"/>
        <v>165382</v>
      </c>
      <c r="M32" s="35">
        <f t="shared" si="15"/>
        <v>0</v>
      </c>
      <c r="N32" s="35">
        <f t="shared" si="16"/>
        <v>165382</v>
      </c>
    </row>
    <row r="33" spans="1:14" ht="13.5" customHeight="1">
      <c r="A33" s="15">
        <v>29</v>
      </c>
      <c r="B33" s="43" t="s">
        <v>28</v>
      </c>
      <c r="C33" s="35">
        <v>106636</v>
      </c>
      <c r="D33" s="35">
        <v>0</v>
      </c>
      <c r="E33" s="35">
        <f t="shared" si="11"/>
        <v>106636</v>
      </c>
      <c r="F33" s="35">
        <v>0</v>
      </c>
      <c r="G33" s="35">
        <v>0</v>
      </c>
      <c r="H33" s="35">
        <f t="shared" si="12"/>
        <v>0</v>
      </c>
      <c r="I33" s="35">
        <v>47865</v>
      </c>
      <c r="J33" s="35">
        <v>0</v>
      </c>
      <c r="K33" s="35">
        <f t="shared" si="13"/>
        <v>47865</v>
      </c>
      <c r="L33" s="35">
        <f t="shared" si="14"/>
        <v>154501</v>
      </c>
      <c r="M33" s="35">
        <f t="shared" si="15"/>
        <v>0</v>
      </c>
      <c r="N33" s="35">
        <f t="shared" si="16"/>
        <v>154501</v>
      </c>
    </row>
    <row r="34" spans="1:14" ht="13.5" customHeight="1">
      <c r="A34" s="15">
        <v>30</v>
      </c>
      <c r="B34" s="43" t="s">
        <v>29</v>
      </c>
      <c r="C34" s="35">
        <v>11000</v>
      </c>
      <c r="D34" s="35">
        <v>0</v>
      </c>
      <c r="E34" s="35">
        <f t="shared" si="11"/>
        <v>11000</v>
      </c>
      <c r="F34" s="35">
        <v>0</v>
      </c>
      <c r="G34" s="35">
        <v>0</v>
      </c>
      <c r="H34" s="35">
        <f t="shared" si="12"/>
        <v>0</v>
      </c>
      <c r="I34" s="35">
        <v>-999</v>
      </c>
      <c r="J34" s="35">
        <v>0</v>
      </c>
      <c r="K34" s="35">
        <f t="shared" si="13"/>
        <v>-999</v>
      </c>
      <c r="L34" s="35">
        <f t="shared" si="14"/>
        <v>10001</v>
      </c>
      <c r="M34" s="35">
        <f t="shared" si="15"/>
        <v>0</v>
      </c>
      <c r="N34" s="35">
        <f t="shared" si="16"/>
        <v>10001</v>
      </c>
    </row>
    <row r="35" spans="1:14" ht="13.5" customHeight="1">
      <c r="A35" s="15">
        <v>31</v>
      </c>
      <c r="B35" s="42" t="s">
        <v>30</v>
      </c>
      <c r="C35" s="35">
        <v>27877</v>
      </c>
      <c r="D35" s="35">
        <v>0</v>
      </c>
      <c r="E35" s="35">
        <f t="shared" si="11"/>
        <v>27877</v>
      </c>
      <c r="F35" s="35">
        <v>0</v>
      </c>
      <c r="G35" s="35">
        <v>0</v>
      </c>
      <c r="H35" s="35">
        <f t="shared" si="12"/>
        <v>0</v>
      </c>
      <c r="I35" s="35">
        <v>19634</v>
      </c>
      <c r="J35" s="35">
        <v>0</v>
      </c>
      <c r="K35" s="35">
        <f t="shared" si="13"/>
        <v>19634</v>
      </c>
      <c r="L35" s="35">
        <f t="shared" si="14"/>
        <v>47511</v>
      </c>
      <c r="M35" s="35">
        <f t="shared" si="15"/>
        <v>0</v>
      </c>
      <c r="N35" s="35">
        <f t="shared" si="16"/>
        <v>47511</v>
      </c>
    </row>
    <row r="36" spans="1:14" ht="13.5" customHeight="1">
      <c r="A36" s="15">
        <v>32</v>
      </c>
      <c r="B36" s="42" t="s">
        <v>31</v>
      </c>
      <c r="C36" s="35">
        <v>3520</v>
      </c>
      <c r="D36" s="35">
        <v>0</v>
      </c>
      <c r="E36" s="35">
        <f t="shared" si="11"/>
        <v>3520</v>
      </c>
      <c r="F36" s="35">
        <v>0</v>
      </c>
      <c r="G36" s="35">
        <v>0</v>
      </c>
      <c r="H36" s="35">
        <f t="shared" si="12"/>
        <v>0</v>
      </c>
      <c r="I36" s="35">
        <v>-3520</v>
      </c>
      <c r="J36" s="35">
        <v>0</v>
      </c>
      <c r="K36" s="35">
        <f t="shared" si="13"/>
        <v>-3520</v>
      </c>
      <c r="L36" s="35">
        <f t="shared" si="14"/>
        <v>0</v>
      </c>
      <c r="M36" s="35">
        <f t="shared" si="15"/>
        <v>0</v>
      </c>
      <c r="N36" s="35">
        <f t="shared" si="16"/>
        <v>0</v>
      </c>
    </row>
    <row r="37" spans="1:14" ht="13.5" customHeight="1">
      <c r="A37" s="15">
        <v>33</v>
      </c>
      <c r="B37" s="43" t="s">
        <v>32</v>
      </c>
      <c r="C37" s="35">
        <v>0</v>
      </c>
      <c r="D37" s="35">
        <v>0</v>
      </c>
      <c r="E37" s="35">
        <f t="shared" si="11"/>
        <v>0</v>
      </c>
      <c r="F37" s="35">
        <v>0</v>
      </c>
      <c r="G37" s="35">
        <v>0</v>
      </c>
      <c r="H37" s="35">
        <f t="shared" si="12"/>
        <v>0</v>
      </c>
      <c r="I37" s="35">
        <v>0</v>
      </c>
      <c r="J37" s="35">
        <v>0</v>
      </c>
      <c r="K37" s="35">
        <f t="shared" si="13"/>
        <v>0</v>
      </c>
      <c r="L37" s="35">
        <f t="shared" si="14"/>
        <v>0</v>
      </c>
      <c r="M37" s="35">
        <f t="shared" si="15"/>
        <v>0</v>
      </c>
      <c r="N37" s="35">
        <f t="shared" si="16"/>
        <v>0</v>
      </c>
    </row>
    <row r="38" spans="1:14" ht="13.5" customHeight="1">
      <c r="A38" s="15">
        <v>34</v>
      </c>
      <c r="B38" s="42" t="s">
        <v>33</v>
      </c>
      <c r="C38" s="35">
        <v>0</v>
      </c>
      <c r="D38" s="35">
        <v>0</v>
      </c>
      <c r="E38" s="35">
        <f t="shared" si="11"/>
        <v>0</v>
      </c>
      <c r="F38" s="35">
        <v>0</v>
      </c>
      <c r="G38" s="35">
        <v>0</v>
      </c>
      <c r="H38" s="35">
        <f t="shared" si="12"/>
        <v>0</v>
      </c>
      <c r="I38" s="35">
        <v>0</v>
      </c>
      <c r="J38" s="35">
        <v>0</v>
      </c>
      <c r="K38" s="35">
        <f t="shared" si="13"/>
        <v>0</v>
      </c>
      <c r="L38" s="35">
        <f t="shared" si="14"/>
        <v>0</v>
      </c>
      <c r="M38" s="35">
        <f t="shared" si="15"/>
        <v>0</v>
      </c>
      <c r="N38" s="35">
        <f t="shared" si="16"/>
        <v>0</v>
      </c>
    </row>
    <row r="39" spans="1:14" ht="24.75" customHeight="1">
      <c r="A39" s="15">
        <v>35</v>
      </c>
      <c r="B39" s="46" t="s">
        <v>34</v>
      </c>
      <c r="C39" s="35">
        <v>0</v>
      </c>
      <c r="D39" s="35">
        <v>0</v>
      </c>
      <c r="E39" s="35">
        <f t="shared" si="11"/>
        <v>0</v>
      </c>
      <c r="F39" s="35">
        <v>0</v>
      </c>
      <c r="G39" s="35">
        <v>0</v>
      </c>
      <c r="H39" s="35">
        <f t="shared" si="12"/>
        <v>0</v>
      </c>
      <c r="I39" s="35">
        <v>0</v>
      </c>
      <c r="J39" s="35">
        <v>0</v>
      </c>
      <c r="K39" s="35">
        <f t="shared" si="13"/>
        <v>0</v>
      </c>
      <c r="L39" s="35">
        <f t="shared" si="14"/>
        <v>0</v>
      </c>
      <c r="M39" s="35">
        <f t="shared" si="15"/>
        <v>0</v>
      </c>
      <c r="N39" s="35">
        <f t="shared" si="16"/>
        <v>0</v>
      </c>
    </row>
    <row r="40" spans="1:14" ht="13.5" customHeight="1">
      <c r="A40" s="15">
        <v>36</v>
      </c>
      <c r="B40" s="42" t="s">
        <v>35</v>
      </c>
      <c r="C40" s="35">
        <v>0</v>
      </c>
      <c r="D40" s="35">
        <v>0</v>
      </c>
      <c r="E40" s="35">
        <f t="shared" si="11"/>
        <v>0</v>
      </c>
      <c r="F40" s="35">
        <v>0</v>
      </c>
      <c r="G40" s="35">
        <v>0</v>
      </c>
      <c r="H40" s="35">
        <f t="shared" si="12"/>
        <v>0</v>
      </c>
      <c r="I40" s="35">
        <v>200</v>
      </c>
      <c r="J40" s="35">
        <v>0</v>
      </c>
      <c r="K40" s="35">
        <f t="shared" si="13"/>
        <v>200</v>
      </c>
      <c r="L40" s="35">
        <f t="shared" si="14"/>
        <v>200</v>
      </c>
      <c r="M40" s="35">
        <f t="shared" si="15"/>
        <v>0</v>
      </c>
      <c r="N40" s="35">
        <f t="shared" si="16"/>
        <v>200</v>
      </c>
    </row>
    <row r="41" spans="1:14" ht="25.5">
      <c r="A41" s="15">
        <v>37</v>
      </c>
      <c r="B41" s="46" t="s">
        <v>36</v>
      </c>
      <c r="C41" s="35">
        <v>0</v>
      </c>
      <c r="D41" s="35">
        <v>0</v>
      </c>
      <c r="E41" s="35">
        <f t="shared" si="11"/>
        <v>0</v>
      </c>
      <c r="F41" s="35">
        <v>0</v>
      </c>
      <c r="G41" s="35">
        <v>0</v>
      </c>
      <c r="H41" s="35">
        <f t="shared" si="12"/>
        <v>0</v>
      </c>
      <c r="I41" s="35">
        <v>0</v>
      </c>
      <c r="J41" s="35">
        <v>0</v>
      </c>
      <c r="K41" s="35">
        <f t="shared" si="13"/>
        <v>0</v>
      </c>
      <c r="L41" s="35">
        <f t="shared" si="14"/>
        <v>0</v>
      </c>
      <c r="M41" s="35">
        <v>0</v>
      </c>
      <c r="N41" s="35">
        <f>SUM(L41:M41)</f>
        <v>0</v>
      </c>
    </row>
    <row r="42" spans="1:14" ht="27.75" customHeight="1">
      <c r="A42" s="20">
        <v>38</v>
      </c>
      <c r="B42" s="47" t="s">
        <v>37</v>
      </c>
      <c r="C42" s="37">
        <f aca="true" t="shared" si="17" ref="C42:N42">SUM(C28:C41)-C29-C31-C33-C34-C37-C39-C41</f>
        <v>362941</v>
      </c>
      <c r="D42" s="37">
        <f t="shared" si="17"/>
        <v>0</v>
      </c>
      <c r="E42" s="37">
        <f t="shared" si="17"/>
        <v>362941</v>
      </c>
      <c r="F42" s="37">
        <f t="shared" si="17"/>
        <v>16660</v>
      </c>
      <c r="G42" s="37">
        <f t="shared" si="17"/>
        <v>0</v>
      </c>
      <c r="H42" s="37">
        <f t="shared" si="17"/>
        <v>16660</v>
      </c>
      <c r="I42" s="37">
        <f t="shared" si="17"/>
        <v>253037</v>
      </c>
      <c r="J42" s="37">
        <f t="shared" si="17"/>
        <v>0</v>
      </c>
      <c r="K42" s="37">
        <f t="shared" si="17"/>
        <v>253037</v>
      </c>
      <c r="L42" s="37">
        <f t="shared" si="17"/>
        <v>632638</v>
      </c>
      <c r="M42" s="37">
        <f t="shared" si="17"/>
        <v>0</v>
      </c>
      <c r="N42" s="37">
        <f t="shared" si="17"/>
        <v>632638</v>
      </c>
    </row>
    <row r="43" spans="1:14" ht="13.5" customHeight="1">
      <c r="A43" s="15">
        <v>39</v>
      </c>
      <c r="B43" s="42" t="s">
        <v>38</v>
      </c>
      <c r="C43" s="35">
        <v>50000</v>
      </c>
      <c r="D43" s="35">
        <v>0</v>
      </c>
      <c r="E43" s="35">
        <f aca="true" t="shared" si="18" ref="E43:E50">SUM(C43:D43)</f>
        <v>50000</v>
      </c>
      <c r="F43" s="35">
        <v>0</v>
      </c>
      <c r="G43" s="35">
        <v>0</v>
      </c>
      <c r="H43" s="35">
        <f aca="true" t="shared" si="19" ref="H43:H50">SUM(F43:G43)</f>
        <v>0</v>
      </c>
      <c r="I43" s="35">
        <v>35195</v>
      </c>
      <c r="J43" s="35">
        <v>0</v>
      </c>
      <c r="K43" s="35">
        <f>SUM(I43:J43)</f>
        <v>35195</v>
      </c>
      <c r="L43" s="35">
        <f>C43+F43+I43</f>
        <v>85195</v>
      </c>
      <c r="M43" s="35">
        <f>D43+G43+J43</f>
        <v>0</v>
      </c>
      <c r="N43" s="35">
        <f aca="true" t="shared" si="20" ref="N43:N50">SUM(L43:M43)</f>
        <v>85195</v>
      </c>
    </row>
    <row r="44" spans="1:14" ht="13.5" customHeight="1">
      <c r="A44" s="15">
        <v>40</v>
      </c>
      <c r="B44" s="42" t="s">
        <v>39</v>
      </c>
      <c r="C44" s="35">
        <v>0</v>
      </c>
      <c r="D44" s="35">
        <v>0</v>
      </c>
      <c r="E44" s="35">
        <f t="shared" si="18"/>
        <v>0</v>
      </c>
      <c r="F44" s="35">
        <v>0</v>
      </c>
      <c r="G44" s="35">
        <v>0</v>
      </c>
      <c r="H44" s="35">
        <f t="shared" si="19"/>
        <v>0</v>
      </c>
      <c r="I44" s="35">
        <v>0</v>
      </c>
      <c r="J44" s="35">
        <v>0</v>
      </c>
      <c r="K44" s="35">
        <f aca="true" t="shared" si="21" ref="K44:K50">SUM(I44:J44)</f>
        <v>0</v>
      </c>
      <c r="L44" s="35">
        <f aca="true" t="shared" si="22" ref="L44:L50">C44+F44+I44</f>
        <v>0</v>
      </c>
      <c r="M44" s="35">
        <f aca="true" t="shared" si="23" ref="M44:M50">D44+G44+J44</f>
        <v>0</v>
      </c>
      <c r="N44" s="35">
        <f t="shared" si="20"/>
        <v>0</v>
      </c>
    </row>
    <row r="45" spans="1:14" ht="13.5" customHeight="1">
      <c r="A45" s="15">
        <v>41</v>
      </c>
      <c r="B45" s="42" t="s">
        <v>40</v>
      </c>
      <c r="C45" s="35">
        <v>0</v>
      </c>
      <c r="D45" s="35">
        <v>0</v>
      </c>
      <c r="E45" s="35">
        <f t="shared" si="18"/>
        <v>0</v>
      </c>
      <c r="F45" s="35">
        <v>4511</v>
      </c>
      <c r="G45" s="35">
        <v>0</v>
      </c>
      <c r="H45" s="35">
        <f t="shared" si="19"/>
        <v>4511</v>
      </c>
      <c r="I45" s="35">
        <v>-4511</v>
      </c>
      <c r="J45" s="35">
        <v>0</v>
      </c>
      <c r="K45" s="35">
        <f t="shared" si="21"/>
        <v>-4511</v>
      </c>
      <c r="L45" s="35">
        <f t="shared" si="22"/>
        <v>0</v>
      </c>
      <c r="M45" s="35">
        <f t="shared" si="23"/>
        <v>0</v>
      </c>
      <c r="N45" s="35">
        <f t="shared" si="20"/>
        <v>0</v>
      </c>
    </row>
    <row r="46" spans="1:14" ht="13.5" customHeight="1">
      <c r="A46" s="15">
        <v>42</v>
      </c>
      <c r="B46" s="42" t="s">
        <v>17</v>
      </c>
      <c r="C46" s="35">
        <v>0</v>
      </c>
      <c r="D46" s="35">
        <v>0</v>
      </c>
      <c r="E46" s="35">
        <f t="shared" si="18"/>
        <v>0</v>
      </c>
      <c r="F46" s="35">
        <v>0</v>
      </c>
      <c r="G46" s="35">
        <v>0</v>
      </c>
      <c r="H46" s="35">
        <f t="shared" si="19"/>
        <v>0</v>
      </c>
      <c r="I46" s="35">
        <v>5209</v>
      </c>
      <c r="J46" s="35">
        <v>0</v>
      </c>
      <c r="K46" s="35">
        <f t="shared" si="21"/>
        <v>5209</v>
      </c>
      <c r="L46" s="35">
        <f t="shared" si="22"/>
        <v>5209</v>
      </c>
      <c r="M46" s="35">
        <f t="shared" si="23"/>
        <v>0</v>
      </c>
      <c r="N46" s="35">
        <f t="shared" si="20"/>
        <v>5209</v>
      </c>
    </row>
    <row r="47" spans="1:14" ht="13.5" customHeight="1">
      <c r="A47" s="15">
        <v>43</v>
      </c>
      <c r="B47" s="42" t="s">
        <v>41</v>
      </c>
      <c r="C47" s="35">
        <v>0</v>
      </c>
      <c r="D47" s="35">
        <v>0</v>
      </c>
      <c r="E47" s="35">
        <f t="shared" si="18"/>
        <v>0</v>
      </c>
      <c r="F47" s="35">
        <v>0</v>
      </c>
      <c r="G47" s="35">
        <v>0</v>
      </c>
      <c r="H47" s="35">
        <f t="shared" si="19"/>
        <v>0</v>
      </c>
      <c r="I47" s="35">
        <v>0</v>
      </c>
      <c r="J47" s="35">
        <v>0</v>
      </c>
      <c r="K47" s="35">
        <f t="shared" si="21"/>
        <v>0</v>
      </c>
      <c r="L47" s="35">
        <f t="shared" si="22"/>
        <v>0</v>
      </c>
      <c r="M47" s="35">
        <f t="shared" si="23"/>
        <v>0</v>
      </c>
      <c r="N47" s="35">
        <f t="shared" si="20"/>
        <v>0</v>
      </c>
    </row>
    <row r="48" spans="1:14" ht="13.5" customHeight="1">
      <c r="A48" s="15">
        <v>44</v>
      </c>
      <c r="B48" s="42" t="s">
        <v>42</v>
      </c>
      <c r="C48" s="35">
        <v>0</v>
      </c>
      <c r="D48" s="35">
        <v>0</v>
      </c>
      <c r="E48" s="35">
        <f t="shared" si="18"/>
        <v>0</v>
      </c>
      <c r="F48" s="35"/>
      <c r="G48" s="35">
        <v>0</v>
      </c>
      <c r="H48" s="35">
        <f t="shared" si="19"/>
        <v>0</v>
      </c>
      <c r="I48" s="35">
        <v>0</v>
      </c>
      <c r="J48" s="35">
        <v>0</v>
      </c>
      <c r="K48" s="35">
        <f t="shared" si="21"/>
        <v>0</v>
      </c>
      <c r="L48" s="35">
        <f t="shared" si="22"/>
        <v>0</v>
      </c>
      <c r="M48" s="35">
        <f t="shared" si="23"/>
        <v>0</v>
      </c>
      <c r="N48" s="35">
        <f t="shared" si="20"/>
        <v>0</v>
      </c>
    </row>
    <row r="49" spans="1:14" ht="13.5" customHeight="1">
      <c r="A49" s="15">
        <v>45</v>
      </c>
      <c r="B49" s="42" t="s">
        <v>43</v>
      </c>
      <c r="C49" s="35">
        <v>0</v>
      </c>
      <c r="D49" s="35">
        <v>0</v>
      </c>
      <c r="E49" s="35">
        <f t="shared" si="18"/>
        <v>0</v>
      </c>
      <c r="F49" s="35">
        <v>0</v>
      </c>
      <c r="G49" s="35">
        <v>0</v>
      </c>
      <c r="H49" s="35">
        <f t="shared" si="19"/>
        <v>0</v>
      </c>
      <c r="I49" s="35">
        <v>0</v>
      </c>
      <c r="J49" s="35">
        <v>0</v>
      </c>
      <c r="K49" s="35">
        <f t="shared" si="21"/>
        <v>0</v>
      </c>
      <c r="L49" s="35">
        <f t="shared" si="22"/>
        <v>0</v>
      </c>
      <c r="M49" s="35">
        <f t="shared" si="23"/>
        <v>0</v>
      </c>
      <c r="N49" s="35">
        <f t="shared" si="20"/>
        <v>0</v>
      </c>
    </row>
    <row r="50" spans="1:14" ht="13.5" customHeight="1">
      <c r="A50" s="15">
        <v>46</v>
      </c>
      <c r="B50" s="42" t="s">
        <v>44</v>
      </c>
      <c r="C50" s="35">
        <v>0</v>
      </c>
      <c r="D50" s="35">
        <v>0</v>
      </c>
      <c r="E50" s="35">
        <f t="shared" si="18"/>
        <v>0</v>
      </c>
      <c r="F50" s="35">
        <v>0</v>
      </c>
      <c r="G50" s="35">
        <v>0</v>
      </c>
      <c r="H50" s="35">
        <f t="shared" si="19"/>
        <v>0</v>
      </c>
      <c r="I50" s="35">
        <v>0</v>
      </c>
      <c r="J50" s="35">
        <v>0</v>
      </c>
      <c r="K50" s="35">
        <f t="shared" si="21"/>
        <v>0</v>
      </c>
      <c r="L50" s="35">
        <f t="shared" si="22"/>
        <v>0</v>
      </c>
      <c r="M50" s="35">
        <f t="shared" si="23"/>
        <v>0</v>
      </c>
      <c r="N50" s="35">
        <f t="shared" si="20"/>
        <v>0</v>
      </c>
    </row>
    <row r="51" spans="1:14" ht="13.5" customHeight="1">
      <c r="A51" s="23">
        <v>47</v>
      </c>
      <c r="B51" s="45" t="s">
        <v>45</v>
      </c>
      <c r="C51" s="30">
        <f aca="true" t="shared" si="24" ref="C51:N51">SUM(C43:C50)</f>
        <v>50000</v>
      </c>
      <c r="D51" s="30">
        <f t="shared" si="24"/>
        <v>0</v>
      </c>
      <c r="E51" s="30">
        <f t="shared" si="24"/>
        <v>50000</v>
      </c>
      <c r="F51" s="30">
        <f t="shared" si="24"/>
        <v>4511</v>
      </c>
      <c r="G51" s="30">
        <f t="shared" si="24"/>
        <v>0</v>
      </c>
      <c r="H51" s="30">
        <f t="shared" si="24"/>
        <v>4511</v>
      </c>
      <c r="I51" s="30">
        <f t="shared" si="24"/>
        <v>35893</v>
      </c>
      <c r="J51" s="30">
        <f t="shared" si="24"/>
        <v>0</v>
      </c>
      <c r="K51" s="30">
        <f t="shared" si="24"/>
        <v>35893</v>
      </c>
      <c r="L51" s="30">
        <f t="shared" si="24"/>
        <v>90404</v>
      </c>
      <c r="M51" s="30">
        <f t="shared" si="24"/>
        <v>0</v>
      </c>
      <c r="N51" s="30">
        <f t="shared" si="24"/>
        <v>90404</v>
      </c>
    </row>
    <row r="52" spans="1:14" ht="13.5" customHeight="1">
      <c r="A52" s="15">
        <v>48</v>
      </c>
      <c r="B52" s="42" t="s">
        <v>46</v>
      </c>
      <c r="C52" s="35">
        <v>0</v>
      </c>
      <c r="D52" s="35">
        <v>0</v>
      </c>
      <c r="E52" s="35">
        <f>SUM(C52:D52)</f>
        <v>0</v>
      </c>
      <c r="F52" s="35">
        <v>0</v>
      </c>
      <c r="G52" s="35">
        <v>0</v>
      </c>
      <c r="H52" s="35">
        <f>SUM(F52:G52)</f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f>SUM(L52:M52)</f>
        <v>0</v>
      </c>
    </row>
    <row r="53" spans="1:14" ht="13.5" customHeight="1">
      <c r="A53" s="15">
        <v>49</v>
      </c>
      <c r="B53" s="42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8" customHeight="1">
      <c r="A54" s="20">
        <v>50</v>
      </c>
      <c r="B54" s="44" t="s">
        <v>131</v>
      </c>
      <c r="C54" s="37">
        <f aca="true" t="shared" si="25" ref="C54:N54">C42+C51+SUM(C52:C52)</f>
        <v>412941</v>
      </c>
      <c r="D54" s="37">
        <f t="shared" si="25"/>
        <v>0</v>
      </c>
      <c r="E54" s="37">
        <f t="shared" si="25"/>
        <v>412941</v>
      </c>
      <c r="F54" s="37">
        <f t="shared" si="25"/>
        <v>21171</v>
      </c>
      <c r="G54" s="37">
        <f t="shared" si="25"/>
        <v>0</v>
      </c>
      <c r="H54" s="37">
        <f t="shared" si="25"/>
        <v>21171</v>
      </c>
      <c r="I54" s="37">
        <f t="shared" si="25"/>
        <v>288930</v>
      </c>
      <c r="J54" s="37">
        <f t="shared" si="25"/>
        <v>0</v>
      </c>
      <c r="K54" s="37">
        <f t="shared" si="25"/>
        <v>288930</v>
      </c>
      <c r="L54" s="37">
        <f t="shared" si="25"/>
        <v>723042</v>
      </c>
      <c r="M54" s="37">
        <f t="shared" si="25"/>
        <v>0</v>
      </c>
      <c r="N54" s="37">
        <f t="shared" si="25"/>
        <v>723042</v>
      </c>
    </row>
    <row r="55" spans="1:14" ht="35.25" customHeight="1">
      <c r="A55" s="20">
        <v>51</v>
      </c>
      <c r="B55" s="48" t="s">
        <v>48</v>
      </c>
      <c r="C55" s="37">
        <f aca="true" t="shared" si="26" ref="C55:N55">C42-C17</f>
        <v>-16600</v>
      </c>
      <c r="D55" s="37">
        <f t="shared" si="26"/>
        <v>-7400</v>
      </c>
      <c r="E55" s="37">
        <f t="shared" si="26"/>
        <v>-24000</v>
      </c>
      <c r="F55" s="37">
        <f t="shared" si="26"/>
        <v>-4511</v>
      </c>
      <c r="G55" s="37">
        <f t="shared" si="26"/>
        <v>0</v>
      </c>
      <c r="H55" s="37">
        <f t="shared" si="26"/>
        <v>-4511</v>
      </c>
      <c r="I55" s="37">
        <f t="shared" si="26"/>
        <v>-10410</v>
      </c>
      <c r="J55" s="37">
        <f t="shared" si="26"/>
        <v>-6868</v>
      </c>
      <c r="K55" s="37">
        <f t="shared" si="26"/>
        <v>-17278</v>
      </c>
      <c r="L55" s="37">
        <f t="shared" si="26"/>
        <v>-31521</v>
      </c>
      <c r="M55" s="37">
        <f t="shared" si="26"/>
        <v>-14268</v>
      </c>
      <c r="N55" s="37">
        <f t="shared" si="26"/>
        <v>-45789</v>
      </c>
    </row>
    <row r="56" spans="1:14" ht="17.25" customHeight="1">
      <c r="A56" s="20">
        <v>52</v>
      </c>
      <c r="B56" s="44" t="s">
        <v>133</v>
      </c>
      <c r="C56" s="37">
        <f aca="true" t="shared" si="27" ref="C56:N56">C51-C23</f>
        <v>24000</v>
      </c>
      <c r="D56" s="37">
        <f t="shared" si="27"/>
        <v>0</v>
      </c>
      <c r="E56" s="37">
        <f t="shared" si="27"/>
        <v>24000</v>
      </c>
      <c r="F56" s="37">
        <f t="shared" si="27"/>
        <v>4511</v>
      </c>
      <c r="G56" s="37">
        <f t="shared" si="27"/>
        <v>0</v>
      </c>
      <c r="H56" s="37">
        <f t="shared" si="27"/>
        <v>4511</v>
      </c>
      <c r="I56" s="37">
        <f t="shared" si="27"/>
        <v>17278</v>
      </c>
      <c r="J56" s="37">
        <f t="shared" si="27"/>
        <v>0</v>
      </c>
      <c r="K56" s="37">
        <f t="shared" si="27"/>
        <v>17278</v>
      </c>
      <c r="L56" s="37">
        <f t="shared" si="27"/>
        <v>45789</v>
      </c>
      <c r="M56" s="37">
        <f t="shared" si="27"/>
        <v>0</v>
      </c>
      <c r="N56" s="37">
        <f t="shared" si="27"/>
        <v>45789</v>
      </c>
    </row>
    <row r="57" spans="1:14" ht="16.5" customHeight="1">
      <c r="A57" s="20">
        <v>53</v>
      </c>
      <c r="B57" s="48" t="s">
        <v>134</v>
      </c>
      <c r="C57" s="37">
        <f aca="true" t="shared" si="28" ref="C57:N57">C54-C26</f>
        <v>7400</v>
      </c>
      <c r="D57" s="37">
        <f t="shared" si="28"/>
        <v>-7400</v>
      </c>
      <c r="E57" s="37">
        <f t="shared" si="28"/>
        <v>0</v>
      </c>
      <c r="F57" s="37">
        <f t="shared" si="28"/>
        <v>0</v>
      </c>
      <c r="G57" s="37">
        <f t="shared" si="28"/>
        <v>0</v>
      </c>
      <c r="H57" s="37">
        <f t="shared" si="28"/>
        <v>0</v>
      </c>
      <c r="I57" s="37">
        <f t="shared" si="28"/>
        <v>6868</v>
      </c>
      <c r="J57" s="37">
        <f t="shared" si="28"/>
        <v>-6868</v>
      </c>
      <c r="K57" s="37">
        <f t="shared" si="28"/>
        <v>0</v>
      </c>
      <c r="L57" s="37">
        <f t="shared" si="28"/>
        <v>14268</v>
      </c>
      <c r="M57" s="37">
        <f t="shared" si="28"/>
        <v>-14268</v>
      </c>
      <c r="N57" s="37">
        <f t="shared" si="28"/>
        <v>0</v>
      </c>
    </row>
    <row r="58" spans="1:5" ht="13.5">
      <c r="A58" s="9"/>
      <c r="B58" s="9"/>
      <c r="C58" s="7"/>
      <c r="D58" s="7"/>
      <c r="E58" s="7"/>
    </row>
    <row r="59" spans="1:5" ht="13.5">
      <c r="A59" s="9"/>
      <c r="B59" s="9"/>
      <c r="C59" s="7"/>
      <c r="D59" s="7"/>
      <c r="E59" s="7"/>
    </row>
    <row r="60" spans="1:5" ht="13.5">
      <c r="A60" s="9"/>
      <c r="B60" s="9"/>
      <c r="C60" s="7"/>
      <c r="D60" s="7"/>
      <c r="E60" s="7"/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18">
    <mergeCell ref="F2:H2"/>
    <mergeCell ref="F3:F4"/>
    <mergeCell ref="G3:G4"/>
    <mergeCell ref="H3:H4"/>
    <mergeCell ref="L2:N2"/>
    <mergeCell ref="L3:L4"/>
    <mergeCell ref="M3:M4"/>
    <mergeCell ref="N3:N4"/>
    <mergeCell ref="I2:K2"/>
    <mergeCell ref="I3:I4"/>
    <mergeCell ref="J3:J4"/>
    <mergeCell ref="K3:K4"/>
    <mergeCell ref="E3:E4"/>
    <mergeCell ref="C3:C4"/>
    <mergeCell ref="A2:A4"/>
    <mergeCell ref="B2:B4"/>
    <mergeCell ref="C2:E2"/>
    <mergeCell ref="D3:D4"/>
  </mergeCells>
  <printOptions horizontalCentered="1"/>
  <pageMargins left="0.9055118110236221" right="0.5511811023622047" top="1.6141732283464567" bottom="0.07874015748031496" header="0.31496062992125984" footer="0.2755905511811024"/>
  <pageSetup horizontalDpi="600" verticalDpi="600" orientation="portrait" paperSize="8" scale="70" r:id="rId1"/>
  <headerFooter alignWithMargins="0">
    <oddHeader xml:space="preserve">&amp;C&amp;"Garamond,Normál"&amp;14 
                            &amp;"Garamond,Félkövér"
KÖTELEZŐ-ÖNKÉNT VÁLLALT FELADAT SZERINTI KÖLTSÉGVETÉSI MÉRLEG (JELENTÉS) 2015. ÉV&amp;R&amp;"Garamond,Normál"&amp;14 3. sz.melléklet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C1">
      <selection activeCell="Q60" sqref="Q60"/>
    </sheetView>
  </sheetViews>
  <sheetFormatPr defaultColWidth="8.796875" defaultRowHeight="15"/>
  <cols>
    <col min="1" max="1" width="4.8984375" style="8" customWidth="1"/>
    <col min="2" max="2" width="34.69921875" style="8" customWidth="1"/>
    <col min="3" max="3" width="12.69921875" style="10" customWidth="1"/>
    <col min="4" max="5" width="12.8984375" style="10" customWidth="1"/>
    <col min="6" max="6" width="12.09765625" style="10" customWidth="1"/>
    <col min="7" max="7" width="11.3984375" style="8" customWidth="1"/>
    <col min="8" max="9" width="13.3984375" style="8" customWidth="1"/>
    <col min="10" max="10" width="10.3984375" style="8" customWidth="1"/>
    <col min="11" max="11" width="11.59765625" style="8" customWidth="1"/>
    <col min="12" max="13" width="11.8984375" style="8" customWidth="1"/>
    <col min="14" max="14" width="10.69921875" style="8" customWidth="1"/>
    <col min="15" max="15" width="12.69921875" style="8" customWidth="1"/>
    <col min="16" max="17" width="11.59765625" style="8" customWidth="1"/>
    <col min="18" max="18" width="12.5" style="8" customWidth="1"/>
    <col min="19" max="16384" width="9" style="8" customWidth="1"/>
  </cols>
  <sheetData>
    <row r="1" spans="1:18" ht="16.5" customHeight="1">
      <c r="A1" s="41" t="str">
        <f>Adatlap!A1</f>
        <v>Nagyréde Önkormányzat</v>
      </c>
      <c r="R1" s="87" t="s">
        <v>127</v>
      </c>
    </row>
    <row r="2" spans="1:18" ht="20.25" customHeight="1">
      <c r="A2" s="189" t="s">
        <v>3</v>
      </c>
      <c r="B2" s="207" t="s">
        <v>0</v>
      </c>
      <c r="C2" s="204" t="s">
        <v>1</v>
      </c>
      <c r="D2" s="205"/>
      <c r="E2" s="205"/>
      <c r="F2" s="206"/>
      <c r="G2" s="204" t="s">
        <v>98</v>
      </c>
      <c r="H2" s="205"/>
      <c r="I2" s="205"/>
      <c r="J2" s="206"/>
      <c r="K2" s="204" t="s">
        <v>99</v>
      </c>
      <c r="L2" s="205"/>
      <c r="M2" s="205"/>
      <c r="N2" s="206"/>
      <c r="O2" s="204" t="s">
        <v>2</v>
      </c>
      <c r="P2" s="205"/>
      <c r="Q2" s="205"/>
      <c r="R2" s="206"/>
    </row>
    <row r="3" spans="1:18" ht="29.25" customHeight="1">
      <c r="A3" s="189"/>
      <c r="B3" s="207"/>
      <c r="C3" s="203" t="s">
        <v>69</v>
      </c>
      <c r="D3" s="203" t="s">
        <v>141</v>
      </c>
      <c r="E3" s="208" t="s">
        <v>161</v>
      </c>
      <c r="F3" s="203" t="s">
        <v>137</v>
      </c>
      <c r="G3" s="203" t="s">
        <v>69</v>
      </c>
      <c r="H3" s="203" t="s">
        <v>141</v>
      </c>
      <c r="I3" s="203" t="s">
        <v>161</v>
      </c>
      <c r="J3" s="203" t="s">
        <v>137</v>
      </c>
      <c r="K3" s="203" t="s">
        <v>69</v>
      </c>
      <c r="L3" s="203" t="s">
        <v>141</v>
      </c>
      <c r="M3" s="203" t="s">
        <v>161</v>
      </c>
      <c r="N3" s="203" t="s">
        <v>137</v>
      </c>
      <c r="O3" s="210" t="s">
        <v>69</v>
      </c>
      <c r="P3" s="203" t="s">
        <v>141</v>
      </c>
      <c r="Q3" s="203" t="s">
        <v>161</v>
      </c>
      <c r="R3" s="203" t="s">
        <v>137</v>
      </c>
    </row>
    <row r="4" spans="1:18" ht="15.75" customHeight="1">
      <c r="A4" s="189"/>
      <c r="B4" s="207"/>
      <c r="C4" s="203"/>
      <c r="D4" s="203"/>
      <c r="E4" s="209"/>
      <c r="F4" s="203"/>
      <c r="G4" s="203"/>
      <c r="H4" s="203"/>
      <c r="I4" s="203"/>
      <c r="J4" s="203"/>
      <c r="K4" s="203"/>
      <c r="L4" s="203"/>
      <c r="M4" s="203"/>
      <c r="N4" s="203"/>
      <c r="O4" s="210"/>
      <c r="P4" s="203"/>
      <c r="Q4" s="203"/>
      <c r="R4" s="203"/>
    </row>
    <row r="5" spans="1:18" ht="12.75" customHeight="1" hidden="1">
      <c r="A5" s="189"/>
      <c r="B5" s="207"/>
      <c r="C5" s="203"/>
      <c r="D5" s="203"/>
      <c r="E5" s="104"/>
      <c r="F5" s="203"/>
      <c r="G5" s="203"/>
      <c r="H5" s="203"/>
      <c r="I5" s="203"/>
      <c r="J5" s="203"/>
      <c r="K5" s="203"/>
      <c r="L5" s="203"/>
      <c r="M5" s="203"/>
      <c r="N5" s="203"/>
      <c r="O5" s="210"/>
      <c r="P5" s="203"/>
      <c r="Q5" s="203"/>
      <c r="R5" s="203"/>
    </row>
    <row r="6" spans="1:18" ht="13.5" customHeight="1">
      <c r="A6" s="106">
        <v>1</v>
      </c>
      <c r="B6" s="32" t="s">
        <v>5</v>
      </c>
      <c r="C6" s="35">
        <v>79874</v>
      </c>
      <c r="D6" s="35">
        <v>1763</v>
      </c>
      <c r="E6" s="35">
        <v>482</v>
      </c>
      <c r="F6" s="35">
        <f>SUM(C6:E6)</f>
        <v>82119</v>
      </c>
      <c r="G6" s="38">
        <v>33996</v>
      </c>
      <c r="H6" s="38">
        <v>401</v>
      </c>
      <c r="I6" s="38">
        <v>-231</v>
      </c>
      <c r="J6" s="38">
        <f>SUM(G6:I6)</f>
        <v>34166</v>
      </c>
      <c r="K6" s="38">
        <v>50790</v>
      </c>
      <c r="L6" s="38">
        <v>637</v>
      </c>
      <c r="M6" s="38">
        <v>-500</v>
      </c>
      <c r="N6" s="38">
        <f>SUM(K6:M6)</f>
        <v>50927</v>
      </c>
      <c r="O6" s="35">
        <f>C6+G6+K6</f>
        <v>164660</v>
      </c>
      <c r="P6" s="35">
        <f>D6+H6+L6</f>
        <v>2801</v>
      </c>
      <c r="Q6" s="35">
        <f>E6+I6+M6</f>
        <v>-249</v>
      </c>
      <c r="R6" s="35">
        <f>F6+J6+N6</f>
        <v>167212</v>
      </c>
    </row>
    <row r="7" spans="1:18" ht="13.5" customHeight="1">
      <c r="A7" s="106">
        <v>2</v>
      </c>
      <c r="B7" s="89" t="s">
        <v>7</v>
      </c>
      <c r="C7" s="35">
        <v>20616</v>
      </c>
      <c r="D7" s="35">
        <v>503</v>
      </c>
      <c r="E7" s="35">
        <v>-3748</v>
      </c>
      <c r="F7" s="35">
        <f aca="true" t="shared" si="0" ref="F7:F17">SUM(C7:E7)</f>
        <v>17371</v>
      </c>
      <c r="G7" s="38">
        <v>9446</v>
      </c>
      <c r="H7" s="38">
        <v>108</v>
      </c>
      <c r="I7" s="38">
        <v>-281</v>
      </c>
      <c r="J7" s="38">
        <f aca="true" t="shared" si="1" ref="J7:J17">SUM(G7:I7)</f>
        <v>9273</v>
      </c>
      <c r="K7" s="38">
        <v>14661</v>
      </c>
      <c r="L7" s="38">
        <v>172</v>
      </c>
      <c r="M7" s="38">
        <v>-524</v>
      </c>
      <c r="N7" s="38">
        <f aca="true" t="shared" si="2" ref="N7:N17">SUM(K7:M7)</f>
        <v>14309</v>
      </c>
      <c r="O7" s="35">
        <f aca="true" t="shared" si="3" ref="O7:O17">C7+G7+K7</f>
        <v>44723</v>
      </c>
      <c r="P7" s="35">
        <f aca="true" t="shared" si="4" ref="P7:P17">D7+H7+L7</f>
        <v>783</v>
      </c>
      <c r="Q7" s="35">
        <f aca="true" t="shared" si="5" ref="Q7:Q17">E7+I7+M7</f>
        <v>-4553</v>
      </c>
      <c r="R7" s="35">
        <f aca="true" t="shared" si="6" ref="R7:R17">F7+J7+N7</f>
        <v>40953</v>
      </c>
    </row>
    <row r="8" spans="1:18" ht="13.5" customHeight="1">
      <c r="A8" s="106">
        <v>3</v>
      </c>
      <c r="B8" s="32" t="s">
        <v>8</v>
      </c>
      <c r="C8" s="36">
        <v>48301</v>
      </c>
      <c r="D8" s="36">
        <v>13397</v>
      </c>
      <c r="E8" s="36">
        <v>63404</v>
      </c>
      <c r="F8" s="35">
        <f t="shared" si="0"/>
        <v>125102</v>
      </c>
      <c r="G8" s="38">
        <v>18525</v>
      </c>
      <c r="H8" s="38">
        <v>0</v>
      </c>
      <c r="I8" s="38">
        <v>-3054</v>
      </c>
      <c r="J8" s="38">
        <f t="shared" si="1"/>
        <v>15471</v>
      </c>
      <c r="K8" s="38">
        <v>33129</v>
      </c>
      <c r="L8" s="38">
        <v>0</v>
      </c>
      <c r="M8" s="38">
        <v>6065</v>
      </c>
      <c r="N8" s="38">
        <f t="shared" si="2"/>
        <v>39194</v>
      </c>
      <c r="O8" s="35">
        <f t="shared" si="3"/>
        <v>99955</v>
      </c>
      <c r="P8" s="35">
        <f t="shared" si="4"/>
        <v>13397</v>
      </c>
      <c r="Q8" s="35">
        <f t="shared" si="5"/>
        <v>66415</v>
      </c>
      <c r="R8" s="35">
        <f t="shared" si="6"/>
        <v>179767</v>
      </c>
    </row>
    <row r="9" spans="1:18" ht="13.5" customHeight="1">
      <c r="A9" s="106">
        <v>4</v>
      </c>
      <c r="B9" s="32" t="s">
        <v>6</v>
      </c>
      <c r="C9" s="36">
        <v>4830</v>
      </c>
      <c r="D9" s="36">
        <v>1739</v>
      </c>
      <c r="E9" s="36">
        <v>-2969</v>
      </c>
      <c r="F9" s="35">
        <f t="shared" si="0"/>
        <v>3600</v>
      </c>
      <c r="G9" s="36">
        <v>0</v>
      </c>
      <c r="H9" s="36">
        <v>0</v>
      </c>
      <c r="I9" s="36">
        <v>0</v>
      </c>
      <c r="J9" s="38">
        <f t="shared" si="1"/>
        <v>0</v>
      </c>
      <c r="K9" s="36">
        <v>0</v>
      </c>
      <c r="L9" s="36">
        <v>0</v>
      </c>
      <c r="M9" s="36">
        <v>0</v>
      </c>
      <c r="N9" s="38">
        <f t="shared" si="2"/>
        <v>0</v>
      </c>
      <c r="O9" s="35">
        <f t="shared" si="3"/>
        <v>4830</v>
      </c>
      <c r="P9" s="35">
        <f t="shared" si="4"/>
        <v>1739</v>
      </c>
      <c r="Q9" s="35">
        <f t="shared" si="5"/>
        <v>-2969</v>
      </c>
      <c r="R9" s="35">
        <f t="shared" si="6"/>
        <v>3600</v>
      </c>
    </row>
    <row r="10" spans="1:18" ht="13.5" customHeight="1">
      <c r="A10" s="106">
        <v>5</v>
      </c>
      <c r="B10" s="32" t="s">
        <v>9</v>
      </c>
      <c r="C10" s="36">
        <v>7400</v>
      </c>
      <c r="D10" s="36">
        <v>0</v>
      </c>
      <c r="E10" s="36">
        <v>6661</v>
      </c>
      <c r="F10" s="35">
        <f t="shared" si="0"/>
        <v>14061</v>
      </c>
      <c r="G10" s="36">
        <v>0</v>
      </c>
      <c r="H10" s="36">
        <v>0</v>
      </c>
      <c r="I10" s="36">
        <v>0</v>
      </c>
      <c r="J10" s="38">
        <f t="shared" si="1"/>
        <v>0</v>
      </c>
      <c r="K10" s="36">
        <v>0</v>
      </c>
      <c r="L10" s="36">
        <v>0</v>
      </c>
      <c r="M10" s="36">
        <v>0</v>
      </c>
      <c r="N10" s="38">
        <f t="shared" si="2"/>
        <v>0</v>
      </c>
      <c r="O10" s="35">
        <f t="shared" si="3"/>
        <v>7400</v>
      </c>
      <c r="P10" s="35">
        <f t="shared" si="4"/>
        <v>0</v>
      </c>
      <c r="Q10" s="35">
        <f t="shared" si="5"/>
        <v>6661</v>
      </c>
      <c r="R10" s="35">
        <f t="shared" si="6"/>
        <v>14061</v>
      </c>
    </row>
    <row r="11" spans="1:18" ht="13.5" customHeight="1">
      <c r="A11" s="106">
        <v>6</v>
      </c>
      <c r="B11" s="16" t="s">
        <v>51</v>
      </c>
      <c r="C11" s="36">
        <v>0</v>
      </c>
      <c r="D11" s="36">
        <v>0</v>
      </c>
      <c r="E11" s="36">
        <v>0</v>
      </c>
      <c r="F11" s="35">
        <f t="shared" si="0"/>
        <v>0</v>
      </c>
      <c r="G11" s="36">
        <v>0</v>
      </c>
      <c r="H11" s="36">
        <v>0</v>
      </c>
      <c r="I11" s="36">
        <v>0</v>
      </c>
      <c r="J11" s="38">
        <f t="shared" si="1"/>
        <v>0</v>
      </c>
      <c r="K11" s="36">
        <v>0</v>
      </c>
      <c r="L11" s="36">
        <v>0</v>
      </c>
      <c r="M11" s="36">
        <v>0</v>
      </c>
      <c r="N11" s="38">
        <f t="shared" si="2"/>
        <v>0</v>
      </c>
      <c r="O11" s="35">
        <f t="shared" si="3"/>
        <v>0</v>
      </c>
      <c r="P11" s="35">
        <f t="shared" si="4"/>
        <v>0</v>
      </c>
      <c r="Q11" s="35">
        <f t="shared" si="5"/>
        <v>0</v>
      </c>
      <c r="R11" s="35">
        <f t="shared" si="6"/>
        <v>0</v>
      </c>
    </row>
    <row r="12" spans="1:18" ht="13.5" customHeight="1">
      <c r="A12" s="106">
        <v>7</v>
      </c>
      <c r="B12" s="32" t="s">
        <v>10</v>
      </c>
      <c r="C12" s="35">
        <v>9912</v>
      </c>
      <c r="D12" s="35">
        <v>0</v>
      </c>
      <c r="E12" s="35">
        <v>162283</v>
      </c>
      <c r="F12" s="35">
        <f t="shared" si="0"/>
        <v>172195</v>
      </c>
      <c r="G12" s="35">
        <v>0</v>
      </c>
      <c r="H12" s="35">
        <v>0</v>
      </c>
      <c r="I12" s="35">
        <v>3226</v>
      </c>
      <c r="J12" s="38">
        <f t="shared" si="1"/>
        <v>3226</v>
      </c>
      <c r="K12" s="35">
        <v>5461</v>
      </c>
      <c r="L12" s="35">
        <v>0</v>
      </c>
      <c r="M12" s="35">
        <v>-1519</v>
      </c>
      <c r="N12" s="38">
        <f t="shared" si="2"/>
        <v>3942</v>
      </c>
      <c r="O12" s="35">
        <f t="shared" si="3"/>
        <v>15373</v>
      </c>
      <c r="P12" s="35">
        <f t="shared" si="4"/>
        <v>0</v>
      </c>
      <c r="Q12" s="35">
        <f t="shared" si="5"/>
        <v>163990</v>
      </c>
      <c r="R12" s="35">
        <f t="shared" si="6"/>
        <v>179363</v>
      </c>
    </row>
    <row r="13" spans="1:18" ht="13.5" customHeight="1">
      <c r="A13" s="106">
        <v>8</v>
      </c>
      <c r="B13" s="33" t="s">
        <v>11</v>
      </c>
      <c r="C13" s="35">
        <v>0</v>
      </c>
      <c r="D13" s="35">
        <v>0</v>
      </c>
      <c r="E13" s="35">
        <v>0</v>
      </c>
      <c r="F13" s="35">
        <f t="shared" si="0"/>
        <v>0</v>
      </c>
      <c r="G13" s="35">
        <v>0</v>
      </c>
      <c r="H13" s="35">
        <v>0</v>
      </c>
      <c r="I13" s="35">
        <v>0</v>
      </c>
      <c r="J13" s="38">
        <f t="shared" si="1"/>
        <v>0</v>
      </c>
      <c r="K13" s="35">
        <v>0</v>
      </c>
      <c r="L13" s="35">
        <v>0</v>
      </c>
      <c r="M13" s="35">
        <v>0</v>
      </c>
      <c r="N13" s="38">
        <f t="shared" si="2"/>
        <v>0</v>
      </c>
      <c r="O13" s="35">
        <f t="shared" si="3"/>
        <v>0</v>
      </c>
      <c r="P13" s="35">
        <f t="shared" si="4"/>
        <v>0</v>
      </c>
      <c r="Q13" s="35">
        <f t="shared" si="5"/>
        <v>0</v>
      </c>
      <c r="R13" s="35">
        <f t="shared" si="6"/>
        <v>0</v>
      </c>
    </row>
    <row r="14" spans="1:18" ht="13.5" customHeight="1">
      <c r="A14" s="106">
        <v>9</v>
      </c>
      <c r="B14" s="32" t="s">
        <v>12</v>
      </c>
      <c r="C14" s="35">
        <v>50000</v>
      </c>
      <c r="D14" s="35">
        <v>0</v>
      </c>
      <c r="E14" s="35">
        <v>43471</v>
      </c>
      <c r="F14" s="35">
        <f t="shared" si="0"/>
        <v>93471</v>
      </c>
      <c r="G14" s="35">
        <v>0</v>
      </c>
      <c r="H14" s="35">
        <v>0</v>
      </c>
      <c r="I14" s="35">
        <v>0</v>
      </c>
      <c r="J14" s="38">
        <f t="shared" si="1"/>
        <v>0</v>
      </c>
      <c r="K14" s="35">
        <v>0</v>
      </c>
      <c r="L14" s="35">
        <v>0</v>
      </c>
      <c r="M14" s="35">
        <v>0</v>
      </c>
      <c r="N14" s="38">
        <f t="shared" si="2"/>
        <v>0</v>
      </c>
      <c r="O14" s="35">
        <f t="shared" si="3"/>
        <v>50000</v>
      </c>
      <c r="P14" s="35">
        <f t="shared" si="4"/>
        <v>0</v>
      </c>
      <c r="Q14" s="35">
        <f t="shared" si="5"/>
        <v>43471</v>
      </c>
      <c r="R14" s="35">
        <f t="shared" si="6"/>
        <v>93471</v>
      </c>
    </row>
    <row r="15" spans="1:18" ht="13.5" customHeight="1">
      <c r="A15" s="106">
        <v>10</v>
      </c>
      <c r="B15" s="16" t="s">
        <v>52</v>
      </c>
      <c r="C15" s="35">
        <v>0</v>
      </c>
      <c r="D15" s="35">
        <v>0</v>
      </c>
      <c r="E15" s="35">
        <v>0</v>
      </c>
      <c r="F15" s="35">
        <f t="shared" si="0"/>
        <v>0</v>
      </c>
      <c r="G15" s="35">
        <v>0</v>
      </c>
      <c r="H15" s="35">
        <v>0</v>
      </c>
      <c r="I15" s="35">
        <v>0</v>
      </c>
      <c r="J15" s="38">
        <f t="shared" si="1"/>
        <v>0</v>
      </c>
      <c r="K15" s="35">
        <v>0</v>
      </c>
      <c r="L15" s="35">
        <v>0</v>
      </c>
      <c r="M15" s="35">
        <v>0</v>
      </c>
      <c r="N15" s="38">
        <f t="shared" si="2"/>
        <v>0</v>
      </c>
      <c r="O15" s="35">
        <f t="shared" si="3"/>
        <v>0</v>
      </c>
      <c r="P15" s="35">
        <f t="shared" si="4"/>
        <v>0</v>
      </c>
      <c r="Q15" s="35">
        <f t="shared" si="5"/>
        <v>0</v>
      </c>
      <c r="R15" s="35">
        <f t="shared" si="6"/>
        <v>0</v>
      </c>
    </row>
    <row r="16" spans="1:18" ht="13.5" customHeight="1">
      <c r="A16" s="106">
        <v>11</v>
      </c>
      <c r="B16" s="32" t="s">
        <v>13</v>
      </c>
      <c r="C16" s="35">
        <v>0</v>
      </c>
      <c r="D16" s="35">
        <v>0</v>
      </c>
      <c r="E16" s="35">
        <v>0</v>
      </c>
      <c r="F16" s="35">
        <f t="shared" si="0"/>
        <v>0</v>
      </c>
      <c r="G16" s="35">
        <v>0</v>
      </c>
      <c r="H16" s="35">
        <v>0</v>
      </c>
      <c r="I16" s="35">
        <v>0</v>
      </c>
      <c r="J16" s="38">
        <f t="shared" si="1"/>
        <v>0</v>
      </c>
      <c r="K16" s="35">
        <v>0</v>
      </c>
      <c r="L16" s="35">
        <v>0</v>
      </c>
      <c r="M16" s="35">
        <v>0</v>
      </c>
      <c r="N16" s="38">
        <f t="shared" si="2"/>
        <v>0</v>
      </c>
      <c r="O16" s="35">
        <f t="shared" si="3"/>
        <v>0</v>
      </c>
      <c r="P16" s="35">
        <f t="shared" si="4"/>
        <v>0</v>
      </c>
      <c r="Q16" s="35">
        <f t="shared" si="5"/>
        <v>0</v>
      </c>
      <c r="R16" s="35">
        <f t="shared" si="6"/>
        <v>0</v>
      </c>
    </row>
    <row r="17" spans="1:18" ht="13.5" customHeight="1">
      <c r="A17" s="106">
        <v>12</v>
      </c>
      <c r="B17" s="32" t="s">
        <v>129</v>
      </c>
      <c r="C17" s="35">
        <v>0</v>
      </c>
      <c r="D17" s="35">
        <v>2451</v>
      </c>
      <c r="E17" s="35">
        <v>-2451</v>
      </c>
      <c r="F17" s="35">
        <f t="shared" si="0"/>
        <v>0</v>
      </c>
      <c r="G17" s="35">
        <v>0</v>
      </c>
      <c r="H17" s="35">
        <v>0</v>
      </c>
      <c r="I17" s="35">
        <v>0</v>
      </c>
      <c r="J17" s="38">
        <f t="shared" si="1"/>
        <v>0</v>
      </c>
      <c r="K17" s="35">
        <v>0</v>
      </c>
      <c r="L17" s="35">
        <v>0</v>
      </c>
      <c r="M17" s="35">
        <v>0</v>
      </c>
      <c r="N17" s="38">
        <f t="shared" si="2"/>
        <v>0</v>
      </c>
      <c r="O17" s="35">
        <f t="shared" si="3"/>
        <v>0</v>
      </c>
      <c r="P17" s="35">
        <f t="shared" si="4"/>
        <v>2451</v>
      </c>
      <c r="Q17" s="35">
        <f t="shared" si="5"/>
        <v>-2451</v>
      </c>
      <c r="R17" s="35">
        <f t="shared" si="6"/>
        <v>0</v>
      </c>
    </row>
    <row r="18" spans="1:18" ht="13.5" customHeight="1">
      <c r="A18" s="105">
        <v>13</v>
      </c>
      <c r="B18" s="28" t="s">
        <v>14</v>
      </c>
      <c r="C18" s="37">
        <f aca="true" t="shared" si="7" ref="C18:R18">SUM(C6:C17)-C13</f>
        <v>220933</v>
      </c>
      <c r="D18" s="37">
        <f t="shared" si="7"/>
        <v>19853</v>
      </c>
      <c r="E18" s="37">
        <f t="shared" si="7"/>
        <v>267133</v>
      </c>
      <c r="F18" s="37">
        <f t="shared" si="7"/>
        <v>507919</v>
      </c>
      <c r="G18" s="37">
        <f t="shared" si="7"/>
        <v>61967</v>
      </c>
      <c r="H18" s="37">
        <f t="shared" si="7"/>
        <v>509</v>
      </c>
      <c r="I18" s="37">
        <f t="shared" si="7"/>
        <v>-340</v>
      </c>
      <c r="J18" s="37">
        <f t="shared" si="7"/>
        <v>62136</v>
      </c>
      <c r="K18" s="37">
        <f t="shared" si="7"/>
        <v>104041</v>
      </c>
      <c r="L18" s="37">
        <f t="shared" si="7"/>
        <v>809</v>
      </c>
      <c r="M18" s="37">
        <f t="shared" si="7"/>
        <v>3522</v>
      </c>
      <c r="N18" s="37">
        <f t="shared" si="7"/>
        <v>108372</v>
      </c>
      <c r="O18" s="37">
        <f t="shared" si="7"/>
        <v>386941</v>
      </c>
      <c r="P18" s="37">
        <f t="shared" si="7"/>
        <v>21171</v>
      </c>
      <c r="Q18" s="37">
        <f t="shared" si="7"/>
        <v>270315</v>
      </c>
      <c r="R18" s="37">
        <f t="shared" si="7"/>
        <v>678427</v>
      </c>
    </row>
    <row r="19" spans="1:18" ht="13.5" customHeight="1">
      <c r="A19" s="106">
        <v>14</v>
      </c>
      <c r="B19" s="32" t="s">
        <v>15</v>
      </c>
      <c r="C19" s="35">
        <v>26000</v>
      </c>
      <c r="D19" s="35">
        <v>0</v>
      </c>
      <c r="E19" s="35">
        <v>13907</v>
      </c>
      <c r="F19" s="35">
        <f>SUM(C19:E19)</f>
        <v>39907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f aca="true" t="shared" si="8" ref="O19:Q25">C19+G19+K19</f>
        <v>26000</v>
      </c>
      <c r="P19" s="35">
        <f t="shared" si="8"/>
        <v>0</v>
      </c>
      <c r="Q19" s="35">
        <f t="shared" si="8"/>
        <v>13907</v>
      </c>
      <c r="R19" s="35">
        <f>F19+J19+N19</f>
        <v>39907</v>
      </c>
    </row>
    <row r="20" spans="1:18" ht="13.5" customHeight="1">
      <c r="A20" s="106">
        <v>15</v>
      </c>
      <c r="B20" s="32" t="s">
        <v>16</v>
      </c>
      <c r="C20" s="35">
        <v>0</v>
      </c>
      <c r="D20" s="35">
        <v>0</v>
      </c>
      <c r="E20" s="35">
        <v>0</v>
      </c>
      <c r="F20" s="35">
        <f>SUM(C20:E20)</f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f t="shared" si="8"/>
        <v>0</v>
      </c>
      <c r="P20" s="35">
        <f t="shared" si="8"/>
        <v>0</v>
      </c>
      <c r="Q20" s="35">
        <f t="shared" si="8"/>
        <v>0</v>
      </c>
      <c r="R20" s="35">
        <f aca="true" t="shared" si="9" ref="R20:R25">F20+J20+N20</f>
        <v>0</v>
      </c>
    </row>
    <row r="21" spans="1:18" ht="13.5" customHeight="1">
      <c r="A21" s="106">
        <v>16</v>
      </c>
      <c r="B21" s="32" t="s">
        <v>17</v>
      </c>
      <c r="C21" s="35">
        <v>0</v>
      </c>
      <c r="D21" s="35">
        <v>0</v>
      </c>
      <c r="E21" s="35">
        <v>0</v>
      </c>
      <c r="F21" s="35">
        <f>SUM(C21:E21)</f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f t="shared" si="8"/>
        <v>0</v>
      </c>
      <c r="P21" s="35">
        <f t="shared" si="8"/>
        <v>0</v>
      </c>
      <c r="Q21" s="35">
        <f t="shared" si="8"/>
        <v>0</v>
      </c>
      <c r="R21" s="35">
        <f t="shared" si="9"/>
        <v>0</v>
      </c>
    </row>
    <row r="22" spans="1:18" ht="13.5" customHeight="1">
      <c r="A22" s="106">
        <v>17</v>
      </c>
      <c r="B22" s="32" t="s">
        <v>18</v>
      </c>
      <c r="C22" s="35">
        <v>0</v>
      </c>
      <c r="D22" s="35">
        <v>0</v>
      </c>
      <c r="E22" s="35">
        <v>4708</v>
      </c>
      <c r="F22" s="35">
        <f>SUM(C22:E22)</f>
        <v>4708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f t="shared" si="8"/>
        <v>0</v>
      </c>
      <c r="P22" s="35">
        <f t="shared" si="8"/>
        <v>0</v>
      </c>
      <c r="Q22" s="35">
        <f t="shared" si="8"/>
        <v>4708</v>
      </c>
      <c r="R22" s="35">
        <f t="shared" si="9"/>
        <v>4708</v>
      </c>
    </row>
    <row r="23" spans="1:18" ht="13.5" customHeight="1">
      <c r="A23" s="106">
        <v>18</v>
      </c>
      <c r="B23" s="32" t="s">
        <v>19</v>
      </c>
      <c r="C23" s="38">
        <v>150959</v>
      </c>
      <c r="D23" s="38">
        <v>1318</v>
      </c>
      <c r="E23" s="38">
        <v>-1318</v>
      </c>
      <c r="F23" s="35">
        <f>SUM(C23:E23)</f>
        <v>150959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f t="shared" si="8"/>
        <v>150959</v>
      </c>
      <c r="P23" s="35">
        <f t="shared" si="8"/>
        <v>1318</v>
      </c>
      <c r="Q23" s="35">
        <f t="shared" si="8"/>
        <v>-1318</v>
      </c>
      <c r="R23" s="35">
        <f t="shared" si="9"/>
        <v>150959</v>
      </c>
    </row>
    <row r="24" spans="1:18" ht="13.5" customHeight="1">
      <c r="A24" s="107">
        <v>19</v>
      </c>
      <c r="B24" s="34" t="s">
        <v>20</v>
      </c>
      <c r="C24" s="26">
        <f aca="true" t="shared" si="10" ref="C24:N24">SUM(C19:C23)</f>
        <v>176959</v>
      </c>
      <c r="D24" s="26">
        <f t="shared" si="10"/>
        <v>1318</v>
      </c>
      <c r="E24" s="26">
        <f t="shared" si="10"/>
        <v>17297</v>
      </c>
      <c r="F24" s="26">
        <f t="shared" si="10"/>
        <v>195574</v>
      </c>
      <c r="G24" s="26">
        <f t="shared" si="10"/>
        <v>0</v>
      </c>
      <c r="H24" s="26">
        <f t="shared" si="10"/>
        <v>0</v>
      </c>
      <c r="I24" s="26">
        <v>0</v>
      </c>
      <c r="J24" s="26">
        <f t="shared" si="10"/>
        <v>0</v>
      </c>
      <c r="K24" s="26">
        <f t="shared" si="10"/>
        <v>0</v>
      </c>
      <c r="L24" s="26">
        <f t="shared" si="10"/>
        <v>0</v>
      </c>
      <c r="M24" s="26">
        <f t="shared" si="10"/>
        <v>0</v>
      </c>
      <c r="N24" s="26">
        <f t="shared" si="10"/>
        <v>0</v>
      </c>
      <c r="O24" s="35">
        <f t="shared" si="8"/>
        <v>176959</v>
      </c>
      <c r="P24" s="35">
        <f t="shared" si="8"/>
        <v>1318</v>
      </c>
      <c r="Q24" s="35">
        <f t="shared" si="8"/>
        <v>17297</v>
      </c>
      <c r="R24" s="35">
        <f t="shared" si="9"/>
        <v>195574</v>
      </c>
    </row>
    <row r="25" spans="1:18" ht="13.5" customHeight="1">
      <c r="A25" s="106">
        <v>20</v>
      </c>
      <c r="B25" s="32" t="s">
        <v>21</v>
      </c>
      <c r="C25" s="35">
        <v>0</v>
      </c>
      <c r="D25" s="35">
        <v>0</v>
      </c>
      <c r="E25" s="35">
        <v>0</v>
      </c>
      <c r="F25" s="35">
        <f>SUM(C25:D25)</f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f t="shared" si="8"/>
        <v>0</v>
      </c>
      <c r="P25" s="35">
        <f t="shared" si="8"/>
        <v>0</v>
      </c>
      <c r="Q25" s="35">
        <f t="shared" si="8"/>
        <v>0</v>
      </c>
      <c r="R25" s="35">
        <f t="shared" si="9"/>
        <v>0</v>
      </c>
    </row>
    <row r="26" spans="1:18" ht="13.5" customHeight="1">
      <c r="A26" s="106">
        <v>21</v>
      </c>
      <c r="B26" s="3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3.5" customHeight="1">
      <c r="A27" s="105">
        <v>22</v>
      </c>
      <c r="B27" s="28" t="s">
        <v>22</v>
      </c>
      <c r="C27" s="37">
        <f aca="true" t="shared" si="11" ref="C27:R27">C18+C24+C25</f>
        <v>397892</v>
      </c>
      <c r="D27" s="37">
        <f t="shared" si="11"/>
        <v>21171</v>
      </c>
      <c r="E27" s="37">
        <f t="shared" si="11"/>
        <v>284430</v>
      </c>
      <c r="F27" s="37">
        <f t="shared" si="11"/>
        <v>703493</v>
      </c>
      <c r="G27" s="37">
        <f t="shared" si="11"/>
        <v>61967</v>
      </c>
      <c r="H27" s="37">
        <f t="shared" si="11"/>
        <v>509</v>
      </c>
      <c r="I27" s="37">
        <f t="shared" si="11"/>
        <v>-340</v>
      </c>
      <c r="J27" s="37">
        <f t="shared" si="11"/>
        <v>62136</v>
      </c>
      <c r="K27" s="37">
        <f t="shared" si="11"/>
        <v>104041</v>
      </c>
      <c r="L27" s="37">
        <f t="shared" si="11"/>
        <v>809</v>
      </c>
      <c r="M27" s="37">
        <f t="shared" si="11"/>
        <v>3522</v>
      </c>
      <c r="N27" s="37">
        <f t="shared" si="11"/>
        <v>108372</v>
      </c>
      <c r="O27" s="37">
        <f t="shared" si="11"/>
        <v>563900</v>
      </c>
      <c r="P27" s="37">
        <f t="shared" si="11"/>
        <v>22489</v>
      </c>
      <c r="Q27" s="37">
        <f t="shared" si="11"/>
        <v>287612</v>
      </c>
      <c r="R27" s="37">
        <f t="shared" si="11"/>
        <v>874001</v>
      </c>
    </row>
    <row r="28" spans="1:18" ht="13.5" customHeight="1">
      <c r="A28" s="108">
        <v>23</v>
      </c>
      <c r="B28" s="10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3.5" customHeight="1">
      <c r="A29" s="106">
        <v>24</v>
      </c>
      <c r="B29" s="89" t="s">
        <v>23</v>
      </c>
      <c r="C29" s="35">
        <v>213908</v>
      </c>
      <c r="D29" s="35">
        <v>16660</v>
      </c>
      <c r="E29" s="35">
        <v>9836</v>
      </c>
      <c r="F29" s="35">
        <f>SUM(C29:E29)</f>
        <v>240404</v>
      </c>
      <c r="G29" s="35">
        <v>0</v>
      </c>
      <c r="H29" s="35">
        <v>0</v>
      </c>
      <c r="I29" s="35">
        <v>169</v>
      </c>
      <c r="J29" s="35">
        <v>169</v>
      </c>
      <c r="K29" s="35">
        <v>0</v>
      </c>
      <c r="L29" s="35">
        <v>0</v>
      </c>
      <c r="M29" s="35">
        <v>0</v>
      </c>
      <c r="N29" s="35">
        <v>0</v>
      </c>
      <c r="O29" s="35">
        <f aca="true" t="shared" si="12" ref="O29:O42">C29+G29+K29</f>
        <v>213908</v>
      </c>
      <c r="P29" s="35">
        <f aca="true" t="shared" si="13" ref="P29:Q42">D29+H29+L29</f>
        <v>16660</v>
      </c>
      <c r="Q29" s="35">
        <f t="shared" si="13"/>
        <v>10005</v>
      </c>
      <c r="R29" s="35">
        <f>F29+J29+N29</f>
        <v>240573</v>
      </c>
    </row>
    <row r="30" spans="1:18" ht="13.5" customHeight="1">
      <c r="A30" s="106">
        <v>25</v>
      </c>
      <c r="B30" s="90" t="s">
        <v>24</v>
      </c>
      <c r="C30" s="35">
        <v>146972</v>
      </c>
      <c r="D30" s="35">
        <v>16660</v>
      </c>
      <c r="E30" s="35">
        <v>10446</v>
      </c>
      <c r="F30" s="35">
        <f aca="true" t="shared" si="14" ref="F30:F42">SUM(C30:E30)</f>
        <v>174078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f t="shared" si="12"/>
        <v>146972</v>
      </c>
      <c r="P30" s="35">
        <f t="shared" si="13"/>
        <v>16660</v>
      </c>
      <c r="Q30" s="35">
        <f t="shared" si="13"/>
        <v>10446</v>
      </c>
      <c r="R30" s="35">
        <f aca="true" t="shared" si="15" ref="R30:R42">F30+J30+N30</f>
        <v>174078</v>
      </c>
    </row>
    <row r="31" spans="1:18" ht="13.5" customHeight="1">
      <c r="A31" s="106">
        <v>26</v>
      </c>
      <c r="B31" s="91" t="s">
        <v>25</v>
      </c>
      <c r="C31" s="35">
        <v>0</v>
      </c>
      <c r="D31" s="35">
        <v>0</v>
      </c>
      <c r="E31" s="35">
        <v>178972</v>
      </c>
      <c r="F31" s="35">
        <f t="shared" si="14"/>
        <v>178972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f t="shared" si="12"/>
        <v>0</v>
      </c>
      <c r="P31" s="35">
        <f t="shared" si="13"/>
        <v>0</v>
      </c>
      <c r="Q31" s="35">
        <f t="shared" si="13"/>
        <v>178972</v>
      </c>
      <c r="R31" s="35">
        <f t="shared" si="15"/>
        <v>178972</v>
      </c>
    </row>
    <row r="32" spans="1:18" ht="13.5" customHeight="1">
      <c r="A32" s="106">
        <v>27</v>
      </c>
      <c r="B32" s="90" t="s">
        <v>26</v>
      </c>
      <c r="C32" s="35">
        <v>0</v>
      </c>
      <c r="D32" s="35">
        <v>0</v>
      </c>
      <c r="E32" s="35">
        <v>0</v>
      </c>
      <c r="F32" s="35">
        <f t="shared" si="14"/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f t="shared" si="12"/>
        <v>0</v>
      </c>
      <c r="P32" s="35">
        <f t="shared" si="13"/>
        <v>0</v>
      </c>
      <c r="Q32" s="35">
        <f t="shared" si="13"/>
        <v>0</v>
      </c>
      <c r="R32" s="35">
        <f t="shared" si="15"/>
        <v>0</v>
      </c>
    </row>
    <row r="33" spans="1:18" ht="13.5" customHeight="1">
      <c r="A33" s="106">
        <v>28</v>
      </c>
      <c r="B33" s="33" t="s">
        <v>27</v>
      </c>
      <c r="C33" s="38">
        <v>117636</v>
      </c>
      <c r="D33" s="38">
        <v>0</v>
      </c>
      <c r="E33" s="38">
        <v>47746</v>
      </c>
      <c r="F33" s="35">
        <f t="shared" si="14"/>
        <v>165382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5">
        <f t="shared" si="12"/>
        <v>117636</v>
      </c>
      <c r="P33" s="35">
        <f t="shared" si="13"/>
        <v>0</v>
      </c>
      <c r="Q33" s="35">
        <f t="shared" si="13"/>
        <v>47746</v>
      </c>
      <c r="R33" s="35">
        <f t="shared" si="15"/>
        <v>165382</v>
      </c>
    </row>
    <row r="34" spans="1:18" ht="13.5" customHeight="1">
      <c r="A34" s="106">
        <v>29</v>
      </c>
      <c r="B34" s="33" t="s">
        <v>28</v>
      </c>
      <c r="C34" s="35">
        <v>104836</v>
      </c>
      <c r="D34" s="35">
        <v>0</v>
      </c>
      <c r="E34" s="35">
        <v>49665</v>
      </c>
      <c r="F34" s="35">
        <f t="shared" si="14"/>
        <v>154501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f t="shared" si="12"/>
        <v>104836</v>
      </c>
      <c r="P34" s="35">
        <f t="shared" si="13"/>
        <v>0</v>
      </c>
      <c r="Q34" s="35">
        <f t="shared" si="13"/>
        <v>49665</v>
      </c>
      <c r="R34" s="35">
        <f t="shared" si="15"/>
        <v>154501</v>
      </c>
    </row>
    <row r="35" spans="1:18" ht="13.5" customHeight="1">
      <c r="A35" s="106">
        <v>30</v>
      </c>
      <c r="B35" s="33" t="s">
        <v>29</v>
      </c>
      <c r="C35" s="35">
        <v>11000</v>
      </c>
      <c r="D35" s="35">
        <v>0</v>
      </c>
      <c r="E35" s="35">
        <v>-999</v>
      </c>
      <c r="F35" s="35">
        <f t="shared" si="14"/>
        <v>10001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f t="shared" si="12"/>
        <v>11000</v>
      </c>
      <c r="P35" s="35">
        <f t="shared" si="13"/>
        <v>0</v>
      </c>
      <c r="Q35" s="35">
        <f t="shared" si="13"/>
        <v>-999</v>
      </c>
      <c r="R35" s="35">
        <f t="shared" si="15"/>
        <v>10001</v>
      </c>
    </row>
    <row r="36" spans="1:18" ht="13.5" customHeight="1">
      <c r="A36" s="106">
        <v>31</v>
      </c>
      <c r="B36" s="32" t="s">
        <v>30</v>
      </c>
      <c r="C36" s="35">
        <v>12828</v>
      </c>
      <c r="D36" s="35">
        <v>0</v>
      </c>
      <c r="E36" s="35">
        <v>15303</v>
      </c>
      <c r="F36" s="35">
        <f t="shared" si="14"/>
        <v>28131</v>
      </c>
      <c r="G36" s="35">
        <v>0</v>
      </c>
      <c r="H36" s="35">
        <v>0</v>
      </c>
      <c r="I36" s="35">
        <v>0</v>
      </c>
      <c r="J36" s="35">
        <v>0</v>
      </c>
      <c r="K36" s="35">
        <v>15049</v>
      </c>
      <c r="L36" s="35">
        <v>0</v>
      </c>
      <c r="M36" s="35">
        <v>4331</v>
      </c>
      <c r="N36" s="35">
        <f>SUM(K36:M36)</f>
        <v>19380</v>
      </c>
      <c r="O36" s="35">
        <f t="shared" si="12"/>
        <v>27877</v>
      </c>
      <c r="P36" s="35">
        <f t="shared" si="13"/>
        <v>0</v>
      </c>
      <c r="Q36" s="35">
        <f t="shared" si="13"/>
        <v>19634</v>
      </c>
      <c r="R36" s="35">
        <f t="shared" si="15"/>
        <v>47511</v>
      </c>
    </row>
    <row r="37" spans="1:18" ht="13.5" customHeight="1">
      <c r="A37" s="106">
        <v>32</v>
      </c>
      <c r="B37" s="32" t="s">
        <v>31</v>
      </c>
      <c r="C37" s="35">
        <v>3520</v>
      </c>
      <c r="D37" s="35">
        <v>0</v>
      </c>
      <c r="E37" s="35">
        <v>-3520</v>
      </c>
      <c r="F37" s="35">
        <f t="shared" si="14"/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f t="shared" si="12"/>
        <v>3520</v>
      </c>
      <c r="P37" s="35">
        <f t="shared" si="13"/>
        <v>0</v>
      </c>
      <c r="Q37" s="35">
        <f t="shared" si="13"/>
        <v>-3520</v>
      </c>
      <c r="R37" s="35">
        <f t="shared" si="15"/>
        <v>0</v>
      </c>
    </row>
    <row r="38" spans="1:18" ht="13.5" customHeight="1">
      <c r="A38" s="106">
        <v>33</v>
      </c>
      <c r="B38" s="33" t="s">
        <v>32</v>
      </c>
      <c r="C38" s="35">
        <v>0</v>
      </c>
      <c r="D38" s="35">
        <v>0</v>
      </c>
      <c r="E38" s="35">
        <v>0</v>
      </c>
      <c r="F38" s="35">
        <f t="shared" si="14"/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f t="shared" si="12"/>
        <v>0</v>
      </c>
      <c r="P38" s="35">
        <f t="shared" si="13"/>
        <v>0</v>
      </c>
      <c r="Q38" s="35">
        <f t="shared" si="13"/>
        <v>0</v>
      </c>
      <c r="R38" s="35">
        <f t="shared" si="15"/>
        <v>0</v>
      </c>
    </row>
    <row r="39" spans="1:18" ht="13.5" customHeight="1">
      <c r="A39" s="106">
        <v>34</v>
      </c>
      <c r="B39" s="32" t="s">
        <v>33</v>
      </c>
      <c r="C39" s="35">
        <v>0</v>
      </c>
      <c r="D39" s="35">
        <v>0</v>
      </c>
      <c r="E39" s="35">
        <v>0</v>
      </c>
      <c r="F39" s="35">
        <f t="shared" si="14"/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f t="shared" si="12"/>
        <v>0</v>
      </c>
      <c r="P39" s="35">
        <f t="shared" si="13"/>
        <v>0</v>
      </c>
      <c r="Q39" s="35">
        <f t="shared" si="13"/>
        <v>0</v>
      </c>
      <c r="R39" s="35">
        <f t="shared" si="15"/>
        <v>0</v>
      </c>
    </row>
    <row r="40" spans="1:18" ht="30" customHeight="1">
      <c r="A40" s="106">
        <v>35</v>
      </c>
      <c r="B40" s="27" t="s">
        <v>34</v>
      </c>
      <c r="C40" s="35">
        <v>0</v>
      </c>
      <c r="D40" s="35">
        <v>0</v>
      </c>
      <c r="E40" s="35">
        <v>0</v>
      </c>
      <c r="F40" s="35">
        <f t="shared" si="14"/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f t="shared" si="12"/>
        <v>0</v>
      </c>
      <c r="P40" s="35">
        <f t="shared" si="13"/>
        <v>0</v>
      </c>
      <c r="Q40" s="35">
        <f t="shared" si="13"/>
        <v>0</v>
      </c>
      <c r="R40" s="35">
        <f t="shared" si="15"/>
        <v>0</v>
      </c>
    </row>
    <row r="41" spans="1:18" ht="13.5" customHeight="1">
      <c r="A41" s="106">
        <v>36</v>
      </c>
      <c r="B41" s="32" t="s">
        <v>35</v>
      </c>
      <c r="C41" s="35">
        <v>0</v>
      </c>
      <c r="D41" s="35">
        <v>0</v>
      </c>
      <c r="E41" s="35">
        <v>200</v>
      </c>
      <c r="F41" s="35">
        <f t="shared" si="14"/>
        <v>200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f t="shared" si="12"/>
        <v>0</v>
      </c>
      <c r="P41" s="35">
        <f t="shared" si="13"/>
        <v>0</v>
      </c>
      <c r="Q41" s="35">
        <f t="shared" si="13"/>
        <v>200</v>
      </c>
      <c r="R41" s="35">
        <f t="shared" si="15"/>
        <v>200</v>
      </c>
    </row>
    <row r="42" spans="1:18" ht="30.75" customHeight="1">
      <c r="A42" s="106">
        <v>37</v>
      </c>
      <c r="B42" s="27" t="s">
        <v>36</v>
      </c>
      <c r="C42" s="35">
        <v>0</v>
      </c>
      <c r="D42" s="35">
        <v>0</v>
      </c>
      <c r="E42" s="35">
        <v>0</v>
      </c>
      <c r="F42" s="35">
        <f t="shared" si="14"/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f t="shared" si="12"/>
        <v>0</v>
      </c>
      <c r="P42" s="35">
        <f t="shared" si="13"/>
        <v>0</v>
      </c>
      <c r="Q42" s="35">
        <f t="shared" si="13"/>
        <v>0</v>
      </c>
      <c r="R42" s="35">
        <f t="shared" si="15"/>
        <v>0</v>
      </c>
    </row>
    <row r="43" spans="1:18" ht="27.75" customHeight="1">
      <c r="A43" s="105">
        <v>38</v>
      </c>
      <c r="B43" s="28" t="s">
        <v>37</v>
      </c>
      <c r="C43" s="37">
        <f aca="true" t="shared" si="16" ref="C43:R43">SUM(C29:C42)-C30-C32-C34-C35-C38-C40-C42</f>
        <v>347892</v>
      </c>
      <c r="D43" s="37">
        <f t="shared" si="16"/>
        <v>16660</v>
      </c>
      <c r="E43" s="37">
        <f t="shared" si="16"/>
        <v>248537</v>
      </c>
      <c r="F43" s="37">
        <f t="shared" si="16"/>
        <v>613089</v>
      </c>
      <c r="G43" s="37">
        <f t="shared" si="16"/>
        <v>0</v>
      </c>
      <c r="H43" s="37">
        <f t="shared" si="16"/>
        <v>0</v>
      </c>
      <c r="I43" s="37">
        <f t="shared" si="16"/>
        <v>169</v>
      </c>
      <c r="J43" s="37">
        <f t="shared" si="16"/>
        <v>169</v>
      </c>
      <c r="K43" s="37">
        <f t="shared" si="16"/>
        <v>15049</v>
      </c>
      <c r="L43" s="37">
        <f t="shared" si="16"/>
        <v>0</v>
      </c>
      <c r="M43" s="37">
        <f t="shared" si="16"/>
        <v>4331</v>
      </c>
      <c r="N43" s="37">
        <f t="shared" si="16"/>
        <v>19380</v>
      </c>
      <c r="O43" s="37">
        <f t="shared" si="16"/>
        <v>362941</v>
      </c>
      <c r="P43" s="37">
        <f t="shared" si="16"/>
        <v>16660</v>
      </c>
      <c r="Q43" s="37">
        <f t="shared" si="16"/>
        <v>253037</v>
      </c>
      <c r="R43" s="37">
        <f t="shared" si="16"/>
        <v>632638</v>
      </c>
    </row>
    <row r="44" spans="1:18" ht="13.5" customHeight="1">
      <c r="A44" s="106">
        <v>36</v>
      </c>
      <c r="B44" s="32" t="s">
        <v>38</v>
      </c>
      <c r="C44" s="35">
        <v>50000</v>
      </c>
      <c r="D44" s="35">
        <v>0</v>
      </c>
      <c r="E44" s="35">
        <v>35195</v>
      </c>
      <c r="F44" s="35">
        <f>SUM(C44:E44)</f>
        <v>85195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f aca="true" t="shared" si="17" ref="O44:O53">C44+G44+K44</f>
        <v>50000</v>
      </c>
      <c r="P44" s="35">
        <f aca="true" t="shared" si="18" ref="P44:Q53">D44+H44+L44</f>
        <v>0</v>
      </c>
      <c r="Q44" s="35">
        <f t="shared" si="18"/>
        <v>35195</v>
      </c>
      <c r="R44" s="35">
        <f>F44+J44+N44</f>
        <v>85195</v>
      </c>
    </row>
    <row r="45" spans="1:18" ht="13.5" customHeight="1">
      <c r="A45" s="106">
        <v>37</v>
      </c>
      <c r="B45" s="32" t="s">
        <v>39</v>
      </c>
      <c r="C45" s="35">
        <v>0</v>
      </c>
      <c r="D45" s="35">
        <v>0</v>
      </c>
      <c r="E45" s="35">
        <v>0</v>
      </c>
      <c r="F45" s="35">
        <f>SUM(C45:E45)</f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f t="shared" si="17"/>
        <v>0</v>
      </c>
      <c r="P45" s="35">
        <f t="shared" si="18"/>
        <v>0</v>
      </c>
      <c r="Q45" s="35">
        <f t="shared" si="18"/>
        <v>0</v>
      </c>
      <c r="R45" s="35">
        <f aca="true" t="shared" si="19" ref="R45:R53">F45+J45+N45</f>
        <v>0</v>
      </c>
    </row>
    <row r="46" spans="1:18" ht="13.5" customHeight="1">
      <c r="A46" s="106">
        <v>38</v>
      </c>
      <c r="B46" s="32" t="s">
        <v>40</v>
      </c>
      <c r="C46" s="35">
        <v>0</v>
      </c>
      <c r="D46" s="35">
        <v>4511</v>
      </c>
      <c r="E46" s="35">
        <v>-4511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f t="shared" si="17"/>
        <v>0</v>
      </c>
      <c r="P46" s="35">
        <f t="shared" si="18"/>
        <v>4511</v>
      </c>
      <c r="Q46" s="35">
        <f t="shared" si="18"/>
        <v>-4511</v>
      </c>
      <c r="R46" s="35">
        <f t="shared" si="19"/>
        <v>0</v>
      </c>
    </row>
    <row r="47" spans="1:18" ht="13.5" customHeight="1">
      <c r="A47" s="106">
        <v>39</v>
      </c>
      <c r="B47" s="32" t="s">
        <v>17</v>
      </c>
      <c r="C47" s="35">
        <v>0</v>
      </c>
      <c r="D47" s="35">
        <v>0</v>
      </c>
      <c r="E47" s="35">
        <v>5209</v>
      </c>
      <c r="F47" s="35">
        <v>5209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f t="shared" si="17"/>
        <v>0</v>
      </c>
      <c r="P47" s="35">
        <f t="shared" si="18"/>
        <v>0</v>
      </c>
      <c r="Q47" s="35">
        <f t="shared" si="18"/>
        <v>5209</v>
      </c>
      <c r="R47" s="35">
        <f t="shared" si="19"/>
        <v>5209</v>
      </c>
    </row>
    <row r="48" spans="1:18" ht="13.5" customHeight="1">
      <c r="A48" s="106">
        <v>40</v>
      </c>
      <c r="B48" s="32" t="s">
        <v>41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f t="shared" si="17"/>
        <v>0</v>
      </c>
      <c r="P48" s="35">
        <f t="shared" si="18"/>
        <v>0</v>
      </c>
      <c r="Q48" s="35">
        <f t="shared" si="18"/>
        <v>0</v>
      </c>
      <c r="R48" s="35">
        <f t="shared" si="19"/>
        <v>0</v>
      </c>
    </row>
    <row r="49" spans="1:18" ht="13.5" customHeight="1">
      <c r="A49" s="106">
        <v>41</v>
      </c>
      <c r="B49" s="32" t="s">
        <v>42</v>
      </c>
      <c r="C49" s="35">
        <v>0</v>
      </c>
      <c r="D49" s="35">
        <v>0</v>
      </c>
      <c r="E49" s="35">
        <v>0</v>
      </c>
      <c r="F49" s="35">
        <v>0</v>
      </c>
      <c r="G49" s="35">
        <v>61967</v>
      </c>
      <c r="H49" s="35">
        <v>509</v>
      </c>
      <c r="I49" s="35">
        <v>-509</v>
      </c>
      <c r="J49" s="35">
        <v>61967</v>
      </c>
      <c r="K49" s="35">
        <v>88992</v>
      </c>
      <c r="L49" s="35">
        <v>809</v>
      </c>
      <c r="M49" s="35">
        <v>-809</v>
      </c>
      <c r="N49" s="35">
        <f>SUM(K49:M49)</f>
        <v>88992</v>
      </c>
      <c r="O49" s="35">
        <f t="shared" si="17"/>
        <v>150959</v>
      </c>
      <c r="P49" s="35">
        <f t="shared" si="18"/>
        <v>1318</v>
      </c>
      <c r="Q49" s="35">
        <f t="shared" si="18"/>
        <v>-1318</v>
      </c>
      <c r="R49" s="35">
        <f t="shared" si="19"/>
        <v>150959</v>
      </c>
    </row>
    <row r="50" spans="1:18" ht="13.5" customHeight="1">
      <c r="A50" s="106">
        <v>42</v>
      </c>
      <c r="B50" s="32" t="s">
        <v>43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f t="shared" si="17"/>
        <v>0</v>
      </c>
      <c r="P50" s="35">
        <f t="shared" si="18"/>
        <v>0</v>
      </c>
      <c r="Q50" s="35">
        <f t="shared" si="18"/>
        <v>0</v>
      </c>
      <c r="R50" s="35">
        <f t="shared" si="19"/>
        <v>0</v>
      </c>
    </row>
    <row r="51" spans="1:18" ht="13.5" customHeight="1">
      <c r="A51" s="106">
        <v>43</v>
      </c>
      <c r="B51" s="32" t="s">
        <v>44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5">
        <f t="shared" si="17"/>
        <v>0</v>
      </c>
      <c r="P51" s="35">
        <f t="shared" si="18"/>
        <v>0</v>
      </c>
      <c r="Q51" s="35">
        <f t="shared" si="18"/>
        <v>0</v>
      </c>
      <c r="R51" s="35">
        <f t="shared" si="19"/>
        <v>0</v>
      </c>
    </row>
    <row r="52" spans="1:18" ht="13.5" customHeight="1">
      <c r="A52" s="107">
        <v>44</v>
      </c>
      <c r="B52" s="34" t="s">
        <v>45</v>
      </c>
      <c r="C52" s="30">
        <f aca="true" t="shared" si="20" ref="C52:N52">SUM(C44:C51)</f>
        <v>50000</v>
      </c>
      <c r="D52" s="30">
        <f t="shared" si="20"/>
        <v>4511</v>
      </c>
      <c r="E52" s="30">
        <f t="shared" si="20"/>
        <v>35893</v>
      </c>
      <c r="F52" s="30">
        <f t="shared" si="20"/>
        <v>90404</v>
      </c>
      <c r="G52" s="30">
        <f t="shared" si="20"/>
        <v>61967</v>
      </c>
      <c r="H52" s="30">
        <f t="shared" si="20"/>
        <v>509</v>
      </c>
      <c r="I52" s="30">
        <f t="shared" si="20"/>
        <v>-509</v>
      </c>
      <c r="J52" s="30">
        <f t="shared" si="20"/>
        <v>61967</v>
      </c>
      <c r="K52" s="30">
        <f t="shared" si="20"/>
        <v>88992</v>
      </c>
      <c r="L52" s="30">
        <f t="shared" si="20"/>
        <v>809</v>
      </c>
      <c r="M52" s="30">
        <f t="shared" si="20"/>
        <v>-809</v>
      </c>
      <c r="N52" s="30">
        <f t="shared" si="20"/>
        <v>88992</v>
      </c>
      <c r="O52" s="26">
        <f t="shared" si="17"/>
        <v>200959</v>
      </c>
      <c r="P52" s="26">
        <f t="shared" si="18"/>
        <v>5829</v>
      </c>
      <c r="Q52" s="26">
        <f t="shared" si="18"/>
        <v>34575</v>
      </c>
      <c r="R52" s="26">
        <f t="shared" si="19"/>
        <v>241363</v>
      </c>
    </row>
    <row r="53" spans="1:18" ht="13.5" customHeight="1">
      <c r="A53" s="106">
        <v>45</v>
      </c>
      <c r="B53" s="32" t="s">
        <v>46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f t="shared" si="17"/>
        <v>0</v>
      </c>
      <c r="P53" s="35">
        <f t="shared" si="18"/>
        <v>0</v>
      </c>
      <c r="Q53" s="35">
        <f t="shared" si="18"/>
        <v>0</v>
      </c>
      <c r="R53" s="35">
        <f t="shared" si="19"/>
        <v>0</v>
      </c>
    </row>
    <row r="54" spans="1:18" ht="18" customHeight="1">
      <c r="A54" s="105">
        <v>47</v>
      </c>
      <c r="B54" s="28" t="s">
        <v>47</v>
      </c>
      <c r="C54" s="37">
        <f aca="true" t="shared" si="21" ref="C54:R54">C43+C52+SUM(C53:C53)</f>
        <v>397892</v>
      </c>
      <c r="D54" s="37">
        <f t="shared" si="21"/>
        <v>21171</v>
      </c>
      <c r="E54" s="37">
        <f t="shared" si="21"/>
        <v>284430</v>
      </c>
      <c r="F54" s="37">
        <f t="shared" si="21"/>
        <v>703493</v>
      </c>
      <c r="G54" s="37">
        <f t="shared" si="21"/>
        <v>61967</v>
      </c>
      <c r="H54" s="37">
        <f t="shared" si="21"/>
        <v>509</v>
      </c>
      <c r="I54" s="37">
        <f t="shared" si="21"/>
        <v>-340</v>
      </c>
      <c r="J54" s="37">
        <f t="shared" si="21"/>
        <v>62136</v>
      </c>
      <c r="K54" s="37">
        <f t="shared" si="21"/>
        <v>104041</v>
      </c>
      <c r="L54" s="37">
        <f t="shared" si="21"/>
        <v>809</v>
      </c>
      <c r="M54" s="37">
        <f t="shared" si="21"/>
        <v>3522</v>
      </c>
      <c r="N54" s="37">
        <f t="shared" si="21"/>
        <v>108372</v>
      </c>
      <c r="O54" s="37">
        <f t="shared" si="21"/>
        <v>563900</v>
      </c>
      <c r="P54" s="37">
        <f t="shared" si="21"/>
        <v>22489</v>
      </c>
      <c r="Q54" s="37">
        <f t="shared" si="21"/>
        <v>287612</v>
      </c>
      <c r="R54" s="37">
        <f t="shared" si="21"/>
        <v>874001</v>
      </c>
    </row>
    <row r="55" spans="1:18" ht="30" customHeight="1">
      <c r="A55" s="105">
        <v>48</v>
      </c>
      <c r="B55" s="31" t="s">
        <v>48</v>
      </c>
      <c r="C55" s="37">
        <f aca="true" t="shared" si="22" ref="C55:R55">C43-C18</f>
        <v>126959</v>
      </c>
      <c r="D55" s="37">
        <f t="shared" si="22"/>
        <v>-3193</v>
      </c>
      <c r="E55" s="37">
        <f t="shared" si="22"/>
        <v>-18596</v>
      </c>
      <c r="F55" s="37">
        <f t="shared" si="22"/>
        <v>105170</v>
      </c>
      <c r="G55" s="37">
        <f t="shared" si="22"/>
        <v>-61967</v>
      </c>
      <c r="H55" s="37">
        <f t="shared" si="22"/>
        <v>-509</v>
      </c>
      <c r="I55" s="37">
        <f t="shared" si="22"/>
        <v>509</v>
      </c>
      <c r="J55" s="37">
        <f t="shared" si="22"/>
        <v>-61967</v>
      </c>
      <c r="K55" s="37">
        <f t="shared" si="22"/>
        <v>-88992</v>
      </c>
      <c r="L55" s="37">
        <f t="shared" si="22"/>
        <v>-809</v>
      </c>
      <c r="M55" s="37">
        <f t="shared" si="22"/>
        <v>809</v>
      </c>
      <c r="N55" s="37">
        <f t="shared" si="22"/>
        <v>-88992</v>
      </c>
      <c r="O55" s="37">
        <f t="shared" si="22"/>
        <v>-24000</v>
      </c>
      <c r="P55" s="37">
        <f t="shared" si="22"/>
        <v>-4511</v>
      </c>
      <c r="Q55" s="37">
        <f t="shared" si="22"/>
        <v>-17278</v>
      </c>
      <c r="R55" s="37">
        <f t="shared" si="22"/>
        <v>-45789</v>
      </c>
    </row>
    <row r="56" spans="1:18" ht="18.75" customHeight="1">
      <c r="A56" s="105">
        <v>49</v>
      </c>
      <c r="B56" s="28" t="s">
        <v>49</v>
      </c>
      <c r="C56" s="37">
        <f aca="true" t="shared" si="23" ref="C56:R56">C52-C24</f>
        <v>-126959</v>
      </c>
      <c r="D56" s="37">
        <f t="shared" si="23"/>
        <v>3193</v>
      </c>
      <c r="E56" s="37">
        <f t="shared" si="23"/>
        <v>18596</v>
      </c>
      <c r="F56" s="37">
        <f t="shared" si="23"/>
        <v>-105170</v>
      </c>
      <c r="G56" s="37">
        <f t="shared" si="23"/>
        <v>61967</v>
      </c>
      <c r="H56" s="37">
        <f t="shared" si="23"/>
        <v>509</v>
      </c>
      <c r="I56" s="37">
        <f t="shared" si="23"/>
        <v>-509</v>
      </c>
      <c r="J56" s="37">
        <f t="shared" si="23"/>
        <v>61967</v>
      </c>
      <c r="K56" s="37">
        <f t="shared" si="23"/>
        <v>88992</v>
      </c>
      <c r="L56" s="37">
        <f t="shared" si="23"/>
        <v>809</v>
      </c>
      <c r="M56" s="37">
        <f t="shared" si="23"/>
        <v>-809</v>
      </c>
      <c r="N56" s="37">
        <f t="shared" si="23"/>
        <v>88992</v>
      </c>
      <c r="O56" s="37">
        <f t="shared" si="23"/>
        <v>24000</v>
      </c>
      <c r="P56" s="37">
        <f t="shared" si="23"/>
        <v>4511</v>
      </c>
      <c r="Q56" s="37">
        <f t="shared" si="23"/>
        <v>17278</v>
      </c>
      <c r="R56" s="37">
        <f t="shared" si="23"/>
        <v>45789</v>
      </c>
    </row>
    <row r="57" spans="1:18" ht="17.25" customHeight="1">
      <c r="A57" s="105">
        <v>50</v>
      </c>
      <c r="B57" s="31" t="s">
        <v>50</v>
      </c>
      <c r="C57" s="37">
        <f aca="true" t="shared" si="24" ref="C57:R57">C54-C27</f>
        <v>0</v>
      </c>
      <c r="D57" s="37">
        <f t="shared" si="24"/>
        <v>0</v>
      </c>
      <c r="E57" s="37">
        <f t="shared" si="24"/>
        <v>0</v>
      </c>
      <c r="F57" s="37">
        <f t="shared" si="24"/>
        <v>0</v>
      </c>
      <c r="G57" s="37">
        <f t="shared" si="24"/>
        <v>0</v>
      </c>
      <c r="H57" s="37">
        <f t="shared" si="24"/>
        <v>0</v>
      </c>
      <c r="I57" s="37">
        <f t="shared" si="24"/>
        <v>0</v>
      </c>
      <c r="J57" s="37">
        <f t="shared" si="24"/>
        <v>0</v>
      </c>
      <c r="K57" s="37">
        <f t="shared" si="24"/>
        <v>0</v>
      </c>
      <c r="L57" s="37">
        <f t="shared" si="24"/>
        <v>0</v>
      </c>
      <c r="M57" s="37">
        <f t="shared" si="24"/>
        <v>0</v>
      </c>
      <c r="N57" s="37">
        <f t="shared" si="24"/>
        <v>0</v>
      </c>
      <c r="O57" s="37">
        <f t="shared" si="24"/>
        <v>0</v>
      </c>
      <c r="P57" s="37">
        <f>P54-P27</f>
        <v>0</v>
      </c>
      <c r="Q57" s="37">
        <f>Q54-Q27</f>
        <v>0</v>
      </c>
      <c r="R57" s="109">
        <f t="shared" si="24"/>
        <v>0</v>
      </c>
    </row>
    <row r="58" spans="1:6" ht="13.5">
      <c r="A58" s="9"/>
      <c r="B58" s="9"/>
      <c r="C58" s="7"/>
      <c r="D58" s="7"/>
      <c r="E58" s="7"/>
      <c r="F58" s="7"/>
    </row>
    <row r="59" spans="1:15" ht="13.5">
      <c r="A59" s="9"/>
      <c r="B59" s="9"/>
      <c r="C59" s="7"/>
      <c r="D59" s="7"/>
      <c r="E59" s="7"/>
      <c r="F59" s="7"/>
      <c r="O59" s="39">
        <f>O54-O51</f>
        <v>563900</v>
      </c>
    </row>
    <row r="60" spans="1:15" ht="13.5">
      <c r="A60" s="9"/>
      <c r="B60" s="9"/>
      <c r="C60" s="7"/>
      <c r="D60" s="7"/>
      <c r="E60" s="7"/>
      <c r="F60" s="7"/>
      <c r="O60" s="39">
        <f>O27-O23</f>
        <v>412941</v>
      </c>
    </row>
    <row r="61" spans="1:6" ht="13.5">
      <c r="A61" s="9"/>
      <c r="B61" s="9"/>
      <c r="C61" s="7"/>
      <c r="D61" s="7"/>
      <c r="E61" s="7"/>
      <c r="F61" s="7"/>
    </row>
    <row r="62" spans="1:6" ht="13.5">
      <c r="A62" s="9"/>
      <c r="B62" s="9"/>
      <c r="C62" s="7"/>
      <c r="D62" s="7"/>
      <c r="E62" s="7"/>
      <c r="F62" s="7"/>
    </row>
    <row r="63" spans="1:6" ht="13.5">
      <c r="A63" s="9"/>
      <c r="B63" s="9"/>
      <c r="C63" s="7"/>
      <c r="D63" s="7"/>
      <c r="E63" s="7"/>
      <c r="F63" s="7"/>
    </row>
  </sheetData>
  <sheetProtection/>
  <mergeCells count="22">
    <mergeCell ref="Q3:Q5"/>
    <mergeCell ref="O2:R2"/>
    <mergeCell ref="P3:P5"/>
    <mergeCell ref="R3:R5"/>
    <mergeCell ref="O3:O5"/>
    <mergeCell ref="H3:H5"/>
    <mergeCell ref="J3:J5"/>
    <mergeCell ref="G2:J2"/>
    <mergeCell ref="L3:L5"/>
    <mergeCell ref="N3:N5"/>
    <mergeCell ref="K2:N2"/>
    <mergeCell ref="K3:K5"/>
    <mergeCell ref="I3:I5"/>
    <mergeCell ref="M3:M5"/>
    <mergeCell ref="F3:F5"/>
    <mergeCell ref="C2:F2"/>
    <mergeCell ref="D3:D5"/>
    <mergeCell ref="A2:A5"/>
    <mergeCell ref="B2:B5"/>
    <mergeCell ref="G3:G5"/>
    <mergeCell ref="C3:C5"/>
    <mergeCell ref="E3:E4"/>
  </mergeCells>
  <printOptions horizontalCentered="1"/>
  <pageMargins left="1" right="1" top="1" bottom="1" header="0.5" footer="0.5"/>
  <pageSetup fitToHeight="1" fitToWidth="1" horizontalDpi="600" verticalDpi="600" orientation="landscape" paperSize="8" scale="63" r:id="rId1"/>
  <headerFooter>
    <oddHeader>&amp;C&amp;"Arial,Normál"&amp;14KÖLTSÉGVETÉSI SZERVENKÉNTI &amp;"Times New Roman CE,Normál"&amp;12
&amp;"Garamond,Normál"&amp;16KÖLTSÉGVETÉSI MÉRLEG (JELENTÉS) 2015. ÉV&amp;R4. sz. melléklet</oddHeader>
  </headerFooter>
  <colBreaks count="1" manualBreakCount="1">
    <brk id="15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918"/>
  <sheetViews>
    <sheetView showGridLines="0" zoomScale="70" zoomScaleNormal="70" zoomScaleSheetLayoutView="75" zoomScalePageLayoutView="59" workbookViewId="0" topLeftCell="A1">
      <selection activeCell="E19" sqref="E19"/>
    </sheetView>
  </sheetViews>
  <sheetFormatPr defaultColWidth="8.796875" defaultRowHeight="15"/>
  <cols>
    <col min="1" max="1" width="42.09765625" style="60" customWidth="1"/>
    <col min="2" max="2" width="15.59765625" style="60" customWidth="1"/>
    <col min="3" max="4" width="14.09765625" style="59" customWidth="1"/>
    <col min="5" max="5" width="13.19921875" style="60" customWidth="1"/>
    <col min="6" max="16384" width="9" style="60" customWidth="1"/>
  </cols>
  <sheetData>
    <row r="1" spans="1:5" ht="15" customHeight="1">
      <c r="A1" s="49" t="str">
        <f>Adatlap!A1</f>
        <v>Nagyréde Önkormányzat</v>
      </c>
      <c r="E1" s="57" t="s">
        <v>127</v>
      </c>
    </row>
    <row r="2" spans="1:5" ht="15" customHeight="1">
      <c r="A2" s="215" t="s">
        <v>128</v>
      </c>
      <c r="B2" s="216" t="s">
        <v>61</v>
      </c>
      <c r="C2" s="216" t="s">
        <v>141</v>
      </c>
      <c r="D2" s="216" t="s">
        <v>161</v>
      </c>
      <c r="E2" s="216" t="s">
        <v>137</v>
      </c>
    </row>
    <row r="3" spans="1:5" ht="15" customHeight="1">
      <c r="A3" s="215"/>
      <c r="B3" s="216"/>
      <c r="C3" s="216"/>
      <c r="D3" s="216"/>
      <c r="E3" s="216"/>
    </row>
    <row r="4" spans="1:5" ht="15" customHeight="1">
      <c r="A4" s="217" t="s">
        <v>62</v>
      </c>
      <c r="B4" s="217"/>
      <c r="C4" s="217"/>
      <c r="D4" s="217"/>
      <c r="E4" s="217"/>
    </row>
    <row r="5" spans="1:5" s="61" customFormat="1" ht="15" customHeight="1">
      <c r="A5" s="213" t="s">
        <v>1</v>
      </c>
      <c r="B5" s="213"/>
      <c r="C5" s="213"/>
      <c r="D5" s="213"/>
      <c r="E5" s="213"/>
    </row>
    <row r="6" spans="1:5" s="61" customFormat="1" ht="15" customHeight="1">
      <c r="A6" s="110" t="s">
        <v>143</v>
      </c>
      <c r="B6" s="111">
        <v>9912</v>
      </c>
      <c r="C6" s="111">
        <v>0</v>
      </c>
      <c r="D6" s="111">
        <v>-4936</v>
      </c>
      <c r="E6" s="111">
        <f>SUM(B6:D6)</f>
        <v>4976</v>
      </c>
    </row>
    <row r="7" spans="1:5" s="61" customFormat="1" ht="15" customHeight="1">
      <c r="A7" s="110" t="s">
        <v>162</v>
      </c>
      <c r="B7" s="111">
        <v>0</v>
      </c>
      <c r="C7" s="111">
        <v>0</v>
      </c>
      <c r="D7" s="111">
        <v>5285</v>
      </c>
      <c r="E7" s="111">
        <f aca="true" t="shared" si="0" ref="E7:E15">SUM(B7:D7)</f>
        <v>5285</v>
      </c>
    </row>
    <row r="8" spans="1:5" s="61" customFormat="1" ht="15" customHeight="1">
      <c r="A8" s="110" t="s">
        <v>163</v>
      </c>
      <c r="B8" s="111">
        <v>0</v>
      </c>
      <c r="C8" s="111">
        <v>0</v>
      </c>
      <c r="D8" s="111">
        <v>120965</v>
      </c>
      <c r="E8" s="111">
        <f t="shared" si="0"/>
        <v>120965</v>
      </c>
    </row>
    <row r="9" spans="1:5" s="61" customFormat="1" ht="15" customHeight="1">
      <c r="A9" s="110" t="s">
        <v>164</v>
      </c>
      <c r="B9" s="111">
        <v>0</v>
      </c>
      <c r="C9" s="111">
        <v>0</v>
      </c>
      <c r="D9" s="111">
        <v>5060</v>
      </c>
      <c r="E9" s="111">
        <f t="shared" si="0"/>
        <v>5060</v>
      </c>
    </row>
    <row r="10" spans="1:5" s="61" customFormat="1" ht="15" customHeight="1">
      <c r="A10" s="110" t="s">
        <v>165</v>
      </c>
      <c r="B10" s="111">
        <v>0</v>
      </c>
      <c r="C10" s="111">
        <v>0</v>
      </c>
      <c r="D10" s="111">
        <v>1067</v>
      </c>
      <c r="E10" s="111">
        <f t="shared" si="0"/>
        <v>1067</v>
      </c>
    </row>
    <row r="11" spans="1:5" s="61" customFormat="1" ht="15" customHeight="1">
      <c r="A11" s="110" t="s">
        <v>166</v>
      </c>
      <c r="B11" s="111">
        <v>0</v>
      </c>
      <c r="C11" s="111">
        <v>0</v>
      </c>
      <c r="D11" s="111">
        <v>19156</v>
      </c>
      <c r="E11" s="111">
        <f t="shared" si="0"/>
        <v>19156</v>
      </c>
    </row>
    <row r="12" spans="1:5" s="61" customFormat="1" ht="15" customHeight="1">
      <c r="A12" s="110" t="s">
        <v>167</v>
      </c>
      <c r="B12" s="111">
        <v>0</v>
      </c>
      <c r="C12" s="111">
        <v>0</v>
      </c>
      <c r="D12" s="111">
        <v>381</v>
      </c>
      <c r="E12" s="111">
        <f t="shared" si="0"/>
        <v>381</v>
      </c>
    </row>
    <row r="13" spans="1:5" s="61" customFormat="1" ht="15" customHeight="1">
      <c r="A13" s="110" t="s">
        <v>168</v>
      </c>
      <c r="B13" s="111">
        <v>0</v>
      </c>
      <c r="C13" s="111">
        <v>0</v>
      </c>
      <c r="D13" s="111">
        <v>908</v>
      </c>
      <c r="E13" s="111">
        <f t="shared" si="0"/>
        <v>908</v>
      </c>
    </row>
    <row r="14" spans="1:5" s="61" customFormat="1" ht="15" customHeight="1">
      <c r="A14" s="110" t="s">
        <v>169</v>
      </c>
      <c r="B14" s="111">
        <v>0</v>
      </c>
      <c r="C14" s="111">
        <v>0</v>
      </c>
      <c r="D14" s="111">
        <v>12516</v>
      </c>
      <c r="E14" s="111">
        <f t="shared" si="0"/>
        <v>12516</v>
      </c>
    </row>
    <row r="15" spans="1:5" s="61" customFormat="1" ht="15" customHeight="1">
      <c r="A15" s="110" t="s">
        <v>170</v>
      </c>
      <c r="B15" s="111">
        <v>0</v>
      </c>
      <c r="C15" s="111">
        <v>0</v>
      </c>
      <c r="D15" s="111">
        <v>1881</v>
      </c>
      <c r="E15" s="111">
        <f t="shared" si="0"/>
        <v>1881</v>
      </c>
    </row>
    <row r="16" spans="1:5" s="62" customFormat="1" ht="15" customHeight="1">
      <c r="A16" s="119" t="s">
        <v>55</v>
      </c>
      <c r="B16" s="128">
        <f>SUM(B6:B15)</f>
        <v>9912</v>
      </c>
      <c r="C16" s="128">
        <f>SUM(C6:C15)</f>
        <v>0</v>
      </c>
      <c r="D16" s="128">
        <f>SUM(D6:D15)</f>
        <v>162283</v>
      </c>
      <c r="E16" s="128">
        <f>SUM(E6:E15)</f>
        <v>172195</v>
      </c>
    </row>
    <row r="17" spans="1:5" s="62" customFormat="1" ht="15" customHeight="1">
      <c r="A17" s="124"/>
      <c r="B17" s="124"/>
      <c r="C17" s="129"/>
      <c r="D17" s="129"/>
      <c r="E17" s="130"/>
    </row>
    <row r="18" spans="1:5" ht="15" customHeight="1">
      <c r="A18" s="124" t="s">
        <v>63</v>
      </c>
      <c r="B18" s="125">
        <f>B16</f>
        <v>9912</v>
      </c>
      <c r="C18" s="125">
        <f>C16</f>
        <v>0</v>
      </c>
      <c r="D18" s="125">
        <f>D16</f>
        <v>162283</v>
      </c>
      <c r="E18" s="125">
        <f>E16</f>
        <v>172195</v>
      </c>
    </row>
    <row r="19" spans="1:5" ht="15" customHeight="1">
      <c r="A19" s="131" t="s">
        <v>64</v>
      </c>
      <c r="B19" s="124"/>
      <c r="C19" s="124"/>
      <c r="D19" s="124"/>
      <c r="E19" s="124"/>
    </row>
    <row r="20" spans="1:5" ht="15" customHeight="1">
      <c r="A20" s="116" t="s">
        <v>142</v>
      </c>
      <c r="B20" s="118">
        <v>42544</v>
      </c>
      <c r="C20" s="118">
        <v>0</v>
      </c>
      <c r="D20" s="118">
        <v>445</v>
      </c>
      <c r="E20" s="118">
        <f>SUM(B20:D20)</f>
        <v>42989</v>
      </c>
    </row>
    <row r="21" spans="1:5" ht="15" customHeight="1">
      <c r="A21" s="116" t="s">
        <v>171</v>
      </c>
      <c r="B21" s="113">
        <v>0</v>
      </c>
      <c r="C21" s="118">
        <v>0</v>
      </c>
      <c r="D21" s="118">
        <v>610</v>
      </c>
      <c r="E21" s="118">
        <f aca="true" t="shared" si="1" ref="E21:E27">SUM(B21:D21)</f>
        <v>610</v>
      </c>
    </row>
    <row r="22" spans="1:5" ht="15" customHeight="1">
      <c r="A22" s="116" t="s">
        <v>172</v>
      </c>
      <c r="B22" s="113">
        <v>0</v>
      </c>
      <c r="C22" s="118">
        <v>0</v>
      </c>
      <c r="D22" s="118">
        <v>109</v>
      </c>
      <c r="E22" s="118">
        <f t="shared" si="1"/>
        <v>109</v>
      </c>
    </row>
    <row r="23" spans="1:5" ht="15" customHeight="1">
      <c r="A23" s="116" t="s">
        <v>173</v>
      </c>
      <c r="B23" s="113">
        <v>0</v>
      </c>
      <c r="C23" s="118">
        <v>0</v>
      </c>
      <c r="D23" s="118">
        <v>11572</v>
      </c>
      <c r="E23" s="118">
        <f t="shared" si="1"/>
        <v>11572</v>
      </c>
    </row>
    <row r="24" spans="1:5" ht="15" customHeight="1">
      <c r="A24" s="116" t="s">
        <v>174</v>
      </c>
      <c r="B24" s="113">
        <v>0</v>
      </c>
      <c r="C24" s="118">
        <v>0</v>
      </c>
      <c r="D24" s="118">
        <v>676</v>
      </c>
      <c r="E24" s="118">
        <f t="shared" si="1"/>
        <v>676</v>
      </c>
    </row>
    <row r="25" spans="1:5" ht="15" customHeight="1">
      <c r="A25" s="116" t="s">
        <v>175</v>
      </c>
      <c r="B25" s="113">
        <v>0</v>
      </c>
      <c r="C25" s="118">
        <v>0</v>
      </c>
      <c r="D25" s="118">
        <v>628</v>
      </c>
      <c r="E25" s="118">
        <f t="shared" si="1"/>
        <v>628</v>
      </c>
    </row>
    <row r="26" spans="1:5" ht="15" customHeight="1">
      <c r="A26" s="116" t="s">
        <v>176</v>
      </c>
      <c r="B26" s="113">
        <v>0</v>
      </c>
      <c r="C26" s="118">
        <v>0</v>
      </c>
      <c r="D26" s="118">
        <v>9548</v>
      </c>
      <c r="E26" s="118">
        <f t="shared" si="1"/>
        <v>9548</v>
      </c>
    </row>
    <row r="27" spans="1:5" s="62" customFormat="1" ht="15" customHeight="1">
      <c r="A27" s="110" t="s">
        <v>144</v>
      </c>
      <c r="B27" s="117">
        <v>7456</v>
      </c>
      <c r="C27" s="117">
        <v>0</v>
      </c>
      <c r="D27" s="117">
        <v>19883</v>
      </c>
      <c r="E27" s="118">
        <f t="shared" si="1"/>
        <v>27339</v>
      </c>
    </row>
    <row r="28" spans="1:5" ht="15" customHeight="1">
      <c r="A28" s="119" t="s">
        <v>65</v>
      </c>
      <c r="B28" s="115">
        <f>SUM(B20:B27)</f>
        <v>50000</v>
      </c>
      <c r="C28" s="115">
        <f>SUM(C20:C27)</f>
        <v>0</v>
      </c>
      <c r="D28" s="115">
        <f>SUM(D20:D27)</f>
        <v>43471</v>
      </c>
      <c r="E28" s="115">
        <f>SUM(E20:E27)</f>
        <v>93471</v>
      </c>
    </row>
    <row r="29" spans="1:5" s="63" customFormat="1" ht="15" customHeight="1">
      <c r="A29" s="126" t="s">
        <v>66</v>
      </c>
      <c r="B29" s="127">
        <f>B18+B28</f>
        <v>59912</v>
      </c>
      <c r="C29" s="127">
        <f>C18+C28</f>
        <v>0</v>
      </c>
      <c r="D29" s="127">
        <f>D18+D28</f>
        <v>205754</v>
      </c>
      <c r="E29" s="127">
        <f>E18+E28</f>
        <v>265666</v>
      </c>
    </row>
    <row r="30" spans="1:5" ht="15" customHeight="1">
      <c r="A30" s="218"/>
      <c r="B30" s="218"/>
      <c r="C30" s="218"/>
      <c r="D30" s="218"/>
      <c r="E30" s="218"/>
    </row>
    <row r="31" spans="1:5" ht="15" customHeight="1">
      <c r="A31" s="215" t="s">
        <v>145</v>
      </c>
      <c r="B31" s="216" t="s">
        <v>61</v>
      </c>
      <c r="C31" s="216" t="s">
        <v>141</v>
      </c>
      <c r="D31" s="216" t="s">
        <v>161</v>
      </c>
      <c r="E31" s="216" t="s">
        <v>137</v>
      </c>
    </row>
    <row r="32" spans="1:5" ht="15" customHeight="1">
      <c r="A32" s="215"/>
      <c r="B32" s="216"/>
      <c r="C32" s="216"/>
      <c r="D32" s="216"/>
      <c r="E32" s="216"/>
    </row>
    <row r="33" spans="1:5" s="58" customFormat="1" ht="15" customHeight="1">
      <c r="A33" s="212" t="s">
        <v>62</v>
      </c>
      <c r="B33" s="212"/>
      <c r="C33" s="212"/>
      <c r="D33" s="212"/>
      <c r="E33" s="212"/>
    </row>
    <row r="34" spans="1:5" s="61" customFormat="1" ht="15" customHeight="1">
      <c r="A34" s="110" t="s">
        <v>146</v>
      </c>
      <c r="B34" s="111">
        <v>3810</v>
      </c>
      <c r="C34" s="111">
        <v>0</v>
      </c>
      <c r="D34" s="111">
        <v>-1518</v>
      </c>
      <c r="E34" s="111">
        <f>SUM(B34:D34)</f>
        <v>2292</v>
      </c>
    </row>
    <row r="35" spans="1:5" s="61" customFormat="1" ht="15" customHeight="1">
      <c r="A35" s="110" t="s">
        <v>147</v>
      </c>
      <c r="B35" s="111">
        <v>1651</v>
      </c>
      <c r="C35" s="111">
        <v>0</v>
      </c>
      <c r="D35" s="111">
        <v>-1</v>
      </c>
      <c r="E35" s="111">
        <f>SUM(B35:D35)</f>
        <v>1650</v>
      </c>
    </row>
    <row r="36" spans="1:5" s="61" customFormat="1" ht="15" customHeight="1">
      <c r="A36" s="110"/>
      <c r="B36" s="111"/>
      <c r="C36" s="111"/>
      <c r="D36" s="111"/>
      <c r="E36" s="111"/>
    </row>
    <row r="37" spans="1:5" ht="15" customHeight="1">
      <c r="A37" s="122" t="s">
        <v>55</v>
      </c>
      <c r="B37" s="123">
        <f>SUM(B34:B36)</f>
        <v>5461</v>
      </c>
      <c r="C37" s="123">
        <f>SUM(C34:C36)</f>
        <v>0</v>
      </c>
      <c r="D37" s="123">
        <f>SUM(D34:D36)</f>
        <v>-1519</v>
      </c>
      <c r="E37" s="123">
        <f>SUM(E34:E36)</f>
        <v>3942</v>
      </c>
    </row>
    <row r="38" spans="1:5" ht="15" customHeight="1">
      <c r="A38" s="122"/>
      <c r="B38" s="123"/>
      <c r="C38" s="123"/>
      <c r="D38" s="123"/>
      <c r="E38" s="123"/>
    </row>
    <row r="39" spans="1:5" ht="15" customHeight="1">
      <c r="A39" s="124" t="s">
        <v>63</v>
      </c>
      <c r="B39" s="125">
        <f>B37</f>
        <v>5461</v>
      </c>
      <c r="C39" s="125">
        <f>C37</f>
        <v>0</v>
      </c>
      <c r="D39" s="125">
        <f>D37</f>
        <v>-1519</v>
      </c>
      <c r="E39" s="125">
        <f>E37</f>
        <v>3942</v>
      </c>
    </row>
    <row r="40" spans="1:5" ht="15" customHeight="1">
      <c r="A40" s="124" t="s">
        <v>64</v>
      </c>
      <c r="B40" s="124"/>
      <c r="C40" s="124"/>
      <c r="D40" s="124"/>
      <c r="E40" s="124"/>
    </row>
    <row r="41" spans="1:5" ht="15" customHeight="1">
      <c r="A41" s="114"/>
      <c r="B41" s="115"/>
      <c r="C41" s="115"/>
      <c r="D41" s="115"/>
      <c r="E41" s="115"/>
    </row>
    <row r="42" spans="1:5" ht="15" customHeight="1">
      <c r="A42" s="119" t="s">
        <v>65</v>
      </c>
      <c r="B42" s="115">
        <v>0</v>
      </c>
      <c r="C42" s="115">
        <v>0</v>
      </c>
      <c r="D42" s="115">
        <v>0</v>
      </c>
      <c r="E42" s="115">
        <v>0</v>
      </c>
    </row>
    <row r="43" spans="1:5" ht="15" customHeight="1">
      <c r="A43" s="126" t="s">
        <v>66</v>
      </c>
      <c r="B43" s="127">
        <f>B39+B42</f>
        <v>5461</v>
      </c>
      <c r="C43" s="127">
        <f>C39+C42</f>
        <v>0</v>
      </c>
      <c r="D43" s="127">
        <f>D39+D42</f>
        <v>-1519</v>
      </c>
      <c r="E43" s="127">
        <f>E39+E42</f>
        <v>3942</v>
      </c>
    </row>
    <row r="44" spans="1:5" ht="15" customHeight="1">
      <c r="A44" s="215" t="s">
        <v>177</v>
      </c>
      <c r="B44" s="216" t="s">
        <v>61</v>
      </c>
      <c r="C44" s="216" t="s">
        <v>141</v>
      </c>
      <c r="D44" s="216" t="s">
        <v>161</v>
      </c>
      <c r="E44" s="216" t="s">
        <v>137</v>
      </c>
    </row>
    <row r="45" spans="1:5" ht="15" customHeight="1">
      <c r="A45" s="215"/>
      <c r="B45" s="216"/>
      <c r="C45" s="216"/>
      <c r="D45" s="216"/>
      <c r="E45" s="216"/>
    </row>
    <row r="46" spans="1:5" ht="15" customHeight="1">
      <c r="A46" s="212" t="s">
        <v>62</v>
      </c>
      <c r="B46" s="212"/>
      <c r="C46" s="212"/>
      <c r="D46" s="212"/>
      <c r="E46" s="212"/>
    </row>
    <row r="47" spans="1:5" ht="15" customHeight="1">
      <c r="A47" s="213" t="s">
        <v>178</v>
      </c>
      <c r="B47" s="213"/>
      <c r="C47" s="213"/>
      <c r="D47" s="213"/>
      <c r="E47" s="213"/>
    </row>
    <row r="48" spans="1:5" ht="15" customHeight="1">
      <c r="A48" s="120" t="s">
        <v>179</v>
      </c>
      <c r="B48" s="121">
        <v>0</v>
      </c>
      <c r="C48" s="121">
        <v>0</v>
      </c>
      <c r="D48" s="111">
        <v>130</v>
      </c>
      <c r="E48" s="112">
        <f>SUM(B48:D48)</f>
        <v>130</v>
      </c>
    </row>
    <row r="49" spans="1:5" ht="15" customHeight="1">
      <c r="A49" s="120" t="s">
        <v>180</v>
      </c>
      <c r="B49" s="121">
        <v>0</v>
      </c>
      <c r="C49" s="121">
        <v>0</v>
      </c>
      <c r="D49" s="111">
        <v>345</v>
      </c>
      <c r="E49" s="112">
        <f>SUM(B49:D49)</f>
        <v>345</v>
      </c>
    </row>
    <row r="50" spans="1:5" ht="15" customHeight="1">
      <c r="A50" s="120" t="s">
        <v>181</v>
      </c>
      <c r="B50" s="121">
        <v>0</v>
      </c>
      <c r="C50" s="121">
        <v>0</v>
      </c>
      <c r="D50" s="111">
        <v>2425</v>
      </c>
      <c r="E50" s="112">
        <f>SUM(B50:D50)</f>
        <v>2425</v>
      </c>
    </row>
    <row r="51" spans="1:5" ht="15" customHeight="1">
      <c r="A51" s="110" t="s">
        <v>147</v>
      </c>
      <c r="B51" s="111">
        <v>0</v>
      </c>
      <c r="C51" s="111">
        <v>0</v>
      </c>
      <c r="D51" s="111">
        <v>169</v>
      </c>
      <c r="E51" s="112">
        <f>SUM(B51:D51)</f>
        <v>169</v>
      </c>
    </row>
    <row r="52" spans="1:5" ht="15" customHeight="1">
      <c r="A52" s="214"/>
      <c r="B52" s="214"/>
      <c r="C52" s="214"/>
      <c r="D52" s="214"/>
      <c r="E52" s="214"/>
    </row>
    <row r="53" spans="1:5" ht="15" customHeight="1">
      <c r="A53" s="110" t="s">
        <v>147</v>
      </c>
      <c r="B53" s="111">
        <v>1</v>
      </c>
      <c r="C53" s="111">
        <v>0</v>
      </c>
      <c r="D53" s="111">
        <v>157</v>
      </c>
      <c r="E53" s="112">
        <v>157</v>
      </c>
    </row>
    <row r="54" spans="1:5" ht="15" customHeight="1">
      <c r="A54" s="122" t="s">
        <v>55</v>
      </c>
      <c r="B54" s="123">
        <f>SUM(B47:B53)</f>
        <v>1</v>
      </c>
      <c r="C54" s="123">
        <f>SUM(C47:C53)</f>
        <v>0</v>
      </c>
      <c r="D54" s="123">
        <f>SUM(D47:D53)</f>
        <v>3226</v>
      </c>
      <c r="E54" s="123">
        <f>SUM(E47:E53)</f>
        <v>3226</v>
      </c>
    </row>
    <row r="55" spans="1:5" ht="15" customHeight="1">
      <c r="A55" s="122"/>
      <c r="B55" s="123"/>
      <c r="C55" s="123"/>
      <c r="D55" s="123"/>
      <c r="E55" s="112"/>
    </row>
    <row r="56" spans="1:5" ht="15" customHeight="1">
      <c r="A56" s="124" t="s">
        <v>63</v>
      </c>
      <c r="B56" s="125">
        <f>B54</f>
        <v>1</v>
      </c>
      <c r="C56" s="125">
        <f>C54</f>
        <v>0</v>
      </c>
      <c r="D56" s="125">
        <f>D54</f>
        <v>3226</v>
      </c>
      <c r="E56" s="125">
        <f>E54</f>
        <v>3226</v>
      </c>
    </row>
    <row r="57" spans="1:5" ht="15" customHeight="1">
      <c r="A57" s="211" t="s">
        <v>64</v>
      </c>
      <c r="B57" s="211"/>
      <c r="C57" s="211"/>
      <c r="D57" s="211"/>
      <c r="E57" s="112"/>
    </row>
    <row r="58" spans="1:5" ht="15" customHeight="1">
      <c r="A58" s="114"/>
      <c r="B58" s="115"/>
      <c r="C58" s="115"/>
      <c r="D58" s="115"/>
      <c r="E58" s="112"/>
    </row>
    <row r="59" spans="1:5" ht="15" customHeight="1">
      <c r="A59" s="119" t="s">
        <v>65</v>
      </c>
      <c r="B59" s="115">
        <v>0</v>
      </c>
      <c r="C59" s="115">
        <v>0</v>
      </c>
      <c r="D59" s="115">
        <v>0</v>
      </c>
      <c r="E59" s="115">
        <v>0</v>
      </c>
    </row>
    <row r="60" spans="1:5" ht="15" customHeight="1">
      <c r="A60" s="126" t="s">
        <v>66</v>
      </c>
      <c r="B60" s="127">
        <f>B56+B59</f>
        <v>1</v>
      </c>
      <c r="C60" s="127">
        <f>C56+C59</f>
        <v>0</v>
      </c>
      <c r="D60" s="127">
        <f>D56+D59</f>
        <v>3226</v>
      </c>
      <c r="E60" s="127">
        <f>E56+E59</f>
        <v>3226</v>
      </c>
    </row>
    <row r="61" ht="15">
      <c r="B61" s="64"/>
    </row>
    <row r="62" ht="15">
      <c r="B62" s="64"/>
    </row>
    <row r="63" ht="15">
      <c r="B63" s="64"/>
    </row>
    <row r="64" ht="15">
      <c r="B64" s="64"/>
    </row>
    <row r="65" ht="15">
      <c r="B65" s="64"/>
    </row>
    <row r="66" ht="15">
      <c r="B66" s="64"/>
    </row>
    <row r="67" ht="15">
      <c r="B67" s="64"/>
    </row>
    <row r="68" ht="15">
      <c r="B68" s="64"/>
    </row>
    <row r="69" ht="15">
      <c r="B69" s="64"/>
    </row>
    <row r="70" ht="15">
      <c r="B70" s="64"/>
    </row>
    <row r="71" ht="15">
      <c r="B71" s="64"/>
    </row>
    <row r="72" ht="15">
      <c r="B72" s="64"/>
    </row>
    <row r="73" ht="15">
      <c r="B73" s="64"/>
    </row>
    <row r="74" ht="15">
      <c r="B74" s="64"/>
    </row>
    <row r="75" ht="15">
      <c r="B75" s="64"/>
    </row>
    <row r="76" ht="15">
      <c r="B76" s="64"/>
    </row>
    <row r="77" ht="15">
      <c r="B77" s="64"/>
    </row>
    <row r="78" ht="15">
      <c r="B78" s="64"/>
    </row>
    <row r="79" ht="15">
      <c r="B79" s="64"/>
    </row>
    <row r="80" ht="15">
      <c r="B80" s="64"/>
    </row>
    <row r="81" ht="15">
      <c r="B81" s="64"/>
    </row>
    <row r="82" ht="15">
      <c r="B82" s="64"/>
    </row>
    <row r="83" ht="15">
      <c r="B83" s="64"/>
    </row>
    <row r="84" ht="15">
      <c r="B84" s="64"/>
    </row>
    <row r="85" ht="15">
      <c r="B85" s="64"/>
    </row>
    <row r="86" ht="15">
      <c r="B86" s="64"/>
    </row>
    <row r="87" ht="15">
      <c r="B87" s="64"/>
    </row>
    <row r="88" ht="15">
      <c r="B88" s="64"/>
    </row>
    <row r="89" ht="15">
      <c r="B89" s="64"/>
    </row>
    <row r="90" ht="15">
      <c r="B90" s="64"/>
    </row>
    <row r="91" ht="15">
      <c r="B91" s="64"/>
    </row>
    <row r="92" ht="15">
      <c r="B92" s="64"/>
    </row>
    <row r="93" ht="15">
      <c r="B93" s="64"/>
    </row>
    <row r="94" ht="15">
      <c r="B94" s="64"/>
    </row>
    <row r="95" ht="15">
      <c r="B95" s="64"/>
    </row>
    <row r="96" ht="15">
      <c r="B96" s="64"/>
    </row>
    <row r="97" ht="15">
      <c r="B97" s="64"/>
    </row>
    <row r="98" ht="15">
      <c r="B98" s="64"/>
    </row>
    <row r="99" ht="15">
      <c r="B99" s="64"/>
    </row>
    <row r="100" ht="15">
      <c r="B100" s="64"/>
    </row>
    <row r="101" ht="15">
      <c r="B101" s="64"/>
    </row>
    <row r="102" ht="15">
      <c r="B102" s="64"/>
    </row>
    <row r="103" ht="15">
      <c r="B103" s="64"/>
    </row>
    <row r="104" ht="15">
      <c r="B104" s="64"/>
    </row>
    <row r="105" ht="15">
      <c r="B105" s="64"/>
    </row>
    <row r="106" ht="15">
      <c r="B106" s="64"/>
    </row>
    <row r="107" ht="15">
      <c r="B107" s="64"/>
    </row>
    <row r="108" ht="15">
      <c r="B108" s="64"/>
    </row>
    <row r="109" ht="15">
      <c r="B109" s="64"/>
    </row>
    <row r="110" ht="15">
      <c r="B110" s="64"/>
    </row>
    <row r="111" ht="15">
      <c r="B111" s="64"/>
    </row>
    <row r="112" ht="15">
      <c r="B112" s="64"/>
    </row>
    <row r="113" ht="15">
      <c r="B113" s="64"/>
    </row>
    <row r="114" ht="15">
      <c r="B114" s="64"/>
    </row>
    <row r="115" ht="15">
      <c r="B115" s="64"/>
    </row>
    <row r="116" ht="15">
      <c r="B116" s="64"/>
    </row>
    <row r="117" ht="15">
      <c r="B117" s="64"/>
    </row>
    <row r="118" ht="15">
      <c r="B118" s="64"/>
    </row>
    <row r="119" ht="15">
      <c r="B119" s="64"/>
    </row>
    <row r="120" ht="15">
      <c r="B120" s="64"/>
    </row>
    <row r="121" ht="15">
      <c r="B121" s="64"/>
    </row>
    <row r="122" ht="15">
      <c r="B122" s="64"/>
    </row>
    <row r="123" ht="15">
      <c r="B123" s="64"/>
    </row>
    <row r="124" ht="15">
      <c r="B124" s="64"/>
    </row>
    <row r="125" ht="15">
      <c r="B125" s="64"/>
    </row>
    <row r="126" ht="15">
      <c r="B126" s="64"/>
    </row>
    <row r="127" ht="15">
      <c r="B127" s="64"/>
    </row>
    <row r="128" ht="15">
      <c r="B128" s="64"/>
    </row>
    <row r="129" ht="15">
      <c r="B129" s="64"/>
    </row>
    <row r="130" ht="15">
      <c r="B130" s="64"/>
    </row>
    <row r="131" ht="15">
      <c r="B131" s="64"/>
    </row>
    <row r="132" ht="15">
      <c r="B132" s="64"/>
    </row>
    <row r="133" ht="15">
      <c r="B133" s="64"/>
    </row>
    <row r="134" ht="15">
      <c r="B134" s="64"/>
    </row>
    <row r="135" ht="15">
      <c r="B135" s="64"/>
    </row>
    <row r="136" ht="15">
      <c r="B136" s="64"/>
    </row>
    <row r="137" ht="15">
      <c r="B137" s="64"/>
    </row>
    <row r="138" ht="15">
      <c r="B138" s="64"/>
    </row>
    <row r="139" ht="15">
      <c r="B139" s="64"/>
    </row>
    <row r="140" ht="15">
      <c r="B140" s="64"/>
    </row>
    <row r="141" ht="15">
      <c r="B141" s="64"/>
    </row>
    <row r="142" ht="15">
      <c r="B142" s="64"/>
    </row>
    <row r="143" ht="15">
      <c r="B143" s="64"/>
    </row>
    <row r="144" ht="15">
      <c r="B144" s="64"/>
    </row>
    <row r="145" ht="15">
      <c r="B145" s="64"/>
    </row>
    <row r="146" ht="15">
      <c r="B146" s="64"/>
    </row>
    <row r="147" ht="15">
      <c r="B147" s="64"/>
    </row>
    <row r="148" ht="15">
      <c r="B148" s="64"/>
    </row>
    <row r="149" ht="15">
      <c r="B149" s="64"/>
    </row>
    <row r="150" ht="15">
      <c r="B150" s="64"/>
    </row>
    <row r="151" ht="15">
      <c r="B151" s="64"/>
    </row>
    <row r="152" ht="15">
      <c r="B152" s="64"/>
    </row>
    <row r="153" ht="15">
      <c r="B153" s="64"/>
    </row>
    <row r="154" ht="15">
      <c r="B154" s="64"/>
    </row>
    <row r="155" ht="15">
      <c r="B155" s="64"/>
    </row>
    <row r="156" ht="15">
      <c r="B156" s="64"/>
    </row>
    <row r="157" ht="15">
      <c r="B157" s="64"/>
    </row>
    <row r="158" ht="15">
      <c r="B158" s="64"/>
    </row>
    <row r="159" ht="15">
      <c r="B159" s="64"/>
    </row>
    <row r="160" ht="15">
      <c r="B160" s="64"/>
    </row>
    <row r="161" ht="15">
      <c r="B161" s="64"/>
    </row>
    <row r="162" ht="15">
      <c r="B162" s="64"/>
    </row>
    <row r="163" ht="15">
      <c r="B163" s="64"/>
    </row>
    <row r="164" ht="15">
      <c r="B164" s="64"/>
    </row>
    <row r="165" ht="15">
      <c r="B165" s="64"/>
    </row>
    <row r="166" ht="15">
      <c r="B166" s="64"/>
    </row>
    <row r="167" ht="15">
      <c r="B167" s="64"/>
    </row>
    <row r="168" ht="15">
      <c r="B168" s="64"/>
    </row>
    <row r="169" ht="15">
      <c r="B169" s="64"/>
    </row>
    <row r="170" ht="15">
      <c r="B170" s="64"/>
    </row>
    <row r="171" ht="15">
      <c r="B171" s="64"/>
    </row>
    <row r="172" ht="15">
      <c r="B172" s="64"/>
    </row>
    <row r="173" ht="15">
      <c r="B173" s="64"/>
    </row>
    <row r="174" ht="15">
      <c r="B174" s="64"/>
    </row>
    <row r="175" ht="15">
      <c r="B175" s="64"/>
    </row>
    <row r="176" ht="15">
      <c r="B176" s="64"/>
    </row>
    <row r="177" ht="15">
      <c r="B177" s="64"/>
    </row>
    <row r="178" ht="15">
      <c r="B178" s="64"/>
    </row>
    <row r="179" ht="15">
      <c r="B179" s="64"/>
    </row>
    <row r="180" ht="15">
      <c r="B180" s="64"/>
    </row>
    <row r="181" ht="15">
      <c r="B181" s="64"/>
    </row>
    <row r="182" ht="15">
      <c r="B182" s="64"/>
    </row>
    <row r="183" ht="15">
      <c r="B183" s="64"/>
    </row>
    <row r="184" ht="15">
      <c r="B184" s="64"/>
    </row>
    <row r="185" ht="15">
      <c r="B185" s="64"/>
    </row>
    <row r="186" ht="15">
      <c r="B186" s="64"/>
    </row>
    <row r="187" ht="15">
      <c r="B187" s="64"/>
    </row>
    <row r="188" ht="15">
      <c r="B188" s="64"/>
    </row>
    <row r="189" ht="15">
      <c r="B189" s="64"/>
    </row>
    <row r="190" ht="15">
      <c r="B190" s="64"/>
    </row>
    <row r="191" ht="15">
      <c r="B191" s="64"/>
    </row>
    <row r="192" ht="15">
      <c r="B192" s="64"/>
    </row>
    <row r="193" ht="15">
      <c r="B193" s="64"/>
    </row>
    <row r="194" ht="15">
      <c r="B194" s="64"/>
    </row>
    <row r="195" ht="15">
      <c r="B195" s="64"/>
    </row>
    <row r="196" ht="15">
      <c r="B196" s="64"/>
    </row>
    <row r="197" ht="15">
      <c r="B197" s="64"/>
    </row>
    <row r="198" ht="15">
      <c r="B198" s="64"/>
    </row>
    <row r="199" ht="15">
      <c r="B199" s="64"/>
    </row>
    <row r="200" ht="15">
      <c r="B200" s="64"/>
    </row>
    <row r="201" ht="15">
      <c r="B201" s="64"/>
    </row>
    <row r="202" ht="15">
      <c r="B202" s="64"/>
    </row>
    <row r="203" ht="15">
      <c r="B203" s="64"/>
    </row>
    <row r="204" ht="15">
      <c r="B204" s="64"/>
    </row>
    <row r="205" ht="15">
      <c r="B205" s="64"/>
    </row>
    <row r="206" ht="15">
      <c r="B206" s="64"/>
    </row>
    <row r="207" ht="15">
      <c r="B207" s="64"/>
    </row>
    <row r="208" ht="15">
      <c r="B208" s="64"/>
    </row>
    <row r="209" ht="15">
      <c r="B209" s="64"/>
    </row>
    <row r="210" ht="15">
      <c r="B210" s="64"/>
    </row>
    <row r="211" ht="15">
      <c r="B211" s="64"/>
    </row>
    <row r="212" ht="15">
      <c r="B212" s="64"/>
    </row>
    <row r="213" ht="15">
      <c r="B213" s="64"/>
    </row>
    <row r="214" ht="15">
      <c r="B214" s="64"/>
    </row>
    <row r="215" ht="15">
      <c r="B215" s="64"/>
    </row>
    <row r="216" ht="15">
      <c r="B216" s="64"/>
    </row>
    <row r="217" ht="15">
      <c r="B217" s="64"/>
    </row>
    <row r="218" ht="15">
      <c r="B218" s="64"/>
    </row>
    <row r="219" ht="15">
      <c r="B219" s="64"/>
    </row>
    <row r="220" ht="15">
      <c r="B220" s="64"/>
    </row>
    <row r="221" ht="15">
      <c r="B221" s="64"/>
    </row>
    <row r="222" ht="15">
      <c r="B222" s="64"/>
    </row>
    <row r="223" ht="15">
      <c r="B223" s="64"/>
    </row>
    <row r="224" ht="15">
      <c r="B224" s="64"/>
    </row>
    <row r="225" ht="15">
      <c r="B225" s="64"/>
    </row>
    <row r="226" ht="15">
      <c r="B226" s="64"/>
    </row>
    <row r="227" ht="15">
      <c r="B227" s="64"/>
    </row>
    <row r="228" ht="15">
      <c r="B228" s="64"/>
    </row>
    <row r="229" ht="15">
      <c r="B229" s="64"/>
    </row>
    <row r="230" ht="15">
      <c r="B230" s="64"/>
    </row>
    <row r="231" ht="15">
      <c r="B231" s="64"/>
    </row>
    <row r="232" ht="15">
      <c r="B232" s="64"/>
    </row>
    <row r="233" ht="15">
      <c r="B233" s="64"/>
    </row>
    <row r="234" ht="15">
      <c r="B234" s="64"/>
    </row>
    <row r="235" ht="15">
      <c r="B235" s="64"/>
    </row>
    <row r="236" ht="15">
      <c r="B236" s="64"/>
    </row>
    <row r="237" ht="15">
      <c r="B237" s="64"/>
    </row>
    <row r="238" ht="15">
      <c r="B238" s="64"/>
    </row>
    <row r="239" ht="15">
      <c r="B239" s="64"/>
    </row>
    <row r="240" ht="15">
      <c r="B240" s="64"/>
    </row>
    <row r="241" ht="15">
      <c r="B241" s="64"/>
    </row>
    <row r="242" ht="15">
      <c r="B242" s="64"/>
    </row>
    <row r="243" ht="15">
      <c r="B243" s="64"/>
    </row>
    <row r="244" ht="15">
      <c r="B244" s="64"/>
    </row>
    <row r="245" ht="15">
      <c r="B245" s="64"/>
    </row>
    <row r="246" ht="15">
      <c r="B246" s="64"/>
    </row>
    <row r="247" ht="15">
      <c r="B247" s="64"/>
    </row>
    <row r="248" ht="15">
      <c r="B248" s="64"/>
    </row>
    <row r="249" ht="15">
      <c r="B249" s="64"/>
    </row>
    <row r="250" ht="15">
      <c r="B250" s="64"/>
    </row>
    <row r="251" ht="15">
      <c r="B251" s="64"/>
    </row>
    <row r="252" ht="15">
      <c r="B252" s="64"/>
    </row>
    <row r="253" ht="15">
      <c r="B253" s="64"/>
    </row>
    <row r="254" ht="15">
      <c r="B254" s="64"/>
    </row>
    <row r="255" ht="15">
      <c r="B255" s="64"/>
    </row>
    <row r="256" ht="15">
      <c r="B256" s="64"/>
    </row>
    <row r="257" ht="15">
      <c r="B257" s="64"/>
    </row>
    <row r="258" ht="15">
      <c r="B258" s="64"/>
    </row>
    <row r="259" ht="15">
      <c r="B259" s="64"/>
    </row>
    <row r="260" ht="15">
      <c r="B260" s="64"/>
    </row>
    <row r="261" ht="15">
      <c r="B261" s="64"/>
    </row>
    <row r="262" ht="15">
      <c r="B262" s="64"/>
    </row>
    <row r="263" ht="15">
      <c r="B263" s="64"/>
    </row>
    <row r="264" ht="15">
      <c r="B264" s="64"/>
    </row>
    <row r="265" ht="15">
      <c r="B265" s="64"/>
    </row>
    <row r="266" ht="15">
      <c r="B266" s="64"/>
    </row>
    <row r="267" ht="15">
      <c r="B267" s="64"/>
    </row>
    <row r="268" ht="15">
      <c r="B268" s="64"/>
    </row>
    <row r="269" ht="15">
      <c r="B269" s="64"/>
    </row>
    <row r="270" ht="15">
      <c r="B270" s="64"/>
    </row>
    <row r="271" ht="15">
      <c r="B271" s="64"/>
    </row>
    <row r="272" ht="15">
      <c r="B272" s="64"/>
    </row>
    <row r="273" ht="15">
      <c r="B273" s="64"/>
    </row>
    <row r="274" ht="15">
      <c r="B274" s="64"/>
    </row>
    <row r="275" ht="15">
      <c r="B275" s="64"/>
    </row>
    <row r="276" ht="15">
      <c r="B276" s="64"/>
    </row>
    <row r="277" ht="15">
      <c r="B277" s="64"/>
    </row>
    <row r="278" ht="15">
      <c r="B278" s="64"/>
    </row>
    <row r="279" ht="15">
      <c r="B279" s="64"/>
    </row>
    <row r="280" ht="15">
      <c r="B280" s="64"/>
    </row>
    <row r="281" ht="15">
      <c r="B281" s="64"/>
    </row>
    <row r="282" ht="15">
      <c r="B282" s="64"/>
    </row>
    <row r="283" ht="15">
      <c r="B283" s="64"/>
    </row>
    <row r="284" ht="15">
      <c r="B284" s="64"/>
    </row>
    <row r="285" ht="15">
      <c r="B285" s="64"/>
    </row>
    <row r="286" ht="15">
      <c r="B286" s="64"/>
    </row>
    <row r="287" ht="15">
      <c r="B287" s="64"/>
    </row>
    <row r="288" ht="15">
      <c r="B288" s="64"/>
    </row>
    <row r="289" ht="15">
      <c r="B289" s="64"/>
    </row>
    <row r="290" ht="15">
      <c r="B290" s="64"/>
    </row>
    <row r="291" ht="15">
      <c r="B291" s="64"/>
    </row>
    <row r="292" ht="15">
      <c r="B292" s="64"/>
    </row>
    <row r="293" ht="15">
      <c r="B293" s="64"/>
    </row>
    <row r="294" ht="15">
      <c r="B294" s="64"/>
    </row>
    <row r="295" ht="15">
      <c r="B295" s="64"/>
    </row>
    <row r="296" ht="15">
      <c r="B296" s="64"/>
    </row>
    <row r="297" ht="15">
      <c r="B297" s="64"/>
    </row>
    <row r="298" ht="15">
      <c r="B298" s="64"/>
    </row>
    <row r="299" ht="15">
      <c r="B299" s="64"/>
    </row>
    <row r="300" ht="15">
      <c r="B300" s="64"/>
    </row>
    <row r="301" ht="15">
      <c r="B301" s="64"/>
    </row>
    <row r="302" ht="15">
      <c r="B302" s="64"/>
    </row>
    <row r="303" ht="15">
      <c r="B303" s="64"/>
    </row>
    <row r="304" ht="15">
      <c r="B304" s="64"/>
    </row>
    <row r="305" ht="15">
      <c r="B305" s="64"/>
    </row>
    <row r="306" ht="15">
      <c r="B306" s="64"/>
    </row>
    <row r="307" ht="15">
      <c r="B307" s="64"/>
    </row>
    <row r="308" ht="15">
      <c r="B308" s="64"/>
    </row>
    <row r="309" ht="15">
      <c r="B309" s="64"/>
    </row>
    <row r="310" ht="15">
      <c r="B310" s="64"/>
    </row>
    <row r="311" ht="15">
      <c r="B311" s="64"/>
    </row>
    <row r="312" ht="15">
      <c r="B312" s="64"/>
    </row>
    <row r="313" ht="15">
      <c r="B313" s="64"/>
    </row>
    <row r="314" ht="15">
      <c r="B314" s="64"/>
    </row>
    <row r="315" ht="15">
      <c r="B315" s="64"/>
    </row>
    <row r="316" ht="15">
      <c r="B316" s="64"/>
    </row>
    <row r="317" ht="15">
      <c r="B317" s="64"/>
    </row>
    <row r="318" ht="15">
      <c r="B318" s="64"/>
    </row>
    <row r="319" ht="15">
      <c r="B319" s="64"/>
    </row>
    <row r="320" ht="15">
      <c r="B320" s="64"/>
    </row>
    <row r="321" ht="15">
      <c r="B321" s="64"/>
    </row>
    <row r="322" ht="15">
      <c r="B322" s="64"/>
    </row>
    <row r="323" ht="15">
      <c r="B323" s="64"/>
    </row>
    <row r="324" ht="15">
      <c r="B324" s="64"/>
    </row>
    <row r="325" ht="15">
      <c r="B325" s="64"/>
    </row>
    <row r="326" ht="15">
      <c r="B326" s="64"/>
    </row>
    <row r="327" ht="15">
      <c r="B327" s="64"/>
    </row>
    <row r="328" ht="15">
      <c r="B328" s="64"/>
    </row>
    <row r="329" ht="15">
      <c r="B329" s="64"/>
    </row>
    <row r="330" ht="15">
      <c r="B330" s="64"/>
    </row>
    <row r="331" ht="15">
      <c r="B331" s="64"/>
    </row>
    <row r="332" ht="15">
      <c r="B332" s="64"/>
    </row>
    <row r="333" ht="15">
      <c r="B333" s="64"/>
    </row>
    <row r="334" ht="15">
      <c r="B334" s="64"/>
    </row>
    <row r="335" ht="15">
      <c r="B335" s="64"/>
    </row>
    <row r="336" ht="15">
      <c r="B336" s="64"/>
    </row>
    <row r="337" ht="15">
      <c r="B337" s="64"/>
    </row>
    <row r="338" ht="15">
      <c r="B338" s="64"/>
    </row>
    <row r="339" ht="15">
      <c r="B339" s="64"/>
    </row>
    <row r="340" ht="15">
      <c r="B340" s="64"/>
    </row>
    <row r="341" ht="15">
      <c r="B341" s="64"/>
    </row>
    <row r="342" ht="15">
      <c r="B342" s="64"/>
    </row>
    <row r="343" ht="15">
      <c r="B343" s="64"/>
    </row>
    <row r="344" ht="15">
      <c r="B344" s="64"/>
    </row>
    <row r="345" ht="15">
      <c r="B345" s="64"/>
    </row>
    <row r="346" ht="15">
      <c r="B346" s="64"/>
    </row>
    <row r="347" ht="15">
      <c r="B347" s="64"/>
    </row>
    <row r="348" ht="15">
      <c r="B348" s="64"/>
    </row>
    <row r="349" ht="15">
      <c r="B349" s="64"/>
    </row>
    <row r="350" ht="15">
      <c r="B350" s="64"/>
    </row>
    <row r="351" ht="15">
      <c r="B351" s="64"/>
    </row>
    <row r="352" ht="15">
      <c r="B352" s="64"/>
    </row>
    <row r="353" ht="15">
      <c r="B353" s="64"/>
    </row>
    <row r="354" ht="15">
      <c r="B354" s="64"/>
    </row>
    <row r="355" ht="15">
      <c r="B355" s="64"/>
    </row>
    <row r="356" ht="15">
      <c r="B356" s="64"/>
    </row>
    <row r="357" ht="15">
      <c r="B357" s="64"/>
    </row>
    <row r="358" ht="15">
      <c r="B358" s="64"/>
    </row>
    <row r="359" ht="15">
      <c r="B359" s="64"/>
    </row>
    <row r="360" ht="15">
      <c r="B360" s="64"/>
    </row>
    <row r="361" ht="15">
      <c r="B361" s="64"/>
    </row>
    <row r="362" ht="15">
      <c r="B362" s="64"/>
    </row>
    <row r="363" ht="15">
      <c r="B363" s="64"/>
    </row>
    <row r="364" ht="15">
      <c r="B364" s="64"/>
    </row>
    <row r="365" ht="15">
      <c r="B365" s="64"/>
    </row>
    <row r="366" ht="15">
      <c r="B366" s="64"/>
    </row>
    <row r="367" ht="15">
      <c r="B367" s="64"/>
    </row>
    <row r="368" ht="15">
      <c r="B368" s="64"/>
    </row>
    <row r="369" ht="15">
      <c r="B369" s="64"/>
    </row>
    <row r="370" ht="15">
      <c r="B370" s="64"/>
    </row>
    <row r="371" ht="15">
      <c r="B371" s="64"/>
    </row>
    <row r="372" ht="15">
      <c r="B372" s="64"/>
    </row>
    <row r="373" ht="15">
      <c r="B373" s="64"/>
    </row>
    <row r="374" ht="15">
      <c r="B374" s="64"/>
    </row>
    <row r="375" ht="15">
      <c r="B375" s="64"/>
    </row>
    <row r="376" ht="15">
      <c r="B376" s="64"/>
    </row>
    <row r="377" ht="15">
      <c r="B377" s="64"/>
    </row>
    <row r="378" ht="15">
      <c r="B378" s="64"/>
    </row>
    <row r="379" ht="15">
      <c r="B379" s="64"/>
    </row>
    <row r="380" ht="15">
      <c r="B380" s="64"/>
    </row>
    <row r="381" ht="15">
      <c r="B381" s="64"/>
    </row>
    <row r="382" ht="15">
      <c r="B382" s="64"/>
    </row>
    <row r="383" ht="15">
      <c r="B383" s="64"/>
    </row>
    <row r="384" ht="15">
      <c r="B384" s="64"/>
    </row>
    <row r="385" ht="15">
      <c r="B385" s="64"/>
    </row>
    <row r="386" ht="15">
      <c r="B386" s="64"/>
    </row>
    <row r="387" ht="15">
      <c r="B387" s="64"/>
    </row>
    <row r="388" ht="15">
      <c r="B388" s="64"/>
    </row>
    <row r="389" ht="15">
      <c r="B389" s="64"/>
    </row>
    <row r="390" ht="15">
      <c r="B390" s="64"/>
    </row>
    <row r="391" ht="15">
      <c r="B391" s="64"/>
    </row>
    <row r="392" ht="15">
      <c r="B392" s="64"/>
    </row>
    <row r="393" ht="15">
      <c r="B393" s="64"/>
    </row>
    <row r="394" ht="15">
      <c r="B394" s="64"/>
    </row>
    <row r="395" ht="15">
      <c r="B395" s="64"/>
    </row>
    <row r="396" ht="15">
      <c r="B396" s="64"/>
    </row>
    <row r="397" ht="15">
      <c r="B397" s="64"/>
    </row>
    <row r="398" ht="15">
      <c r="B398" s="64"/>
    </row>
    <row r="399" ht="15">
      <c r="B399" s="64"/>
    </row>
    <row r="400" ht="15">
      <c r="B400" s="64"/>
    </row>
    <row r="401" ht="15">
      <c r="B401" s="64"/>
    </row>
    <row r="402" ht="15">
      <c r="B402" s="64"/>
    </row>
    <row r="403" ht="15">
      <c r="B403" s="64"/>
    </row>
    <row r="404" ht="15">
      <c r="B404" s="64"/>
    </row>
    <row r="405" ht="15">
      <c r="B405" s="64"/>
    </row>
    <row r="406" ht="15">
      <c r="B406" s="64"/>
    </row>
    <row r="407" ht="15">
      <c r="B407" s="64"/>
    </row>
    <row r="408" ht="15">
      <c r="B408" s="64"/>
    </row>
    <row r="409" ht="15">
      <c r="B409" s="64"/>
    </row>
    <row r="410" ht="15">
      <c r="B410" s="64"/>
    </row>
    <row r="411" ht="15">
      <c r="B411" s="64"/>
    </row>
    <row r="412" ht="15">
      <c r="B412" s="64"/>
    </row>
    <row r="413" ht="15">
      <c r="B413" s="64"/>
    </row>
    <row r="414" ht="15">
      <c r="B414" s="64"/>
    </row>
    <row r="415" ht="15">
      <c r="B415" s="64"/>
    </row>
    <row r="416" ht="15">
      <c r="B416" s="64"/>
    </row>
    <row r="417" ht="15">
      <c r="B417" s="64"/>
    </row>
    <row r="418" ht="15">
      <c r="B418" s="64"/>
    </row>
    <row r="419" ht="15">
      <c r="B419" s="64"/>
    </row>
    <row r="420" ht="15">
      <c r="B420" s="64"/>
    </row>
    <row r="421" ht="15">
      <c r="B421" s="64"/>
    </row>
    <row r="422" ht="15">
      <c r="B422" s="64"/>
    </row>
    <row r="423" ht="15">
      <c r="B423" s="64"/>
    </row>
    <row r="424" ht="15">
      <c r="B424" s="64"/>
    </row>
    <row r="425" ht="15">
      <c r="B425" s="64"/>
    </row>
    <row r="426" ht="15">
      <c r="B426" s="64"/>
    </row>
    <row r="427" ht="15">
      <c r="B427" s="64"/>
    </row>
    <row r="428" ht="15">
      <c r="B428" s="64"/>
    </row>
    <row r="429" ht="15">
      <c r="B429" s="64"/>
    </row>
    <row r="430" ht="15">
      <c r="B430" s="64"/>
    </row>
    <row r="431" ht="15">
      <c r="B431" s="64"/>
    </row>
    <row r="432" ht="15">
      <c r="B432" s="64"/>
    </row>
    <row r="433" ht="15">
      <c r="B433" s="64"/>
    </row>
    <row r="434" ht="15">
      <c r="B434" s="64"/>
    </row>
    <row r="435" ht="15">
      <c r="B435" s="64"/>
    </row>
    <row r="436" ht="15">
      <c r="B436" s="64"/>
    </row>
    <row r="437" ht="15">
      <c r="B437" s="64"/>
    </row>
    <row r="438" ht="15">
      <c r="B438" s="64"/>
    </row>
    <row r="439" ht="15">
      <c r="B439" s="64"/>
    </row>
    <row r="440" ht="15">
      <c r="B440" s="64"/>
    </row>
    <row r="441" ht="15">
      <c r="B441" s="64"/>
    </row>
    <row r="442" ht="15">
      <c r="B442" s="64"/>
    </row>
    <row r="443" ht="15">
      <c r="B443" s="64"/>
    </row>
    <row r="444" ht="15">
      <c r="B444" s="64"/>
    </row>
    <row r="445" ht="15">
      <c r="B445" s="64"/>
    </row>
    <row r="446" ht="15">
      <c r="B446" s="64"/>
    </row>
    <row r="447" ht="15">
      <c r="B447" s="64"/>
    </row>
    <row r="448" ht="15">
      <c r="B448" s="64"/>
    </row>
    <row r="449" ht="15">
      <c r="B449" s="64"/>
    </row>
    <row r="450" ht="15">
      <c r="B450" s="64"/>
    </row>
    <row r="451" ht="15">
      <c r="B451" s="64"/>
    </row>
    <row r="452" ht="15">
      <c r="B452" s="64"/>
    </row>
    <row r="453" ht="15">
      <c r="B453" s="64"/>
    </row>
    <row r="454" ht="15">
      <c r="B454" s="64"/>
    </row>
    <row r="455" ht="15">
      <c r="B455" s="64"/>
    </row>
    <row r="456" ht="15">
      <c r="B456" s="64"/>
    </row>
    <row r="457" ht="15">
      <c r="B457" s="64"/>
    </row>
    <row r="458" ht="15">
      <c r="B458" s="64"/>
    </row>
    <row r="459" ht="15">
      <c r="B459" s="64"/>
    </row>
    <row r="460" ht="15">
      <c r="B460" s="64"/>
    </row>
    <row r="461" ht="15">
      <c r="B461" s="64"/>
    </row>
    <row r="462" ht="15">
      <c r="B462" s="64"/>
    </row>
    <row r="463" ht="15">
      <c r="B463" s="64"/>
    </row>
    <row r="464" ht="15">
      <c r="B464" s="64"/>
    </row>
    <row r="465" ht="15">
      <c r="B465" s="64"/>
    </row>
    <row r="466" ht="15">
      <c r="B466" s="64"/>
    </row>
    <row r="467" ht="15">
      <c r="B467" s="64"/>
    </row>
    <row r="468" ht="15">
      <c r="B468" s="64"/>
    </row>
    <row r="469" ht="15">
      <c r="B469" s="64"/>
    </row>
    <row r="470" ht="15">
      <c r="B470" s="64"/>
    </row>
    <row r="471" ht="15">
      <c r="B471" s="64"/>
    </row>
    <row r="472" ht="15">
      <c r="B472" s="64"/>
    </row>
    <row r="473" ht="15">
      <c r="B473" s="64"/>
    </row>
    <row r="474" ht="15">
      <c r="B474" s="64"/>
    </row>
    <row r="475" ht="15">
      <c r="B475" s="64"/>
    </row>
    <row r="476" ht="15">
      <c r="B476" s="64"/>
    </row>
    <row r="477" ht="15">
      <c r="B477" s="64"/>
    </row>
    <row r="478" ht="15">
      <c r="B478" s="64"/>
    </row>
    <row r="479" ht="15">
      <c r="B479" s="64"/>
    </row>
    <row r="480" ht="15">
      <c r="B480" s="64"/>
    </row>
    <row r="481" ht="15">
      <c r="B481" s="64"/>
    </row>
    <row r="482" ht="15">
      <c r="B482" s="64"/>
    </row>
    <row r="483" ht="15">
      <c r="B483" s="64"/>
    </row>
    <row r="484" ht="15">
      <c r="B484" s="64"/>
    </row>
    <row r="485" ht="15">
      <c r="B485" s="64"/>
    </row>
    <row r="486" ht="15">
      <c r="B486" s="64"/>
    </row>
    <row r="487" ht="15">
      <c r="B487" s="64"/>
    </row>
    <row r="488" ht="15">
      <c r="B488" s="64"/>
    </row>
    <row r="489" ht="15">
      <c r="B489" s="64"/>
    </row>
    <row r="490" ht="15">
      <c r="B490" s="64"/>
    </row>
    <row r="491" ht="15">
      <c r="B491" s="64"/>
    </row>
    <row r="492" ht="15">
      <c r="B492" s="64"/>
    </row>
    <row r="493" ht="15">
      <c r="B493" s="64"/>
    </row>
    <row r="494" ht="15">
      <c r="B494" s="64"/>
    </row>
    <row r="495" ht="15">
      <c r="B495" s="64"/>
    </row>
    <row r="496" ht="15">
      <c r="B496" s="64"/>
    </row>
    <row r="497" ht="15">
      <c r="B497" s="64"/>
    </row>
    <row r="498" ht="15">
      <c r="B498" s="64"/>
    </row>
    <row r="499" ht="15">
      <c r="B499" s="64"/>
    </row>
    <row r="500" ht="15">
      <c r="B500" s="64"/>
    </row>
    <row r="501" ht="15">
      <c r="B501" s="64"/>
    </row>
    <row r="502" ht="15">
      <c r="B502" s="64"/>
    </row>
    <row r="503" ht="15">
      <c r="B503" s="64"/>
    </row>
    <row r="504" ht="15">
      <c r="B504" s="64"/>
    </row>
    <row r="505" ht="15">
      <c r="B505" s="64"/>
    </row>
    <row r="506" ht="15">
      <c r="B506" s="64"/>
    </row>
    <row r="507" ht="15">
      <c r="B507" s="64"/>
    </row>
    <row r="508" ht="15">
      <c r="B508" s="64"/>
    </row>
    <row r="509" ht="15">
      <c r="B509" s="64"/>
    </row>
    <row r="510" ht="15">
      <c r="B510" s="64"/>
    </row>
    <row r="511" ht="15">
      <c r="B511" s="64"/>
    </row>
    <row r="512" ht="15">
      <c r="B512" s="64"/>
    </row>
    <row r="513" ht="15">
      <c r="B513" s="64"/>
    </row>
    <row r="514" ht="15">
      <c r="B514" s="64"/>
    </row>
    <row r="515" ht="15">
      <c r="B515" s="64"/>
    </row>
    <row r="516" ht="15">
      <c r="B516" s="64"/>
    </row>
    <row r="517" ht="15">
      <c r="B517" s="64"/>
    </row>
    <row r="518" ht="15">
      <c r="B518" s="64"/>
    </row>
    <row r="519" ht="15">
      <c r="B519" s="64"/>
    </row>
    <row r="520" ht="15">
      <c r="B520" s="64"/>
    </row>
    <row r="521" ht="15">
      <c r="B521" s="64"/>
    </row>
    <row r="522" ht="15">
      <c r="B522" s="64"/>
    </row>
    <row r="523" ht="15">
      <c r="B523" s="64"/>
    </row>
    <row r="524" ht="15">
      <c r="B524" s="64"/>
    </row>
    <row r="525" ht="15">
      <c r="B525" s="64"/>
    </row>
    <row r="526" ht="15">
      <c r="B526" s="64"/>
    </row>
    <row r="527" ht="15">
      <c r="B527" s="64"/>
    </row>
    <row r="528" ht="15">
      <c r="B528" s="64"/>
    </row>
    <row r="529" ht="15">
      <c r="B529" s="64"/>
    </row>
    <row r="530" ht="15">
      <c r="B530" s="64"/>
    </row>
    <row r="531" ht="15">
      <c r="B531" s="64"/>
    </row>
    <row r="532" ht="15">
      <c r="B532" s="64"/>
    </row>
    <row r="533" ht="15">
      <c r="B533" s="64"/>
    </row>
    <row r="534" ht="15">
      <c r="B534" s="64"/>
    </row>
    <row r="535" ht="15">
      <c r="B535" s="64"/>
    </row>
    <row r="536" ht="15">
      <c r="B536" s="64"/>
    </row>
    <row r="537" ht="15">
      <c r="B537" s="64"/>
    </row>
    <row r="538" ht="15">
      <c r="B538" s="64"/>
    </row>
    <row r="539" ht="15">
      <c r="B539" s="64"/>
    </row>
    <row r="540" ht="15">
      <c r="B540" s="64"/>
    </row>
    <row r="541" ht="15">
      <c r="B541" s="64"/>
    </row>
    <row r="542" ht="15">
      <c r="B542" s="64"/>
    </row>
    <row r="543" ht="15">
      <c r="B543" s="64"/>
    </row>
    <row r="544" ht="15">
      <c r="B544" s="64"/>
    </row>
    <row r="545" ht="15">
      <c r="B545" s="64"/>
    </row>
    <row r="546" ht="15">
      <c r="B546" s="64"/>
    </row>
    <row r="547" ht="15">
      <c r="B547" s="64"/>
    </row>
    <row r="548" ht="15">
      <c r="B548" s="64"/>
    </row>
    <row r="549" ht="15">
      <c r="B549" s="64"/>
    </row>
    <row r="550" ht="15">
      <c r="B550" s="64"/>
    </row>
    <row r="551" ht="15">
      <c r="B551" s="64"/>
    </row>
    <row r="552" ht="15">
      <c r="B552" s="64"/>
    </row>
    <row r="553" ht="15">
      <c r="B553" s="64"/>
    </row>
    <row r="554" ht="15">
      <c r="B554" s="64"/>
    </row>
    <row r="555" ht="15">
      <c r="B555" s="64"/>
    </row>
    <row r="556" ht="15">
      <c r="B556" s="64"/>
    </row>
    <row r="557" ht="15">
      <c r="B557" s="64"/>
    </row>
    <row r="558" ht="15">
      <c r="B558" s="64"/>
    </row>
    <row r="559" ht="15">
      <c r="B559" s="64"/>
    </row>
    <row r="560" ht="15">
      <c r="B560" s="64"/>
    </row>
    <row r="561" ht="15">
      <c r="B561" s="64"/>
    </row>
    <row r="562" ht="15">
      <c r="B562" s="64"/>
    </row>
    <row r="563" ht="15">
      <c r="B563" s="64"/>
    </row>
    <row r="564" ht="15">
      <c r="B564" s="64"/>
    </row>
    <row r="565" ht="15">
      <c r="B565" s="64"/>
    </row>
    <row r="566" ht="15">
      <c r="B566" s="64"/>
    </row>
    <row r="567" ht="15">
      <c r="B567" s="64"/>
    </row>
    <row r="568" ht="15">
      <c r="B568" s="64"/>
    </row>
    <row r="569" ht="15">
      <c r="B569" s="64"/>
    </row>
    <row r="570" ht="15">
      <c r="B570" s="64"/>
    </row>
    <row r="571" ht="15">
      <c r="B571" s="64"/>
    </row>
    <row r="572" ht="15">
      <c r="B572" s="64"/>
    </row>
    <row r="573" ht="15">
      <c r="B573" s="64"/>
    </row>
    <row r="574" ht="15">
      <c r="B574" s="64"/>
    </row>
    <row r="575" ht="15">
      <c r="B575" s="64"/>
    </row>
    <row r="576" ht="15">
      <c r="B576" s="64"/>
    </row>
    <row r="577" ht="15">
      <c r="B577" s="64"/>
    </row>
    <row r="578" ht="15">
      <c r="B578" s="64"/>
    </row>
    <row r="579" ht="15">
      <c r="B579" s="64"/>
    </row>
    <row r="580" ht="15">
      <c r="B580" s="64"/>
    </row>
    <row r="581" ht="15">
      <c r="B581" s="64"/>
    </row>
    <row r="582" ht="15">
      <c r="B582" s="64"/>
    </row>
    <row r="583" ht="15">
      <c r="B583" s="64"/>
    </row>
    <row r="584" ht="15">
      <c r="B584" s="64"/>
    </row>
    <row r="585" ht="15">
      <c r="B585" s="64"/>
    </row>
    <row r="586" ht="15">
      <c r="B586" s="64"/>
    </row>
    <row r="587" ht="15">
      <c r="B587" s="64"/>
    </row>
    <row r="588" ht="15">
      <c r="B588" s="64"/>
    </row>
    <row r="589" ht="15">
      <c r="B589" s="64"/>
    </row>
    <row r="590" ht="15">
      <c r="B590" s="64"/>
    </row>
    <row r="591" ht="15">
      <c r="B591" s="64"/>
    </row>
    <row r="592" ht="15">
      <c r="B592" s="64"/>
    </row>
    <row r="593" ht="15">
      <c r="B593" s="64"/>
    </row>
    <row r="594" ht="15">
      <c r="B594" s="64"/>
    </row>
    <row r="595" ht="15">
      <c r="B595" s="64"/>
    </row>
    <row r="596" ht="15">
      <c r="B596" s="64"/>
    </row>
    <row r="597" ht="15">
      <c r="B597" s="64"/>
    </row>
    <row r="598" ht="15">
      <c r="B598" s="64"/>
    </row>
    <row r="599" ht="15">
      <c r="B599" s="64"/>
    </row>
    <row r="600" ht="15">
      <c r="B600" s="64"/>
    </row>
    <row r="601" ht="15">
      <c r="B601" s="64"/>
    </row>
    <row r="602" ht="15">
      <c r="B602" s="64"/>
    </row>
    <row r="603" ht="15">
      <c r="B603" s="64"/>
    </row>
    <row r="604" ht="15">
      <c r="B604" s="64"/>
    </row>
    <row r="605" ht="15">
      <c r="B605" s="64"/>
    </row>
    <row r="606" ht="15">
      <c r="B606" s="64"/>
    </row>
    <row r="607" ht="15">
      <c r="B607" s="64"/>
    </row>
    <row r="608" ht="15">
      <c r="B608" s="64"/>
    </row>
    <row r="609" ht="15">
      <c r="B609" s="64"/>
    </row>
    <row r="610" ht="15">
      <c r="B610" s="64"/>
    </row>
    <row r="611" ht="15">
      <c r="B611" s="64"/>
    </row>
    <row r="612" ht="15">
      <c r="B612" s="64"/>
    </row>
    <row r="613" ht="15">
      <c r="B613" s="64"/>
    </row>
    <row r="614" ht="15">
      <c r="B614" s="64"/>
    </row>
    <row r="615" ht="15">
      <c r="B615" s="64"/>
    </row>
    <row r="616" ht="15">
      <c r="B616" s="64"/>
    </row>
    <row r="617" ht="15">
      <c r="B617" s="64"/>
    </row>
    <row r="618" ht="15">
      <c r="B618" s="64"/>
    </row>
    <row r="619" ht="15">
      <c r="B619" s="64"/>
    </row>
    <row r="620" ht="15">
      <c r="B620" s="64"/>
    </row>
    <row r="621" ht="15">
      <c r="B621" s="64"/>
    </row>
    <row r="622" ht="15">
      <c r="B622" s="64"/>
    </row>
    <row r="623" ht="15">
      <c r="B623" s="64"/>
    </row>
    <row r="624" ht="15">
      <c r="B624" s="64"/>
    </row>
    <row r="625" ht="15">
      <c r="B625" s="64"/>
    </row>
    <row r="626" ht="15">
      <c r="B626" s="64"/>
    </row>
    <row r="627" ht="15">
      <c r="B627" s="64"/>
    </row>
    <row r="628" ht="15">
      <c r="B628" s="64"/>
    </row>
    <row r="629" ht="15">
      <c r="B629" s="64"/>
    </row>
    <row r="630" ht="15">
      <c r="B630" s="64"/>
    </row>
    <row r="631" ht="15">
      <c r="B631" s="64"/>
    </row>
    <row r="632" ht="15">
      <c r="B632" s="64"/>
    </row>
    <row r="633" ht="15">
      <c r="B633" s="64"/>
    </row>
    <row r="634" ht="15">
      <c r="B634" s="64"/>
    </row>
    <row r="635" ht="15">
      <c r="B635" s="64"/>
    </row>
    <row r="636" ht="15">
      <c r="B636" s="64"/>
    </row>
    <row r="637" ht="15">
      <c r="B637" s="64"/>
    </row>
    <row r="638" ht="15">
      <c r="B638" s="64"/>
    </row>
    <row r="639" ht="15">
      <c r="B639" s="64"/>
    </row>
    <row r="640" ht="15">
      <c r="B640" s="64"/>
    </row>
    <row r="641" ht="15">
      <c r="B641" s="64"/>
    </row>
    <row r="642" ht="15">
      <c r="B642" s="64"/>
    </row>
    <row r="643" ht="15">
      <c r="B643" s="64"/>
    </row>
    <row r="644" ht="15">
      <c r="B644" s="64"/>
    </row>
    <row r="645" ht="15">
      <c r="B645" s="64"/>
    </row>
    <row r="646" ht="15">
      <c r="B646" s="64"/>
    </row>
    <row r="647" ht="15">
      <c r="B647" s="64"/>
    </row>
    <row r="648" ht="15">
      <c r="B648" s="64"/>
    </row>
    <row r="649" ht="15">
      <c r="B649" s="64"/>
    </row>
    <row r="650" ht="15">
      <c r="B650" s="64"/>
    </row>
    <row r="651" ht="15">
      <c r="B651" s="64"/>
    </row>
    <row r="652" ht="15">
      <c r="B652" s="64"/>
    </row>
    <row r="653" ht="15">
      <c r="B653" s="64"/>
    </row>
    <row r="654" ht="15">
      <c r="B654" s="64"/>
    </row>
    <row r="655" ht="15">
      <c r="B655" s="64"/>
    </row>
    <row r="656" ht="15">
      <c r="B656" s="64"/>
    </row>
    <row r="657" ht="15">
      <c r="B657" s="64"/>
    </row>
    <row r="658" ht="15">
      <c r="B658" s="64"/>
    </row>
    <row r="659" ht="15">
      <c r="B659" s="64"/>
    </row>
    <row r="660" ht="15">
      <c r="B660" s="64"/>
    </row>
    <row r="661" ht="15">
      <c r="B661" s="64"/>
    </row>
    <row r="662" ht="15">
      <c r="B662" s="64"/>
    </row>
    <row r="663" ht="15">
      <c r="B663" s="64"/>
    </row>
    <row r="664" ht="15">
      <c r="B664" s="64"/>
    </row>
    <row r="665" ht="15">
      <c r="B665" s="64"/>
    </row>
    <row r="666" ht="15">
      <c r="B666" s="64"/>
    </row>
    <row r="667" ht="15">
      <c r="B667" s="64"/>
    </row>
    <row r="668" ht="15">
      <c r="B668" s="64"/>
    </row>
    <row r="669" ht="15">
      <c r="B669" s="64"/>
    </row>
    <row r="670" ht="15">
      <c r="B670" s="64"/>
    </row>
    <row r="671" ht="15">
      <c r="B671" s="64"/>
    </row>
    <row r="672" ht="15">
      <c r="B672" s="64"/>
    </row>
    <row r="673" ht="15">
      <c r="B673" s="64"/>
    </row>
    <row r="674" ht="15">
      <c r="B674" s="64"/>
    </row>
    <row r="675" ht="15">
      <c r="B675" s="64"/>
    </row>
    <row r="676" ht="15">
      <c r="B676" s="64"/>
    </row>
    <row r="677" ht="15">
      <c r="B677" s="64"/>
    </row>
    <row r="678" ht="15">
      <c r="B678" s="64"/>
    </row>
    <row r="679" ht="15">
      <c r="B679" s="64"/>
    </row>
    <row r="680" ht="15">
      <c r="B680" s="64"/>
    </row>
    <row r="681" ht="15">
      <c r="B681" s="64"/>
    </row>
    <row r="682" ht="15">
      <c r="B682" s="64"/>
    </row>
    <row r="683" ht="15">
      <c r="B683" s="64"/>
    </row>
    <row r="684" ht="15">
      <c r="B684" s="64"/>
    </row>
    <row r="685" ht="15">
      <c r="B685" s="64"/>
    </row>
    <row r="686" ht="15">
      <c r="B686" s="64"/>
    </row>
    <row r="687" ht="15">
      <c r="B687" s="64"/>
    </row>
    <row r="688" ht="15">
      <c r="B688" s="64"/>
    </row>
    <row r="689" ht="15">
      <c r="B689" s="64"/>
    </row>
    <row r="690" ht="15">
      <c r="B690" s="64"/>
    </row>
    <row r="691" ht="15">
      <c r="B691" s="64"/>
    </row>
    <row r="692" ht="15">
      <c r="B692" s="64"/>
    </row>
    <row r="693" ht="15">
      <c r="B693" s="64"/>
    </row>
    <row r="694" ht="15">
      <c r="B694" s="64"/>
    </row>
    <row r="695" ht="15">
      <c r="B695" s="64"/>
    </row>
    <row r="696" ht="15">
      <c r="B696" s="64"/>
    </row>
    <row r="697" ht="15">
      <c r="B697" s="64"/>
    </row>
    <row r="698" ht="15">
      <c r="B698" s="64"/>
    </row>
    <row r="699" ht="15">
      <c r="B699" s="64"/>
    </row>
    <row r="700" ht="15">
      <c r="B700" s="64"/>
    </row>
    <row r="701" ht="15">
      <c r="B701" s="64"/>
    </row>
    <row r="702" ht="15">
      <c r="B702" s="64"/>
    </row>
    <row r="703" ht="15">
      <c r="B703" s="64"/>
    </row>
    <row r="704" ht="15">
      <c r="B704" s="64"/>
    </row>
    <row r="705" ht="15">
      <c r="B705" s="64"/>
    </row>
    <row r="706" ht="15">
      <c r="B706" s="64"/>
    </row>
    <row r="707" ht="15">
      <c r="B707" s="64"/>
    </row>
    <row r="708" ht="15">
      <c r="B708" s="64"/>
    </row>
    <row r="709" ht="15">
      <c r="B709" s="64"/>
    </row>
    <row r="710" ht="15">
      <c r="B710" s="64"/>
    </row>
    <row r="711" ht="15">
      <c r="B711" s="64"/>
    </row>
    <row r="712" ht="15">
      <c r="B712" s="64"/>
    </row>
    <row r="713" ht="15">
      <c r="B713" s="64"/>
    </row>
    <row r="714" ht="15">
      <c r="B714" s="64"/>
    </row>
    <row r="715" ht="15">
      <c r="B715" s="64"/>
    </row>
    <row r="716" ht="15">
      <c r="B716" s="64"/>
    </row>
    <row r="717" ht="15">
      <c r="B717" s="64"/>
    </row>
    <row r="718" ht="15">
      <c r="B718" s="64"/>
    </row>
    <row r="719" ht="15">
      <c r="B719" s="64"/>
    </row>
    <row r="720" ht="15">
      <c r="B720" s="64"/>
    </row>
    <row r="721" ht="15">
      <c r="B721" s="64"/>
    </row>
    <row r="722" ht="15">
      <c r="B722" s="64"/>
    </row>
    <row r="723" ht="15">
      <c r="B723" s="64"/>
    </row>
    <row r="724" ht="15">
      <c r="B724" s="64"/>
    </row>
    <row r="725" ht="15">
      <c r="B725" s="64"/>
    </row>
    <row r="726" ht="15">
      <c r="B726" s="64"/>
    </row>
    <row r="727" ht="15">
      <c r="B727" s="64"/>
    </row>
    <row r="728" ht="15">
      <c r="B728" s="64"/>
    </row>
    <row r="729" ht="15">
      <c r="B729" s="64"/>
    </row>
    <row r="730" ht="15">
      <c r="B730" s="64"/>
    </row>
    <row r="731" ht="15">
      <c r="B731" s="64"/>
    </row>
    <row r="732" ht="15">
      <c r="B732" s="64"/>
    </row>
    <row r="733" ht="15">
      <c r="B733" s="64"/>
    </row>
    <row r="734" ht="15">
      <c r="B734" s="64"/>
    </row>
    <row r="735" ht="15">
      <c r="B735" s="64"/>
    </row>
    <row r="736" ht="15">
      <c r="B736" s="64"/>
    </row>
    <row r="737" ht="15">
      <c r="B737" s="64"/>
    </row>
    <row r="738" ht="15">
      <c r="B738" s="64"/>
    </row>
    <row r="739" ht="15">
      <c r="B739" s="64"/>
    </row>
    <row r="740" ht="15">
      <c r="B740" s="64"/>
    </row>
    <row r="741" ht="15">
      <c r="B741" s="64"/>
    </row>
    <row r="742" ht="15">
      <c r="B742" s="64"/>
    </row>
    <row r="743" ht="15">
      <c r="B743" s="64"/>
    </row>
    <row r="744" ht="15">
      <c r="B744" s="64"/>
    </row>
    <row r="745" ht="15">
      <c r="B745" s="64"/>
    </row>
    <row r="746" ht="15">
      <c r="B746" s="64"/>
    </row>
    <row r="747" ht="15">
      <c r="B747" s="64"/>
    </row>
    <row r="748" ht="15">
      <c r="B748" s="64"/>
    </row>
    <row r="749" ht="15">
      <c r="B749" s="64"/>
    </row>
    <row r="750" ht="15">
      <c r="B750" s="64"/>
    </row>
    <row r="751" ht="15">
      <c r="B751" s="64"/>
    </row>
    <row r="752" ht="15">
      <c r="B752" s="64"/>
    </row>
    <row r="753" ht="15">
      <c r="B753" s="64"/>
    </row>
    <row r="754" ht="15">
      <c r="B754" s="64"/>
    </row>
    <row r="755" ht="15">
      <c r="B755" s="64"/>
    </row>
    <row r="756" ht="15">
      <c r="B756" s="64"/>
    </row>
    <row r="757" ht="15">
      <c r="B757" s="64"/>
    </row>
    <row r="758" ht="15">
      <c r="B758" s="64"/>
    </row>
    <row r="759" ht="15">
      <c r="B759" s="64"/>
    </row>
    <row r="760" ht="15">
      <c r="B760" s="64"/>
    </row>
    <row r="761" ht="15">
      <c r="B761" s="64"/>
    </row>
    <row r="762" ht="15">
      <c r="B762" s="64"/>
    </row>
    <row r="763" ht="15">
      <c r="B763" s="64"/>
    </row>
    <row r="764" ht="15">
      <c r="B764" s="64"/>
    </row>
    <row r="765" ht="15">
      <c r="B765" s="64"/>
    </row>
    <row r="766" ht="15">
      <c r="B766" s="64"/>
    </row>
    <row r="767" ht="15">
      <c r="B767" s="64"/>
    </row>
    <row r="768" ht="15">
      <c r="B768" s="64"/>
    </row>
    <row r="769" ht="15">
      <c r="B769" s="64"/>
    </row>
    <row r="770" ht="15">
      <c r="B770" s="64"/>
    </row>
    <row r="771" ht="15">
      <c r="B771" s="64"/>
    </row>
    <row r="772" ht="15">
      <c r="B772" s="64"/>
    </row>
    <row r="773" ht="15">
      <c r="B773" s="64"/>
    </row>
    <row r="774" ht="15">
      <c r="B774" s="64"/>
    </row>
    <row r="775" ht="15">
      <c r="B775" s="64"/>
    </row>
    <row r="776" ht="15">
      <c r="B776" s="64"/>
    </row>
    <row r="777" ht="15">
      <c r="B777" s="64"/>
    </row>
    <row r="778" ht="15">
      <c r="B778" s="64"/>
    </row>
    <row r="779" ht="15">
      <c r="B779" s="64"/>
    </row>
    <row r="780" ht="15">
      <c r="B780" s="64"/>
    </row>
    <row r="781" ht="15">
      <c r="B781" s="64"/>
    </row>
    <row r="782" ht="15">
      <c r="B782" s="64"/>
    </row>
    <row r="783" ht="15">
      <c r="B783" s="64"/>
    </row>
    <row r="784" ht="15">
      <c r="B784" s="64"/>
    </row>
    <row r="785" ht="15">
      <c r="B785" s="64"/>
    </row>
    <row r="786" ht="15">
      <c r="B786" s="64"/>
    </row>
    <row r="787" ht="15">
      <c r="B787" s="64"/>
    </row>
    <row r="788" ht="15">
      <c r="B788" s="64"/>
    </row>
    <row r="789" ht="15">
      <c r="B789" s="64"/>
    </row>
    <row r="790" ht="15">
      <c r="B790" s="64"/>
    </row>
    <row r="791" ht="15">
      <c r="B791" s="64"/>
    </row>
    <row r="792" ht="15">
      <c r="B792" s="64"/>
    </row>
    <row r="793" ht="15">
      <c r="B793" s="64"/>
    </row>
    <row r="794" ht="15">
      <c r="B794" s="64"/>
    </row>
    <row r="795" ht="15">
      <c r="B795" s="64"/>
    </row>
    <row r="796" ht="15">
      <c r="B796" s="64"/>
    </row>
    <row r="797" ht="15">
      <c r="B797" s="64"/>
    </row>
    <row r="798" ht="15">
      <c r="B798" s="64"/>
    </row>
    <row r="799" ht="15">
      <c r="B799" s="64"/>
    </row>
    <row r="800" ht="15">
      <c r="B800" s="64"/>
    </row>
    <row r="801" ht="15">
      <c r="B801" s="64"/>
    </row>
    <row r="802" ht="15">
      <c r="B802" s="64"/>
    </row>
    <row r="803" ht="15">
      <c r="B803" s="64"/>
    </row>
    <row r="804" ht="15">
      <c r="B804" s="64"/>
    </row>
    <row r="805" ht="15">
      <c r="B805" s="64"/>
    </row>
    <row r="806" ht="15">
      <c r="B806" s="64"/>
    </row>
    <row r="807" ht="15">
      <c r="B807" s="64"/>
    </row>
    <row r="808" ht="15">
      <c r="B808" s="64"/>
    </row>
    <row r="809" ht="15">
      <c r="B809" s="64"/>
    </row>
    <row r="810" ht="15">
      <c r="B810" s="64"/>
    </row>
    <row r="811" ht="15">
      <c r="B811" s="64"/>
    </row>
    <row r="812" ht="15">
      <c r="B812" s="64"/>
    </row>
    <row r="813" ht="15">
      <c r="B813" s="64"/>
    </row>
    <row r="814" ht="15">
      <c r="B814" s="64"/>
    </row>
    <row r="815" ht="15">
      <c r="B815" s="64"/>
    </row>
    <row r="816" ht="15">
      <c r="B816" s="64"/>
    </row>
    <row r="817" ht="15">
      <c r="B817" s="64"/>
    </row>
    <row r="818" ht="15">
      <c r="B818" s="64"/>
    </row>
    <row r="819" ht="15">
      <c r="B819" s="64"/>
    </row>
    <row r="820" ht="15">
      <c r="B820" s="64"/>
    </row>
    <row r="821" ht="15">
      <c r="B821" s="64"/>
    </row>
    <row r="822" ht="15">
      <c r="B822" s="64"/>
    </row>
    <row r="823" ht="15">
      <c r="B823" s="64"/>
    </row>
    <row r="824" ht="15">
      <c r="B824" s="64"/>
    </row>
    <row r="825" ht="15">
      <c r="B825" s="64"/>
    </row>
    <row r="826" ht="15">
      <c r="B826" s="64"/>
    </row>
    <row r="827" ht="15">
      <c r="B827" s="64"/>
    </row>
    <row r="828" ht="15">
      <c r="B828" s="64"/>
    </row>
    <row r="829" ht="15">
      <c r="B829" s="64"/>
    </row>
    <row r="830" ht="15">
      <c r="B830" s="64"/>
    </row>
    <row r="831" ht="15">
      <c r="B831" s="64"/>
    </row>
    <row r="832" ht="15">
      <c r="B832" s="64"/>
    </row>
    <row r="833" ht="15">
      <c r="B833" s="64"/>
    </row>
    <row r="834" ht="15">
      <c r="B834" s="64"/>
    </row>
    <row r="835" ht="15">
      <c r="B835" s="64"/>
    </row>
    <row r="836" ht="15">
      <c r="B836" s="64"/>
    </row>
    <row r="837" ht="15">
      <c r="B837" s="64"/>
    </row>
    <row r="838" ht="15">
      <c r="B838" s="64"/>
    </row>
    <row r="839" ht="15">
      <c r="B839" s="64"/>
    </row>
    <row r="840" ht="15">
      <c r="B840" s="64"/>
    </row>
    <row r="841" ht="15">
      <c r="B841" s="64"/>
    </row>
    <row r="842" ht="15">
      <c r="B842" s="64"/>
    </row>
    <row r="843" ht="15">
      <c r="B843" s="64"/>
    </row>
    <row r="844" ht="15">
      <c r="B844" s="64"/>
    </row>
    <row r="845" ht="15">
      <c r="B845" s="64"/>
    </row>
    <row r="846" ht="15">
      <c r="B846" s="64"/>
    </row>
    <row r="847" ht="15">
      <c r="B847" s="64"/>
    </row>
    <row r="848" ht="15">
      <c r="B848" s="64"/>
    </row>
    <row r="849" ht="15">
      <c r="B849" s="64"/>
    </row>
    <row r="850" ht="15">
      <c r="B850" s="64"/>
    </row>
    <row r="851" ht="15">
      <c r="B851" s="64"/>
    </row>
    <row r="852" ht="15">
      <c r="B852" s="64"/>
    </row>
    <row r="853" ht="15">
      <c r="B853" s="64"/>
    </row>
    <row r="854" ht="15">
      <c r="B854" s="64"/>
    </row>
    <row r="855" ht="15">
      <c r="B855" s="64"/>
    </row>
    <row r="856" ht="15">
      <c r="B856" s="64"/>
    </row>
    <row r="857" ht="15">
      <c r="B857" s="64"/>
    </row>
    <row r="858" ht="15">
      <c r="B858" s="64"/>
    </row>
    <row r="859" ht="15">
      <c r="B859" s="64"/>
    </row>
    <row r="860" ht="15">
      <c r="B860" s="64"/>
    </row>
    <row r="861" ht="15">
      <c r="B861" s="64"/>
    </row>
    <row r="862" ht="15">
      <c r="B862" s="64"/>
    </row>
    <row r="863" ht="15">
      <c r="B863" s="64"/>
    </row>
    <row r="864" ht="15">
      <c r="B864" s="64"/>
    </row>
    <row r="865" ht="15">
      <c r="B865" s="64"/>
    </row>
    <row r="866" ht="15">
      <c r="B866" s="64"/>
    </row>
    <row r="867" ht="15">
      <c r="B867" s="64"/>
    </row>
    <row r="868" ht="15">
      <c r="B868" s="64"/>
    </row>
    <row r="869" ht="15">
      <c r="B869" s="64"/>
    </row>
    <row r="870" ht="15">
      <c r="B870" s="64"/>
    </row>
    <row r="871" ht="15">
      <c r="B871" s="64"/>
    </row>
    <row r="872" ht="15">
      <c r="B872" s="64"/>
    </row>
    <row r="873" ht="15">
      <c r="B873" s="64"/>
    </row>
    <row r="874" ht="15">
      <c r="B874" s="64"/>
    </row>
    <row r="875" ht="15">
      <c r="B875" s="64"/>
    </row>
    <row r="876" ht="15">
      <c r="B876" s="64"/>
    </row>
    <row r="877" ht="15">
      <c r="B877" s="64"/>
    </row>
    <row r="878" ht="15">
      <c r="B878" s="64"/>
    </row>
    <row r="879" ht="15">
      <c r="B879" s="64"/>
    </row>
    <row r="880" ht="15">
      <c r="B880" s="64"/>
    </row>
    <row r="881" ht="15">
      <c r="B881" s="64"/>
    </row>
    <row r="882" ht="15">
      <c r="B882" s="64"/>
    </row>
    <row r="883" ht="15">
      <c r="B883" s="64"/>
    </row>
    <row r="884" ht="15">
      <c r="B884" s="64"/>
    </row>
    <row r="885" ht="15">
      <c r="B885" s="64"/>
    </row>
    <row r="886" ht="15">
      <c r="B886" s="64"/>
    </row>
    <row r="887" ht="15">
      <c r="B887" s="64"/>
    </row>
    <row r="888" ht="15">
      <c r="B888" s="64"/>
    </row>
    <row r="889" ht="15">
      <c r="B889" s="64"/>
    </row>
    <row r="890" ht="15">
      <c r="B890" s="64"/>
    </row>
    <row r="891" ht="15">
      <c r="B891" s="64"/>
    </row>
    <row r="892" ht="15">
      <c r="B892" s="64"/>
    </row>
    <row r="893" ht="15">
      <c r="B893" s="64"/>
    </row>
    <row r="894" ht="15">
      <c r="B894" s="64"/>
    </row>
    <row r="895" ht="15">
      <c r="B895" s="64"/>
    </row>
    <row r="896" ht="15">
      <c r="B896" s="64"/>
    </row>
    <row r="897" ht="15">
      <c r="B897" s="64"/>
    </row>
    <row r="898" ht="15">
      <c r="B898" s="64"/>
    </row>
    <row r="899" ht="15">
      <c r="B899" s="64"/>
    </row>
    <row r="900" ht="15">
      <c r="B900" s="64"/>
    </row>
    <row r="901" ht="15">
      <c r="B901" s="64"/>
    </row>
    <row r="902" ht="15">
      <c r="B902" s="64"/>
    </row>
    <row r="903" ht="15">
      <c r="B903" s="64"/>
    </row>
    <row r="904" ht="15">
      <c r="B904" s="64"/>
    </row>
    <row r="905" ht="15">
      <c r="B905" s="64"/>
    </row>
    <row r="906" ht="15">
      <c r="B906" s="64"/>
    </row>
    <row r="907" ht="15">
      <c r="B907" s="64"/>
    </row>
    <row r="908" ht="15">
      <c r="B908" s="64"/>
    </row>
    <row r="909" ht="15">
      <c r="B909" s="64"/>
    </row>
    <row r="910" ht="15">
      <c r="B910" s="64"/>
    </row>
    <row r="911" ht="15">
      <c r="B911" s="64"/>
    </row>
    <row r="912" ht="15">
      <c r="B912" s="64"/>
    </row>
    <row r="913" ht="15">
      <c r="B913" s="64"/>
    </row>
    <row r="914" ht="15">
      <c r="B914" s="64"/>
    </row>
    <row r="915" ht="15">
      <c r="B915" s="64"/>
    </row>
    <row r="916" ht="15">
      <c r="B916" s="64"/>
    </row>
    <row r="917" ht="15">
      <c r="B917" s="64"/>
    </row>
    <row r="918" ht="15">
      <c r="B918" s="64"/>
    </row>
    <row r="919" ht="15">
      <c r="B919" s="64"/>
    </row>
    <row r="920" ht="15">
      <c r="B920" s="64"/>
    </row>
    <row r="921" ht="15">
      <c r="B921" s="64"/>
    </row>
    <row r="922" ht="15">
      <c r="B922" s="64"/>
    </row>
    <row r="923" ht="15">
      <c r="B923" s="64"/>
    </row>
    <row r="924" ht="15">
      <c r="B924" s="64"/>
    </row>
    <row r="925" ht="15">
      <c r="B925" s="64"/>
    </row>
    <row r="926" ht="15">
      <c r="B926" s="64"/>
    </row>
    <row r="927" ht="15">
      <c r="B927" s="64"/>
    </row>
    <row r="928" ht="15">
      <c r="B928" s="64"/>
    </row>
    <row r="929" ht="15">
      <c r="B929" s="64"/>
    </row>
    <row r="930" ht="15">
      <c r="B930" s="64"/>
    </row>
    <row r="931" ht="15">
      <c r="B931" s="64"/>
    </row>
    <row r="932" ht="15">
      <c r="B932" s="64"/>
    </row>
    <row r="933" ht="15">
      <c r="B933" s="64"/>
    </row>
    <row r="934" ht="15">
      <c r="B934" s="64"/>
    </row>
    <row r="935" ht="15">
      <c r="B935" s="64"/>
    </row>
    <row r="936" ht="15">
      <c r="B936" s="64"/>
    </row>
    <row r="937" ht="15">
      <c r="B937" s="64"/>
    </row>
    <row r="938" ht="15">
      <c r="B938" s="64"/>
    </row>
    <row r="939" ht="15">
      <c r="B939" s="64"/>
    </row>
    <row r="940" ht="15">
      <c r="B940" s="64"/>
    </row>
    <row r="941" ht="15">
      <c r="B941" s="64"/>
    </row>
    <row r="942" ht="15">
      <c r="B942" s="64"/>
    </row>
    <row r="943" ht="15">
      <c r="B943" s="64"/>
    </row>
    <row r="944" ht="15">
      <c r="B944" s="64"/>
    </row>
    <row r="945" ht="15">
      <c r="B945" s="64"/>
    </row>
    <row r="946" ht="15">
      <c r="B946" s="64"/>
    </row>
    <row r="947" ht="15">
      <c r="B947" s="64"/>
    </row>
    <row r="948" ht="15">
      <c r="B948" s="64"/>
    </row>
    <row r="949" ht="15">
      <c r="B949" s="64"/>
    </row>
    <row r="950" ht="15">
      <c r="B950" s="64"/>
    </row>
    <row r="951" ht="15">
      <c r="B951" s="64"/>
    </row>
    <row r="952" ht="15">
      <c r="B952" s="64"/>
    </row>
    <row r="953" ht="15">
      <c r="B953" s="64"/>
    </row>
    <row r="954" ht="15">
      <c r="B954" s="64"/>
    </row>
    <row r="955" ht="15">
      <c r="B955" s="64"/>
    </row>
    <row r="956" ht="15">
      <c r="B956" s="64"/>
    </row>
    <row r="957" ht="15">
      <c r="B957" s="64"/>
    </row>
    <row r="958" ht="15">
      <c r="B958" s="64"/>
    </row>
    <row r="959" ht="15">
      <c r="B959" s="64"/>
    </row>
    <row r="960" ht="15">
      <c r="B960" s="64"/>
    </row>
    <row r="961" ht="15">
      <c r="B961" s="64"/>
    </row>
    <row r="962" ht="15">
      <c r="B962" s="64"/>
    </row>
    <row r="963" ht="15">
      <c r="B963" s="64"/>
    </row>
    <row r="964" ht="15">
      <c r="B964" s="64"/>
    </row>
    <row r="965" ht="15">
      <c r="B965" s="64"/>
    </row>
    <row r="966" ht="15">
      <c r="B966" s="64"/>
    </row>
    <row r="967" ht="15">
      <c r="B967" s="64"/>
    </row>
    <row r="968" ht="15">
      <c r="B968" s="64"/>
    </row>
    <row r="969" ht="15">
      <c r="B969" s="64"/>
    </row>
    <row r="970" ht="15">
      <c r="B970" s="64"/>
    </row>
    <row r="971" ht="15">
      <c r="B971" s="64"/>
    </row>
    <row r="972" ht="15">
      <c r="B972" s="64"/>
    </row>
    <row r="973" ht="15">
      <c r="B973" s="64"/>
    </row>
    <row r="974" ht="15">
      <c r="B974" s="64"/>
    </row>
    <row r="975" ht="15">
      <c r="B975" s="64"/>
    </row>
    <row r="976" ht="15">
      <c r="B976" s="64"/>
    </row>
    <row r="977" ht="15">
      <c r="B977" s="64"/>
    </row>
    <row r="978" ht="15">
      <c r="B978" s="64"/>
    </row>
    <row r="979" ht="15">
      <c r="B979" s="64"/>
    </row>
    <row r="980" ht="15">
      <c r="B980" s="64"/>
    </row>
    <row r="981" ht="15">
      <c r="B981" s="64"/>
    </row>
    <row r="982" ht="15">
      <c r="B982" s="64"/>
    </row>
    <row r="983" ht="15">
      <c r="B983" s="64"/>
    </row>
    <row r="984" ht="15">
      <c r="B984" s="64"/>
    </row>
    <row r="985" ht="15">
      <c r="B985" s="64"/>
    </row>
    <row r="986" ht="15">
      <c r="B986" s="64"/>
    </row>
    <row r="987" ht="15">
      <c r="B987" s="64"/>
    </row>
    <row r="988" ht="15">
      <c r="B988" s="64"/>
    </row>
    <row r="989" ht="15">
      <c r="B989" s="64"/>
    </row>
    <row r="990" ht="15">
      <c r="B990" s="64"/>
    </row>
    <row r="991" ht="15">
      <c r="B991" s="64"/>
    </row>
    <row r="992" ht="15">
      <c r="B992" s="64"/>
    </row>
    <row r="993" ht="15">
      <c r="B993" s="64"/>
    </row>
    <row r="994" ht="15">
      <c r="B994" s="64"/>
    </row>
    <row r="995" ht="15">
      <c r="B995" s="64"/>
    </row>
    <row r="996" ht="15">
      <c r="B996" s="64"/>
    </row>
    <row r="997" ht="15">
      <c r="B997" s="64"/>
    </row>
    <row r="998" ht="15">
      <c r="B998" s="64"/>
    </row>
    <row r="999" ht="15">
      <c r="B999" s="64"/>
    </row>
    <row r="1000" ht="15">
      <c r="B1000" s="64"/>
    </row>
    <row r="1001" ht="15">
      <c r="B1001" s="64"/>
    </row>
    <row r="1002" ht="15">
      <c r="B1002" s="64"/>
    </row>
    <row r="1003" ht="15">
      <c r="B1003" s="64"/>
    </row>
    <row r="1004" ht="15">
      <c r="B1004" s="64"/>
    </row>
    <row r="1005" ht="15">
      <c r="B1005" s="64"/>
    </row>
    <row r="1006" ht="15">
      <c r="B1006" s="64"/>
    </row>
    <row r="1007" ht="15">
      <c r="B1007" s="64"/>
    </row>
    <row r="1008" ht="15">
      <c r="B1008" s="64"/>
    </row>
    <row r="1009" ht="15">
      <c r="B1009" s="64"/>
    </row>
    <row r="1010" ht="15">
      <c r="B1010" s="64"/>
    </row>
    <row r="1011" ht="15">
      <c r="B1011" s="64"/>
    </row>
    <row r="1012" ht="15">
      <c r="B1012" s="64"/>
    </row>
    <row r="1013" ht="15">
      <c r="B1013" s="64"/>
    </row>
    <row r="1014" ht="15">
      <c r="B1014" s="64"/>
    </row>
    <row r="1015" ht="15">
      <c r="B1015" s="64"/>
    </row>
    <row r="1016" ht="15">
      <c r="B1016" s="64"/>
    </row>
    <row r="1017" ht="15">
      <c r="B1017" s="64"/>
    </row>
    <row r="1018" ht="15">
      <c r="B1018" s="64"/>
    </row>
    <row r="1019" ht="15">
      <c r="B1019" s="64"/>
    </row>
    <row r="1020" ht="15">
      <c r="B1020" s="64"/>
    </row>
    <row r="1021" ht="15">
      <c r="B1021" s="64"/>
    </row>
    <row r="1022" ht="15">
      <c r="B1022" s="64"/>
    </row>
    <row r="1023" ht="15">
      <c r="B1023" s="64"/>
    </row>
    <row r="1024" ht="15">
      <c r="B1024" s="64"/>
    </row>
    <row r="1025" ht="15">
      <c r="B1025" s="64"/>
    </row>
    <row r="1026" ht="15">
      <c r="B1026" s="64"/>
    </row>
    <row r="1027" ht="15">
      <c r="B1027" s="64"/>
    </row>
    <row r="1028" ht="15">
      <c r="B1028" s="64"/>
    </row>
    <row r="1029" ht="15">
      <c r="B1029" s="64"/>
    </row>
    <row r="1030" ht="15">
      <c r="B1030" s="64"/>
    </row>
    <row r="1031" ht="15">
      <c r="B1031" s="64"/>
    </row>
    <row r="1032" ht="15">
      <c r="B1032" s="64"/>
    </row>
    <row r="1033" ht="15">
      <c r="B1033" s="64"/>
    </row>
    <row r="1034" ht="15">
      <c r="B1034" s="64"/>
    </row>
    <row r="1035" ht="15">
      <c r="B1035" s="64"/>
    </row>
    <row r="1036" ht="15">
      <c r="B1036" s="64"/>
    </row>
    <row r="1037" ht="15">
      <c r="B1037" s="64"/>
    </row>
    <row r="1038" ht="15">
      <c r="B1038" s="64"/>
    </row>
    <row r="1039" ht="15">
      <c r="B1039" s="64"/>
    </row>
    <row r="1040" ht="15">
      <c r="B1040" s="64"/>
    </row>
    <row r="1041" ht="15">
      <c r="B1041" s="64"/>
    </row>
    <row r="1042" ht="15">
      <c r="B1042" s="64"/>
    </row>
    <row r="1043" ht="15">
      <c r="B1043" s="64"/>
    </row>
    <row r="1044" ht="15">
      <c r="B1044" s="64"/>
    </row>
    <row r="1045" ht="15">
      <c r="B1045" s="64"/>
    </row>
    <row r="1046" ht="15">
      <c r="B1046" s="64"/>
    </row>
    <row r="1047" ht="15">
      <c r="B1047" s="64"/>
    </row>
    <row r="1048" ht="15">
      <c r="B1048" s="64"/>
    </row>
    <row r="1049" ht="15">
      <c r="B1049" s="64"/>
    </row>
    <row r="1050" ht="15">
      <c r="B1050" s="64"/>
    </row>
    <row r="1051" ht="15">
      <c r="B1051" s="64"/>
    </row>
    <row r="1052" ht="15">
      <c r="B1052" s="64"/>
    </row>
    <row r="1053" ht="15">
      <c r="B1053" s="64"/>
    </row>
    <row r="1054" ht="15">
      <c r="B1054" s="64"/>
    </row>
    <row r="1055" ht="15">
      <c r="B1055" s="64"/>
    </row>
    <row r="1056" ht="15">
      <c r="B1056" s="64"/>
    </row>
    <row r="1057" ht="15">
      <c r="B1057" s="64"/>
    </row>
    <row r="1058" ht="15">
      <c r="B1058" s="64"/>
    </row>
    <row r="1059" ht="15">
      <c r="B1059" s="64"/>
    </row>
    <row r="1060" ht="15">
      <c r="B1060" s="64"/>
    </row>
    <row r="1061" ht="15">
      <c r="B1061" s="64"/>
    </row>
    <row r="1062" ht="15">
      <c r="B1062" s="64"/>
    </row>
    <row r="1063" ht="15">
      <c r="B1063" s="64"/>
    </row>
    <row r="1064" ht="15">
      <c r="B1064" s="64"/>
    </row>
    <row r="1065" ht="15">
      <c r="B1065" s="64"/>
    </row>
    <row r="1066" ht="15">
      <c r="B1066" s="64"/>
    </row>
    <row r="1067" ht="15">
      <c r="B1067" s="64"/>
    </row>
    <row r="1068" ht="15">
      <c r="B1068" s="64"/>
    </row>
    <row r="1069" ht="15">
      <c r="B1069" s="64"/>
    </row>
    <row r="1070" ht="15">
      <c r="B1070" s="64"/>
    </row>
    <row r="1071" ht="15">
      <c r="B1071" s="64"/>
    </row>
    <row r="1072" ht="15">
      <c r="B1072" s="64"/>
    </row>
    <row r="1073" ht="15">
      <c r="B1073" s="64"/>
    </row>
    <row r="1074" ht="15">
      <c r="B1074" s="64"/>
    </row>
    <row r="1075" ht="15">
      <c r="B1075" s="64"/>
    </row>
    <row r="1076" ht="15">
      <c r="B1076" s="64"/>
    </row>
    <row r="1077" ht="15">
      <c r="B1077" s="64"/>
    </row>
    <row r="1078" ht="15">
      <c r="B1078" s="64"/>
    </row>
    <row r="1079" ht="15">
      <c r="B1079" s="64"/>
    </row>
    <row r="1080" ht="15">
      <c r="B1080" s="64"/>
    </row>
    <row r="1081" ht="15">
      <c r="B1081" s="64"/>
    </row>
    <row r="1082" ht="15">
      <c r="B1082" s="64"/>
    </row>
    <row r="1083" ht="15">
      <c r="B1083" s="64"/>
    </row>
    <row r="1084" ht="15">
      <c r="B1084" s="64"/>
    </row>
    <row r="1085" ht="15">
      <c r="B1085" s="64"/>
    </row>
    <row r="1086" ht="15">
      <c r="B1086" s="64"/>
    </row>
    <row r="1087" ht="15">
      <c r="B1087" s="64"/>
    </row>
    <row r="1088" ht="15">
      <c r="B1088" s="64"/>
    </row>
    <row r="1089" ht="15">
      <c r="B1089" s="64"/>
    </row>
    <row r="1090" ht="15">
      <c r="B1090" s="64"/>
    </row>
    <row r="1091" ht="15">
      <c r="B1091" s="64"/>
    </row>
    <row r="1092" ht="15">
      <c r="B1092" s="64"/>
    </row>
    <row r="1093" ht="15">
      <c r="B1093" s="64"/>
    </row>
    <row r="1094" ht="15">
      <c r="B1094" s="64"/>
    </row>
    <row r="1095" ht="15">
      <c r="B1095" s="64"/>
    </row>
    <row r="1096" ht="15">
      <c r="B1096" s="64"/>
    </row>
    <row r="1097" ht="15">
      <c r="B1097" s="64"/>
    </row>
    <row r="1098" ht="15">
      <c r="B1098" s="64"/>
    </row>
    <row r="1099" ht="15">
      <c r="B1099" s="64"/>
    </row>
    <row r="1100" ht="15">
      <c r="B1100" s="64"/>
    </row>
    <row r="1101" ht="15">
      <c r="B1101" s="64"/>
    </row>
    <row r="1102" ht="15">
      <c r="B1102" s="64"/>
    </row>
    <row r="1103" ht="15">
      <c r="B1103" s="64"/>
    </row>
    <row r="1104" ht="15">
      <c r="B1104" s="64"/>
    </row>
    <row r="1105" ht="15">
      <c r="B1105" s="64"/>
    </row>
    <row r="1106" ht="15">
      <c r="B1106" s="64"/>
    </row>
    <row r="1107" ht="15">
      <c r="B1107" s="64"/>
    </row>
    <row r="1108" ht="15">
      <c r="B1108" s="64"/>
    </row>
    <row r="1109" ht="15">
      <c r="B1109" s="64"/>
    </row>
    <row r="1110" ht="15">
      <c r="B1110" s="64"/>
    </row>
    <row r="1111" ht="15">
      <c r="B1111" s="64"/>
    </row>
    <row r="1112" ht="15">
      <c r="B1112" s="64"/>
    </row>
    <row r="1113" ht="15">
      <c r="B1113" s="64"/>
    </row>
    <row r="1114" ht="15">
      <c r="B1114" s="64"/>
    </row>
    <row r="1115" ht="15">
      <c r="B1115" s="64"/>
    </row>
    <row r="1116" ht="15">
      <c r="B1116" s="64"/>
    </row>
    <row r="1117" ht="15">
      <c r="B1117" s="64"/>
    </row>
    <row r="1118" ht="15">
      <c r="B1118" s="64"/>
    </row>
    <row r="1119" ht="15">
      <c r="B1119" s="64"/>
    </row>
    <row r="1120" ht="15">
      <c r="B1120" s="64"/>
    </row>
    <row r="1121" ht="15">
      <c r="B1121" s="64"/>
    </row>
    <row r="1122" ht="15">
      <c r="B1122" s="64"/>
    </row>
    <row r="1123" ht="15">
      <c r="B1123" s="64"/>
    </row>
    <row r="1124" ht="15">
      <c r="B1124" s="64"/>
    </row>
    <row r="1125" ht="15">
      <c r="B1125" s="64"/>
    </row>
    <row r="1126" ht="15">
      <c r="B1126" s="64"/>
    </row>
    <row r="1127" ht="15">
      <c r="B1127" s="64"/>
    </row>
    <row r="1128" ht="15">
      <c r="B1128" s="64"/>
    </row>
    <row r="1129" ht="15">
      <c r="B1129" s="64"/>
    </row>
    <row r="1130" ht="15">
      <c r="B1130" s="64"/>
    </row>
    <row r="1131" ht="15">
      <c r="B1131" s="64"/>
    </row>
    <row r="1132" ht="15">
      <c r="B1132" s="64"/>
    </row>
    <row r="1133" ht="15">
      <c r="B1133" s="64"/>
    </row>
    <row r="1134" ht="15">
      <c r="B1134" s="64"/>
    </row>
    <row r="1135" ht="15">
      <c r="B1135" s="64"/>
    </row>
    <row r="1136" ht="15">
      <c r="B1136" s="64"/>
    </row>
    <row r="1137" ht="15">
      <c r="B1137" s="64"/>
    </row>
    <row r="1138" ht="15">
      <c r="B1138" s="64"/>
    </row>
    <row r="1139" ht="15">
      <c r="B1139" s="64"/>
    </row>
    <row r="1140" ht="15">
      <c r="B1140" s="64"/>
    </row>
    <row r="1141" ht="15">
      <c r="B1141" s="64"/>
    </row>
    <row r="1142" ht="15">
      <c r="B1142" s="64"/>
    </row>
    <row r="1143" ht="15">
      <c r="B1143" s="64"/>
    </row>
    <row r="1144" ht="15">
      <c r="B1144" s="64"/>
    </row>
    <row r="1145" ht="15">
      <c r="B1145" s="64"/>
    </row>
    <row r="1146" ht="15">
      <c r="B1146" s="64"/>
    </row>
    <row r="1147" ht="15">
      <c r="B1147" s="64"/>
    </row>
    <row r="1148" ht="15">
      <c r="B1148" s="64"/>
    </row>
    <row r="1149" ht="15">
      <c r="B1149" s="64"/>
    </row>
    <row r="1150" ht="15">
      <c r="B1150" s="64"/>
    </row>
    <row r="1151" ht="15">
      <c r="B1151" s="64"/>
    </row>
    <row r="1152" ht="15">
      <c r="B1152" s="64"/>
    </row>
    <row r="1153" ht="15">
      <c r="B1153" s="64"/>
    </row>
    <row r="1154" ht="15">
      <c r="B1154" s="64"/>
    </row>
    <row r="1155" ht="15">
      <c r="B1155" s="64"/>
    </row>
    <row r="1156" ht="15">
      <c r="B1156" s="64"/>
    </row>
    <row r="1157" ht="15">
      <c r="B1157" s="64"/>
    </row>
    <row r="1158" ht="15">
      <c r="B1158" s="64"/>
    </row>
    <row r="1159" ht="15">
      <c r="B1159" s="64"/>
    </row>
    <row r="1160" ht="15">
      <c r="B1160" s="64"/>
    </row>
    <row r="1161" ht="15">
      <c r="B1161" s="64"/>
    </row>
    <row r="1162" ht="15">
      <c r="B1162" s="64"/>
    </row>
    <row r="1163" ht="15">
      <c r="B1163" s="64"/>
    </row>
    <row r="1164" ht="15">
      <c r="B1164" s="64"/>
    </row>
    <row r="1165" ht="15">
      <c r="B1165" s="64"/>
    </row>
    <row r="1166" ht="15">
      <c r="B1166" s="64"/>
    </row>
    <row r="1167" ht="15">
      <c r="B1167" s="64"/>
    </row>
    <row r="1168" ht="15">
      <c r="B1168" s="64"/>
    </row>
    <row r="1169" ht="15">
      <c r="B1169" s="64"/>
    </row>
    <row r="1170" ht="15">
      <c r="B1170" s="64"/>
    </row>
    <row r="1171" ht="15">
      <c r="B1171" s="64"/>
    </row>
    <row r="1172" ht="15">
      <c r="B1172" s="64"/>
    </row>
    <row r="1173" ht="15">
      <c r="B1173" s="64"/>
    </row>
    <row r="1174" ht="15">
      <c r="B1174" s="64"/>
    </row>
    <row r="1175" ht="15">
      <c r="B1175" s="64"/>
    </row>
    <row r="1176" ht="15">
      <c r="B1176" s="64"/>
    </row>
    <row r="1177" ht="15">
      <c r="B1177" s="64"/>
    </row>
    <row r="1178" ht="15">
      <c r="B1178" s="64"/>
    </row>
    <row r="1179" ht="15">
      <c r="B1179" s="64"/>
    </row>
    <row r="1180" ht="15">
      <c r="B1180" s="64"/>
    </row>
    <row r="1181" ht="15">
      <c r="B1181" s="64"/>
    </row>
    <row r="1182" ht="15">
      <c r="B1182" s="64"/>
    </row>
    <row r="1183" ht="15">
      <c r="B1183" s="64"/>
    </row>
    <row r="1184" ht="15">
      <c r="B1184" s="64"/>
    </row>
    <row r="1185" ht="15">
      <c r="B1185" s="64"/>
    </row>
    <row r="1186" ht="15">
      <c r="B1186" s="64"/>
    </row>
    <row r="1187" ht="15">
      <c r="B1187" s="64"/>
    </row>
    <row r="1188" ht="15">
      <c r="B1188" s="64"/>
    </row>
    <row r="1189" ht="15">
      <c r="B1189" s="64"/>
    </row>
    <row r="1190" ht="15">
      <c r="B1190" s="64"/>
    </row>
    <row r="1191" ht="15">
      <c r="B1191" s="64"/>
    </row>
    <row r="1192" ht="15">
      <c r="B1192" s="64"/>
    </row>
    <row r="1193" ht="15">
      <c r="B1193" s="64"/>
    </row>
    <row r="1194" ht="15">
      <c r="B1194" s="64"/>
    </row>
    <row r="1195" ht="15">
      <c r="B1195" s="64"/>
    </row>
    <row r="1196" ht="15">
      <c r="B1196" s="64"/>
    </row>
    <row r="1197" ht="15">
      <c r="B1197" s="64"/>
    </row>
    <row r="1198" ht="15">
      <c r="B1198" s="64"/>
    </row>
    <row r="1199" ht="15">
      <c r="B1199" s="64"/>
    </row>
    <row r="1200" ht="15">
      <c r="B1200" s="64"/>
    </row>
    <row r="1201" ht="15">
      <c r="B1201" s="64"/>
    </row>
    <row r="1202" ht="15">
      <c r="B1202" s="64"/>
    </row>
    <row r="1203" ht="15">
      <c r="B1203" s="64"/>
    </row>
    <row r="1204" ht="15">
      <c r="B1204" s="64"/>
    </row>
    <row r="1205" ht="15">
      <c r="B1205" s="64"/>
    </row>
    <row r="1206" ht="15">
      <c r="B1206" s="64"/>
    </row>
    <row r="1207" ht="15">
      <c r="B1207" s="64"/>
    </row>
    <row r="1208" ht="15">
      <c r="B1208" s="64"/>
    </row>
    <row r="1209" ht="15">
      <c r="B1209" s="64"/>
    </row>
    <row r="1210" ht="15">
      <c r="B1210" s="64"/>
    </row>
    <row r="1211" ht="15">
      <c r="B1211" s="64"/>
    </row>
    <row r="1212" ht="15">
      <c r="B1212" s="64"/>
    </row>
    <row r="1213" ht="15">
      <c r="B1213" s="64"/>
    </row>
    <row r="1214" ht="15">
      <c r="B1214" s="64"/>
    </row>
    <row r="1215" ht="15">
      <c r="B1215" s="64"/>
    </row>
    <row r="1216" ht="15">
      <c r="B1216" s="64"/>
    </row>
    <row r="1217" ht="15">
      <c r="B1217" s="64"/>
    </row>
    <row r="1218" ht="15">
      <c r="B1218" s="64"/>
    </row>
    <row r="1219" ht="15">
      <c r="B1219" s="64"/>
    </row>
    <row r="1220" ht="15">
      <c r="B1220" s="64"/>
    </row>
    <row r="1221" ht="15">
      <c r="B1221" s="64"/>
    </row>
    <row r="1222" ht="15">
      <c r="B1222" s="64"/>
    </row>
    <row r="1223" ht="15">
      <c r="B1223" s="64"/>
    </row>
    <row r="1224" ht="15">
      <c r="B1224" s="64"/>
    </row>
    <row r="1225" ht="15">
      <c r="B1225" s="64"/>
    </row>
    <row r="1226" ht="15">
      <c r="B1226" s="64"/>
    </row>
    <row r="1227" ht="15">
      <c r="B1227" s="64"/>
    </row>
    <row r="1228" ht="15">
      <c r="B1228" s="64"/>
    </row>
    <row r="1229" ht="15">
      <c r="B1229" s="64"/>
    </row>
    <row r="1230" ht="15">
      <c r="B1230" s="64"/>
    </row>
    <row r="1231" ht="15">
      <c r="B1231" s="64"/>
    </row>
    <row r="1232" ht="15">
      <c r="B1232" s="64"/>
    </row>
    <row r="1233" ht="15">
      <c r="B1233" s="64"/>
    </row>
    <row r="1234" ht="15">
      <c r="B1234" s="64"/>
    </row>
    <row r="1235" ht="15">
      <c r="B1235" s="64"/>
    </row>
    <row r="1236" ht="15">
      <c r="B1236" s="64"/>
    </row>
    <row r="1237" ht="15">
      <c r="B1237" s="64"/>
    </row>
    <row r="1238" ht="15">
      <c r="B1238" s="64"/>
    </row>
    <row r="1239" ht="15">
      <c r="B1239" s="64"/>
    </row>
    <row r="1240" ht="15">
      <c r="B1240" s="64"/>
    </row>
    <row r="1241" ht="15">
      <c r="B1241" s="64"/>
    </row>
    <row r="1242" ht="15">
      <c r="B1242" s="64"/>
    </row>
    <row r="1243" ht="15">
      <c r="B1243" s="64"/>
    </row>
    <row r="1244" ht="15">
      <c r="B1244" s="64"/>
    </row>
    <row r="1245" ht="15">
      <c r="B1245" s="64"/>
    </row>
    <row r="1246" ht="15">
      <c r="B1246" s="64"/>
    </row>
    <row r="1247" ht="15">
      <c r="B1247" s="64"/>
    </row>
    <row r="1248" ht="15">
      <c r="B1248" s="64"/>
    </row>
    <row r="1249" ht="15">
      <c r="B1249" s="64"/>
    </row>
    <row r="1250" ht="15">
      <c r="B1250" s="64"/>
    </row>
    <row r="1251" ht="15">
      <c r="B1251" s="64"/>
    </row>
    <row r="1252" ht="15">
      <c r="B1252" s="64"/>
    </row>
    <row r="1253" ht="15">
      <c r="B1253" s="64"/>
    </row>
    <row r="1254" ht="15">
      <c r="B1254" s="64"/>
    </row>
    <row r="1255" ht="15">
      <c r="B1255" s="64"/>
    </row>
    <row r="1256" ht="15">
      <c r="B1256" s="64"/>
    </row>
    <row r="1257" ht="15">
      <c r="B1257" s="64"/>
    </row>
    <row r="1258" ht="15">
      <c r="B1258" s="64"/>
    </row>
    <row r="1259" ht="15">
      <c r="B1259" s="64"/>
    </row>
    <row r="1260" ht="15">
      <c r="B1260" s="64"/>
    </row>
    <row r="1261" ht="15">
      <c r="B1261" s="64"/>
    </row>
    <row r="1262" ht="15">
      <c r="B1262" s="64"/>
    </row>
    <row r="1263" ht="15">
      <c r="B1263" s="64"/>
    </row>
    <row r="1264" ht="15">
      <c r="B1264" s="64"/>
    </row>
    <row r="1265" ht="15">
      <c r="B1265" s="64"/>
    </row>
    <row r="1266" ht="15">
      <c r="B1266" s="64"/>
    </row>
    <row r="1267" ht="15">
      <c r="B1267" s="64"/>
    </row>
    <row r="1268" ht="15">
      <c r="B1268" s="64"/>
    </row>
    <row r="1269" ht="15">
      <c r="B1269" s="64"/>
    </row>
    <row r="1270" ht="15">
      <c r="B1270" s="64"/>
    </row>
    <row r="1271" ht="15">
      <c r="B1271" s="64"/>
    </row>
    <row r="1272" ht="15">
      <c r="B1272" s="64"/>
    </row>
    <row r="1273" ht="15">
      <c r="B1273" s="64"/>
    </row>
    <row r="1274" ht="15">
      <c r="B1274" s="64"/>
    </row>
    <row r="1275" ht="15">
      <c r="B1275" s="64"/>
    </row>
    <row r="1276" ht="15">
      <c r="B1276" s="64"/>
    </row>
    <row r="1277" ht="15">
      <c r="B1277" s="64"/>
    </row>
    <row r="1278" ht="15">
      <c r="B1278" s="64"/>
    </row>
    <row r="1279" ht="15">
      <c r="B1279" s="64"/>
    </row>
    <row r="1280" ht="15">
      <c r="B1280" s="64"/>
    </row>
    <row r="1281" ht="15">
      <c r="B1281" s="64"/>
    </row>
    <row r="1282" ht="15">
      <c r="B1282" s="64"/>
    </row>
    <row r="1283" ht="15">
      <c r="B1283" s="64"/>
    </row>
    <row r="1284" ht="15">
      <c r="B1284" s="64"/>
    </row>
    <row r="1285" ht="15">
      <c r="B1285" s="64"/>
    </row>
    <row r="1286" ht="15">
      <c r="B1286" s="64"/>
    </row>
    <row r="1287" ht="15">
      <c r="B1287" s="64"/>
    </row>
    <row r="1288" ht="15">
      <c r="B1288" s="64"/>
    </row>
    <row r="1289" ht="15">
      <c r="B1289" s="64"/>
    </row>
    <row r="1290" ht="15">
      <c r="B1290" s="64"/>
    </row>
    <row r="1291" ht="15">
      <c r="B1291" s="64"/>
    </row>
    <row r="1292" ht="15">
      <c r="B1292" s="64"/>
    </row>
    <row r="1293" ht="15">
      <c r="B1293" s="64"/>
    </row>
    <row r="1294" ht="15">
      <c r="B1294" s="64"/>
    </row>
    <row r="1295" ht="15">
      <c r="B1295" s="64"/>
    </row>
    <row r="1296" ht="15">
      <c r="B1296" s="64"/>
    </row>
    <row r="1297" ht="15">
      <c r="B1297" s="64"/>
    </row>
    <row r="1298" ht="15">
      <c r="B1298" s="64"/>
    </row>
    <row r="1299" ht="15">
      <c r="B1299" s="64"/>
    </row>
    <row r="1300" ht="15">
      <c r="B1300" s="64"/>
    </row>
    <row r="1301" ht="15">
      <c r="B1301" s="64"/>
    </row>
    <row r="1302" ht="15">
      <c r="B1302" s="64"/>
    </row>
    <row r="1303" ht="15">
      <c r="B1303" s="64"/>
    </row>
    <row r="1304" ht="15">
      <c r="B1304" s="64"/>
    </row>
    <row r="1305" ht="15">
      <c r="B1305" s="64"/>
    </row>
    <row r="1306" ht="15">
      <c r="B1306" s="64"/>
    </row>
    <row r="1307" ht="15">
      <c r="B1307" s="64"/>
    </row>
    <row r="1308" ht="15">
      <c r="B1308" s="64"/>
    </row>
    <row r="1309" ht="15">
      <c r="B1309" s="64"/>
    </row>
    <row r="1310" ht="15">
      <c r="B1310" s="64"/>
    </row>
    <row r="1311" ht="15">
      <c r="B1311" s="64"/>
    </row>
    <row r="1312" ht="15">
      <c r="B1312" s="64"/>
    </row>
    <row r="1313" ht="15">
      <c r="B1313" s="64"/>
    </row>
    <row r="1314" ht="15">
      <c r="B1314" s="64"/>
    </row>
    <row r="1315" ht="15">
      <c r="B1315" s="64"/>
    </row>
    <row r="1316" ht="15">
      <c r="B1316" s="64"/>
    </row>
    <row r="1317" ht="15">
      <c r="B1317" s="64"/>
    </row>
    <row r="1318" ht="15">
      <c r="B1318" s="64"/>
    </row>
    <row r="1319" ht="15">
      <c r="B1319" s="64"/>
    </row>
    <row r="1320" ht="15">
      <c r="B1320" s="64"/>
    </row>
    <row r="1321" ht="15">
      <c r="B1321" s="64"/>
    </row>
    <row r="1322" ht="15">
      <c r="B1322" s="64"/>
    </row>
    <row r="1323" ht="15">
      <c r="B1323" s="64"/>
    </row>
    <row r="1324" ht="15">
      <c r="B1324" s="64"/>
    </row>
    <row r="1325" ht="15">
      <c r="B1325" s="64"/>
    </row>
    <row r="1326" ht="15">
      <c r="B1326" s="64"/>
    </row>
    <row r="1327" ht="15">
      <c r="B1327" s="64"/>
    </row>
    <row r="1328" ht="15">
      <c r="B1328" s="64"/>
    </row>
    <row r="1329" ht="15">
      <c r="B1329" s="64"/>
    </row>
    <row r="1330" ht="15">
      <c r="B1330" s="64"/>
    </row>
    <row r="1331" ht="15">
      <c r="B1331" s="64"/>
    </row>
    <row r="1332" ht="15">
      <c r="B1332" s="64"/>
    </row>
    <row r="1333" ht="15">
      <c r="B1333" s="64"/>
    </row>
    <row r="1334" ht="15">
      <c r="B1334" s="64"/>
    </row>
    <row r="1335" ht="15">
      <c r="B1335" s="64"/>
    </row>
    <row r="1336" ht="15">
      <c r="B1336" s="64"/>
    </row>
    <row r="1337" ht="15">
      <c r="B1337" s="64"/>
    </row>
    <row r="1338" ht="15">
      <c r="B1338" s="64"/>
    </row>
    <row r="1339" ht="15">
      <c r="B1339" s="64"/>
    </row>
    <row r="1340" ht="15">
      <c r="B1340" s="64"/>
    </row>
    <row r="1341" ht="15">
      <c r="B1341" s="64"/>
    </row>
    <row r="1342" ht="15">
      <c r="B1342" s="64"/>
    </row>
    <row r="1343" ht="15">
      <c r="B1343" s="64"/>
    </row>
    <row r="1344" ht="15">
      <c r="B1344" s="64"/>
    </row>
    <row r="1345" ht="15">
      <c r="B1345" s="64"/>
    </row>
    <row r="1346" ht="15">
      <c r="B1346" s="64"/>
    </row>
    <row r="1347" ht="15">
      <c r="B1347" s="64"/>
    </row>
    <row r="1348" ht="15">
      <c r="B1348" s="64"/>
    </row>
    <row r="1349" ht="15">
      <c r="B1349" s="64"/>
    </row>
    <row r="1350" ht="15">
      <c r="B1350" s="64"/>
    </row>
    <row r="1351" ht="15">
      <c r="B1351" s="64"/>
    </row>
    <row r="1352" ht="15">
      <c r="B1352" s="64"/>
    </row>
    <row r="1353" ht="15">
      <c r="B1353" s="64"/>
    </row>
    <row r="1354" ht="15">
      <c r="B1354" s="64"/>
    </row>
    <row r="1355" ht="15">
      <c r="B1355" s="64"/>
    </row>
    <row r="1356" ht="15">
      <c r="B1356" s="64"/>
    </row>
    <row r="1357" ht="15">
      <c r="B1357" s="64"/>
    </row>
    <row r="1358" ht="15">
      <c r="B1358" s="64"/>
    </row>
    <row r="1359" ht="15">
      <c r="B1359" s="64"/>
    </row>
    <row r="1360" ht="15">
      <c r="B1360" s="64"/>
    </row>
    <row r="1361" ht="15">
      <c r="B1361" s="64"/>
    </row>
    <row r="1362" ht="15">
      <c r="B1362" s="64"/>
    </row>
    <row r="1363" ht="15">
      <c r="B1363" s="64"/>
    </row>
    <row r="1364" ht="15">
      <c r="B1364" s="64"/>
    </row>
    <row r="1365" ht="15">
      <c r="B1365" s="64"/>
    </row>
    <row r="1366" ht="15">
      <c r="B1366" s="64"/>
    </row>
    <row r="1367" ht="15">
      <c r="B1367" s="64"/>
    </row>
    <row r="1368" ht="15">
      <c r="B1368" s="64"/>
    </row>
    <row r="1369" ht="15">
      <c r="B1369" s="64"/>
    </row>
    <row r="1370" ht="15">
      <c r="B1370" s="64"/>
    </row>
    <row r="1371" ht="15">
      <c r="B1371" s="64"/>
    </row>
    <row r="1372" ht="15">
      <c r="B1372" s="64"/>
    </row>
    <row r="1373" ht="15">
      <c r="B1373" s="64"/>
    </row>
    <row r="1374" ht="15">
      <c r="B1374" s="64"/>
    </row>
    <row r="1375" ht="15">
      <c r="B1375" s="64"/>
    </row>
    <row r="1376" ht="15">
      <c r="B1376" s="64"/>
    </row>
    <row r="1377" ht="15">
      <c r="B1377" s="64"/>
    </row>
    <row r="1378" ht="15">
      <c r="B1378" s="64"/>
    </row>
    <row r="1379" ht="15">
      <c r="B1379" s="64"/>
    </row>
    <row r="1380" ht="15">
      <c r="B1380" s="64"/>
    </row>
    <row r="1381" ht="15">
      <c r="B1381" s="64"/>
    </row>
    <row r="1382" ht="15">
      <c r="B1382" s="64"/>
    </row>
    <row r="1383" ht="15">
      <c r="B1383" s="64"/>
    </row>
    <row r="1384" ht="15">
      <c r="B1384" s="64"/>
    </row>
    <row r="1385" ht="15">
      <c r="B1385" s="64"/>
    </row>
    <row r="1386" ht="15">
      <c r="B1386" s="64"/>
    </row>
    <row r="1387" ht="15">
      <c r="B1387" s="64"/>
    </row>
    <row r="1388" ht="15">
      <c r="B1388" s="64"/>
    </row>
    <row r="1389" ht="15">
      <c r="B1389" s="64"/>
    </row>
    <row r="1390" ht="15">
      <c r="B1390" s="64"/>
    </row>
    <row r="1391" ht="15">
      <c r="B1391" s="64"/>
    </row>
    <row r="1392" ht="15">
      <c r="B1392" s="64"/>
    </row>
    <row r="1393" ht="15">
      <c r="B1393" s="64"/>
    </row>
    <row r="1394" ht="15">
      <c r="B1394" s="64"/>
    </row>
    <row r="1395" ht="15">
      <c r="B1395" s="64"/>
    </row>
    <row r="1396" ht="15">
      <c r="B1396" s="64"/>
    </row>
    <row r="1397" ht="15">
      <c r="B1397" s="64"/>
    </row>
    <row r="1398" ht="15">
      <c r="B1398" s="64"/>
    </row>
    <row r="1399" ht="15">
      <c r="B1399" s="64"/>
    </row>
    <row r="1400" ht="15">
      <c r="B1400" s="64"/>
    </row>
    <row r="1401" ht="15">
      <c r="B1401" s="64"/>
    </row>
    <row r="1402" ht="15">
      <c r="B1402" s="64"/>
    </row>
    <row r="1403" ht="15">
      <c r="B1403" s="64"/>
    </row>
    <row r="1404" ht="15">
      <c r="B1404" s="64"/>
    </row>
    <row r="1405" ht="15">
      <c r="B1405" s="64"/>
    </row>
    <row r="1406" ht="15">
      <c r="B1406" s="64"/>
    </row>
    <row r="1407" ht="15">
      <c r="B1407" s="64"/>
    </row>
    <row r="1408" ht="15">
      <c r="B1408" s="64"/>
    </row>
    <row r="1409" ht="15">
      <c r="B1409" s="64"/>
    </row>
    <row r="1410" ht="15">
      <c r="B1410" s="64"/>
    </row>
    <row r="1411" ht="15">
      <c r="B1411" s="64"/>
    </row>
    <row r="1412" ht="15">
      <c r="B1412" s="64"/>
    </row>
    <row r="1413" ht="15">
      <c r="B1413" s="64"/>
    </row>
    <row r="1414" ht="15">
      <c r="B1414" s="64"/>
    </row>
    <row r="1415" ht="15">
      <c r="B1415" s="64"/>
    </row>
    <row r="1416" ht="15">
      <c r="B1416" s="64"/>
    </row>
    <row r="1417" ht="15">
      <c r="B1417" s="64"/>
    </row>
    <row r="1418" ht="15">
      <c r="B1418" s="64"/>
    </row>
    <row r="1419" ht="15">
      <c r="B1419" s="64"/>
    </row>
    <row r="1420" ht="15">
      <c r="B1420" s="64"/>
    </row>
    <row r="1421" ht="15">
      <c r="B1421" s="64"/>
    </row>
    <row r="1422" ht="15">
      <c r="B1422" s="64"/>
    </row>
    <row r="1423" ht="15">
      <c r="B1423" s="64"/>
    </row>
    <row r="1424" ht="15">
      <c r="B1424" s="64"/>
    </row>
    <row r="1425" ht="15">
      <c r="B1425" s="64"/>
    </row>
    <row r="1426" ht="15">
      <c r="B1426" s="64"/>
    </row>
    <row r="1427" ht="15">
      <c r="B1427" s="64"/>
    </row>
    <row r="1428" ht="15">
      <c r="B1428" s="64"/>
    </row>
    <row r="1429" ht="15">
      <c r="B1429" s="64"/>
    </row>
    <row r="1430" ht="15">
      <c r="B1430" s="64"/>
    </row>
    <row r="1431" ht="15">
      <c r="B1431" s="64"/>
    </row>
    <row r="1432" ht="15">
      <c r="B1432" s="64"/>
    </row>
    <row r="1433" ht="15">
      <c r="B1433" s="64"/>
    </row>
    <row r="1434" ht="15">
      <c r="B1434" s="64"/>
    </row>
    <row r="1435" ht="15">
      <c r="B1435" s="64"/>
    </row>
    <row r="1436" ht="15">
      <c r="B1436" s="64"/>
    </row>
    <row r="1437" ht="15">
      <c r="B1437" s="64"/>
    </row>
    <row r="1438" ht="15">
      <c r="B1438" s="64"/>
    </row>
    <row r="1439" ht="15">
      <c r="B1439" s="64"/>
    </row>
    <row r="1440" ht="15">
      <c r="B1440" s="64"/>
    </row>
    <row r="1441" ht="15">
      <c r="B1441" s="64"/>
    </row>
    <row r="1442" ht="15">
      <c r="B1442" s="64"/>
    </row>
    <row r="1443" ht="15">
      <c r="B1443" s="64"/>
    </row>
    <row r="1444" ht="15">
      <c r="B1444" s="64"/>
    </row>
    <row r="1445" ht="15">
      <c r="B1445" s="64"/>
    </row>
    <row r="1446" ht="15">
      <c r="B1446" s="64"/>
    </row>
    <row r="1447" ht="15">
      <c r="B1447" s="64"/>
    </row>
    <row r="1448" ht="15">
      <c r="B1448" s="64"/>
    </row>
    <row r="1449" ht="15">
      <c r="B1449" s="64"/>
    </row>
    <row r="1450" ht="15">
      <c r="B1450" s="64"/>
    </row>
    <row r="1451" ht="15">
      <c r="B1451" s="64"/>
    </row>
    <row r="1452" ht="15">
      <c r="B1452" s="64"/>
    </row>
    <row r="1453" ht="15">
      <c r="B1453" s="64"/>
    </row>
    <row r="1454" ht="15">
      <c r="B1454" s="64"/>
    </row>
    <row r="1455" ht="15">
      <c r="B1455" s="64"/>
    </row>
    <row r="1456" ht="15">
      <c r="B1456" s="64"/>
    </row>
    <row r="1457" ht="15">
      <c r="B1457" s="64"/>
    </row>
    <row r="1458" ht="15">
      <c r="B1458" s="64"/>
    </row>
    <row r="1459" ht="15">
      <c r="B1459" s="64"/>
    </row>
    <row r="1460" ht="15">
      <c r="B1460" s="64"/>
    </row>
    <row r="1461" ht="15">
      <c r="B1461" s="64"/>
    </row>
    <row r="1462" ht="15">
      <c r="B1462" s="64"/>
    </row>
    <row r="1463" ht="15">
      <c r="B1463" s="64"/>
    </row>
    <row r="1464" ht="15">
      <c r="B1464" s="64"/>
    </row>
    <row r="1465" ht="15">
      <c r="B1465" s="64"/>
    </row>
    <row r="1466" ht="15">
      <c r="B1466" s="64"/>
    </row>
    <row r="1467" ht="15">
      <c r="B1467" s="64"/>
    </row>
    <row r="1468" ht="15">
      <c r="B1468" s="64"/>
    </row>
    <row r="1469" ht="15">
      <c r="B1469" s="64"/>
    </row>
    <row r="1470" ht="15">
      <c r="B1470" s="64"/>
    </row>
    <row r="1471" ht="15">
      <c r="B1471" s="64"/>
    </row>
    <row r="1472" ht="15">
      <c r="B1472" s="64"/>
    </row>
    <row r="1473" ht="15">
      <c r="B1473" s="64"/>
    </row>
    <row r="1474" ht="15">
      <c r="B1474" s="64"/>
    </row>
    <row r="1475" ht="15">
      <c r="B1475" s="64"/>
    </row>
    <row r="1476" ht="15">
      <c r="B1476" s="64"/>
    </row>
    <row r="1477" ht="15">
      <c r="B1477" s="64"/>
    </row>
    <row r="1478" ht="15">
      <c r="B1478" s="64"/>
    </row>
    <row r="1479" ht="15">
      <c r="B1479" s="64"/>
    </row>
    <row r="1480" ht="15">
      <c r="B1480" s="64"/>
    </row>
    <row r="1481" ht="15">
      <c r="B1481" s="64"/>
    </row>
    <row r="1482" ht="15">
      <c r="B1482" s="64"/>
    </row>
    <row r="1483" ht="15">
      <c r="B1483" s="64"/>
    </row>
    <row r="1484" ht="15">
      <c r="B1484" s="64"/>
    </row>
    <row r="1485" ht="15">
      <c r="B1485" s="64"/>
    </row>
    <row r="1486" ht="15">
      <c r="B1486" s="64"/>
    </row>
    <row r="1487" ht="15">
      <c r="B1487" s="64"/>
    </row>
    <row r="1488" ht="15">
      <c r="B1488" s="64"/>
    </row>
    <row r="1489" ht="15">
      <c r="B1489" s="64"/>
    </row>
    <row r="1490" ht="15">
      <c r="B1490" s="64"/>
    </row>
    <row r="1491" ht="15">
      <c r="B1491" s="64"/>
    </row>
    <row r="1492" ht="15">
      <c r="B1492" s="64"/>
    </row>
    <row r="1493" ht="15">
      <c r="B1493" s="64"/>
    </row>
    <row r="1494" ht="15">
      <c r="B1494" s="64"/>
    </row>
    <row r="1495" ht="15">
      <c r="B1495" s="64"/>
    </row>
    <row r="1496" ht="15">
      <c r="B1496" s="64"/>
    </row>
    <row r="1497" ht="15">
      <c r="B1497" s="64"/>
    </row>
    <row r="1498" ht="15">
      <c r="B1498" s="64"/>
    </row>
    <row r="1499" ht="15">
      <c r="B1499" s="64"/>
    </row>
    <row r="1500" ht="15">
      <c r="B1500" s="64"/>
    </row>
    <row r="1501" ht="15">
      <c r="B1501" s="64"/>
    </row>
    <row r="1502" ht="15">
      <c r="B1502" s="64"/>
    </row>
    <row r="1503" ht="15">
      <c r="B1503" s="64"/>
    </row>
    <row r="1504" ht="15">
      <c r="B1504" s="64"/>
    </row>
    <row r="1505" ht="15">
      <c r="B1505" s="64"/>
    </row>
    <row r="1506" ht="15">
      <c r="B1506" s="64"/>
    </row>
    <row r="1507" ht="15">
      <c r="B1507" s="64"/>
    </row>
    <row r="1508" ht="15">
      <c r="B1508" s="64"/>
    </row>
    <row r="1509" ht="15">
      <c r="B1509" s="64"/>
    </row>
    <row r="1510" ht="15">
      <c r="B1510" s="64"/>
    </row>
    <row r="1511" ht="15">
      <c r="B1511" s="64"/>
    </row>
    <row r="1512" ht="15">
      <c r="B1512" s="64"/>
    </row>
    <row r="1513" ht="15">
      <c r="B1513" s="64"/>
    </row>
    <row r="1514" ht="15">
      <c r="B1514" s="64"/>
    </row>
    <row r="1515" ht="15">
      <c r="B1515" s="64"/>
    </row>
    <row r="1516" ht="15">
      <c r="B1516" s="64"/>
    </row>
    <row r="1517" ht="15">
      <c r="B1517" s="64"/>
    </row>
    <row r="1518" ht="15">
      <c r="B1518" s="64"/>
    </row>
    <row r="1519" ht="15">
      <c r="B1519" s="64"/>
    </row>
    <row r="1520" ht="15">
      <c r="B1520" s="64"/>
    </row>
    <row r="1521" ht="15">
      <c r="B1521" s="64"/>
    </row>
    <row r="1522" ht="15">
      <c r="B1522" s="64"/>
    </row>
    <row r="1523" ht="15">
      <c r="B1523" s="64"/>
    </row>
    <row r="1524" ht="15">
      <c r="B1524" s="64"/>
    </row>
    <row r="1525" ht="15">
      <c r="B1525" s="64"/>
    </row>
    <row r="1526" ht="15">
      <c r="B1526" s="64"/>
    </row>
    <row r="1527" ht="15">
      <c r="B1527" s="64"/>
    </row>
    <row r="1528" ht="15">
      <c r="B1528" s="64"/>
    </row>
    <row r="1529" ht="15">
      <c r="B1529" s="64"/>
    </row>
    <row r="1530" ht="15">
      <c r="B1530" s="64"/>
    </row>
    <row r="1531" ht="15">
      <c r="B1531" s="64"/>
    </row>
    <row r="1532" ht="15">
      <c r="B1532" s="64"/>
    </row>
    <row r="1533" ht="15">
      <c r="B1533" s="64"/>
    </row>
    <row r="1534" ht="15">
      <c r="B1534" s="64"/>
    </row>
    <row r="1535" ht="15">
      <c r="B1535" s="64"/>
    </row>
    <row r="1536" ht="15">
      <c r="B1536" s="64"/>
    </row>
    <row r="1537" ht="15">
      <c r="B1537" s="64"/>
    </row>
    <row r="1538" ht="15">
      <c r="B1538" s="64"/>
    </row>
    <row r="1539" ht="15">
      <c r="B1539" s="64"/>
    </row>
    <row r="1540" ht="15">
      <c r="B1540" s="64"/>
    </row>
    <row r="1541" ht="15">
      <c r="B1541" s="64"/>
    </row>
    <row r="1542" ht="15">
      <c r="B1542" s="64"/>
    </row>
    <row r="1543" ht="15">
      <c r="B1543" s="64"/>
    </row>
    <row r="1544" ht="15">
      <c r="B1544" s="64"/>
    </row>
    <row r="1545" ht="15">
      <c r="B1545" s="64"/>
    </row>
    <row r="1546" ht="15">
      <c r="B1546" s="64"/>
    </row>
    <row r="1547" ht="15">
      <c r="B1547" s="64"/>
    </row>
    <row r="1548" ht="15">
      <c r="B1548" s="64"/>
    </row>
    <row r="1549" ht="15">
      <c r="B1549" s="64"/>
    </row>
    <row r="1550" ht="15">
      <c r="B1550" s="64"/>
    </row>
    <row r="1551" ht="15">
      <c r="B1551" s="64"/>
    </row>
    <row r="1552" ht="15">
      <c r="B1552" s="64"/>
    </row>
    <row r="1553" ht="15">
      <c r="B1553" s="64"/>
    </row>
    <row r="1554" ht="15">
      <c r="B1554" s="64"/>
    </row>
    <row r="1555" ht="15">
      <c r="B1555" s="64"/>
    </row>
    <row r="1556" ht="15">
      <c r="B1556" s="64"/>
    </row>
    <row r="1557" ht="15">
      <c r="B1557" s="64"/>
    </row>
    <row r="1558" ht="15">
      <c r="B1558" s="64"/>
    </row>
    <row r="1559" ht="15">
      <c r="B1559" s="64"/>
    </row>
    <row r="1560" ht="15">
      <c r="B1560" s="64"/>
    </row>
    <row r="1561" ht="15">
      <c r="B1561" s="64"/>
    </row>
    <row r="1562" ht="15">
      <c r="B1562" s="64"/>
    </row>
    <row r="1563" ht="15">
      <c r="B1563" s="64"/>
    </row>
    <row r="1564" ht="15">
      <c r="B1564" s="64"/>
    </row>
    <row r="1565" ht="15">
      <c r="B1565" s="64"/>
    </row>
    <row r="1566" ht="15">
      <c r="B1566" s="64"/>
    </row>
    <row r="1567" ht="15">
      <c r="B1567" s="64"/>
    </row>
    <row r="1568" ht="15">
      <c r="B1568" s="64"/>
    </row>
    <row r="1569" ht="15">
      <c r="B1569" s="64"/>
    </row>
    <row r="1570" ht="15">
      <c r="B1570" s="64"/>
    </row>
    <row r="1571" ht="15">
      <c r="B1571" s="64"/>
    </row>
    <row r="1572" ht="15">
      <c r="B1572" s="64"/>
    </row>
    <row r="1573" ht="15">
      <c r="B1573" s="64"/>
    </row>
    <row r="1574" ht="15">
      <c r="B1574" s="64"/>
    </row>
    <row r="1575" ht="15">
      <c r="B1575" s="64"/>
    </row>
    <row r="1576" ht="15">
      <c r="B1576" s="64"/>
    </row>
    <row r="1577" ht="15">
      <c r="B1577" s="64"/>
    </row>
    <row r="1578" ht="15">
      <c r="B1578" s="64"/>
    </row>
    <row r="1579" ht="15">
      <c r="B1579" s="64"/>
    </row>
    <row r="1580" ht="15">
      <c r="B1580" s="64"/>
    </row>
    <row r="1581" ht="15">
      <c r="B1581" s="64"/>
    </row>
    <row r="1582" ht="15">
      <c r="B1582" s="64"/>
    </row>
    <row r="1583" ht="15">
      <c r="B1583" s="64"/>
    </row>
    <row r="1584" ht="15">
      <c r="B1584" s="64"/>
    </row>
    <row r="1585" ht="15">
      <c r="B1585" s="64"/>
    </row>
    <row r="1586" ht="15">
      <c r="B1586" s="64"/>
    </row>
    <row r="1587" ht="15">
      <c r="B1587" s="64"/>
    </row>
    <row r="1588" ht="15">
      <c r="B1588" s="64"/>
    </row>
    <row r="1589" ht="15">
      <c r="B1589" s="64"/>
    </row>
    <row r="1590" ht="15">
      <c r="B1590" s="64"/>
    </row>
    <row r="1591" ht="15">
      <c r="B1591" s="64"/>
    </row>
    <row r="1592" ht="15">
      <c r="B1592" s="64"/>
    </row>
    <row r="1593" ht="15">
      <c r="B1593" s="64"/>
    </row>
    <row r="1594" ht="15">
      <c r="B1594" s="64"/>
    </row>
    <row r="1595" ht="15">
      <c r="B1595" s="64"/>
    </row>
    <row r="1596" ht="15">
      <c r="B1596" s="64"/>
    </row>
    <row r="1597" ht="15">
      <c r="B1597" s="64"/>
    </row>
    <row r="1598" ht="15">
      <c r="B1598" s="64"/>
    </row>
    <row r="1599" ht="15">
      <c r="B1599" s="64"/>
    </row>
    <row r="1600" ht="15">
      <c r="B1600" s="64"/>
    </row>
    <row r="1601" ht="15">
      <c r="B1601" s="64"/>
    </row>
    <row r="1602" ht="15">
      <c r="B1602" s="64"/>
    </row>
    <row r="1603" ht="15">
      <c r="B1603" s="64"/>
    </row>
    <row r="1604" ht="15">
      <c r="B1604" s="64"/>
    </row>
    <row r="1605" ht="15">
      <c r="B1605" s="64"/>
    </row>
    <row r="1606" ht="15">
      <c r="B1606" s="64"/>
    </row>
    <row r="1607" ht="15">
      <c r="B1607" s="64"/>
    </row>
    <row r="1608" ht="15">
      <c r="B1608" s="64"/>
    </row>
    <row r="1609" ht="15">
      <c r="B1609" s="64"/>
    </row>
    <row r="1610" ht="15">
      <c r="B1610" s="64"/>
    </row>
    <row r="1611" ht="15">
      <c r="B1611" s="64"/>
    </row>
    <row r="1612" ht="15">
      <c r="B1612" s="64"/>
    </row>
    <row r="1613" ht="15">
      <c r="B1613" s="64"/>
    </row>
    <row r="1614" ht="15">
      <c r="B1614" s="64"/>
    </row>
    <row r="1615" ht="15">
      <c r="B1615" s="64"/>
    </row>
    <row r="1616" ht="15">
      <c r="B1616" s="64"/>
    </row>
    <row r="1617" ht="15">
      <c r="B1617" s="64"/>
    </row>
    <row r="1618" ht="15">
      <c r="B1618" s="64"/>
    </row>
    <row r="1619" ht="15">
      <c r="B1619" s="64"/>
    </row>
    <row r="1620" ht="15">
      <c r="B1620" s="64"/>
    </row>
    <row r="1621" ht="15">
      <c r="B1621" s="64"/>
    </row>
    <row r="1622" ht="15">
      <c r="B1622" s="64"/>
    </row>
    <row r="1623" ht="15">
      <c r="B1623" s="64"/>
    </row>
    <row r="1624" ht="15">
      <c r="B1624" s="64"/>
    </row>
    <row r="1625" ht="15">
      <c r="B1625" s="64"/>
    </row>
    <row r="1626" ht="15">
      <c r="B1626" s="64"/>
    </row>
    <row r="1627" ht="15">
      <c r="B1627" s="64"/>
    </row>
    <row r="1628" ht="15">
      <c r="B1628" s="64"/>
    </row>
    <row r="1629" ht="15">
      <c r="B1629" s="64"/>
    </row>
    <row r="1630" ht="15">
      <c r="B1630" s="64"/>
    </row>
    <row r="1631" ht="15">
      <c r="B1631" s="64"/>
    </row>
    <row r="1632" ht="15">
      <c r="B1632" s="64"/>
    </row>
    <row r="1633" ht="15">
      <c r="B1633" s="64"/>
    </row>
    <row r="1634" ht="15">
      <c r="B1634" s="64"/>
    </row>
    <row r="1635" ht="15">
      <c r="B1635" s="64"/>
    </row>
    <row r="1636" ht="15">
      <c r="B1636" s="64"/>
    </row>
    <row r="1637" ht="15">
      <c r="B1637" s="64"/>
    </row>
    <row r="1638" ht="15">
      <c r="B1638" s="64"/>
    </row>
    <row r="1639" ht="15">
      <c r="B1639" s="64"/>
    </row>
    <row r="1640" ht="15">
      <c r="B1640" s="64"/>
    </row>
    <row r="1641" ht="15">
      <c r="B1641" s="64"/>
    </row>
    <row r="1642" ht="15">
      <c r="B1642" s="64"/>
    </row>
    <row r="1643" ht="15">
      <c r="B1643" s="64"/>
    </row>
    <row r="1644" ht="15">
      <c r="B1644" s="64"/>
    </row>
    <row r="1645" ht="15">
      <c r="B1645" s="64"/>
    </row>
    <row r="1646" ht="15">
      <c r="B1646" s="64"/>
    </row>
    <row r="1647" ht="15">
      <c r="B1647" s="64"/>
    </row>
    <row r="1648" ht="15">
      <c r="B1648" s="64"/>
    </row>
    <row r="1649" ht="15">
      <c r="B1649" s="64"/>
    </row>
    <row r="1650" ht="15">
      <c r="B1650" s="64"/>
    </row>
    <row r="1651" ht="15">
      <c r="B1651" s="64"/>
    </row>
    <row r="1652" ht="15">
      <c r="B1652" s="64"/>
    </row>
    <row r="1653" ht="15">
      <c r="B1653" s="64"/>
    </row>
    <row r="1654" ht="15">
      <c r="B1654" s="64"/>
    </row>
    <row r="1655" ht="15">
      <c r="B1655" s="64"/>
    </row>
    <row r="1656" ht="15">
      <c r="B1656" s="64"/>
    </row>
    <row r="1657" ht="15">
      <c r="B1657" s="64"/>
    </row>
    <row r="1658" ht="15">
      <c r="B1658" s="64"/>
    </row>
    <row r="1659" ht="15">
      <c r="B1659" s="64"/>
    </row>
    <row r="1660" ht="15">
      <c r="B1660" s="64"/>
    </row>
    <row r="1661" ht="15">
      <c r="B1661" s="64"/>
    </row>
    <row r="1662" ht="15">
      <c r="B1662" s="64"/>
    </row>
    <row r="1663" ht="15">
      <c r="B1663" s="64"/>
    </row>
    <row r="1664" ht="15">
      <c r="B1664" s="64"/>
    </row>
    <row r="1665" ht="15">
      <c r="B1665" s="64"/>
    </row>
    <row r="1666" ht="15">
      <c r="B1666" s="64"/>
    </row>
    <row r="1667" ht="15">
      <c r="B1667" s="64"/>
    </row>
    <row r="1668" ht="15">
      <c r="B1668" s="64"/>
    </row>
    <row r="1669" ht="15">
      <c r="B1669" s="64"/>
    </row>
    <row r="1670" ht="15">
      <c r="B1670" s="64"/>
    </row>
    <row r="1671" ht="15">
      <c r="B1671" s="64"/>
    </row>
    <row r="1672" ht="15">
      <c r="B1672" s="64"/>
    </row>
    <row r="1673" ht="15">
      <c r="B1673" s="64"/>
    </row>
    <row r="1674" ht="15">
      <c r="B1674" s="64"/>
    </row>
    <row r="1675" ht="15">
      <c r="B1675" s="64"/>
    </row>
    <row r="1676" ht="15">
      <c r="B1676" s="64"/>
    </row>
    <row r="1677" ht="15">
      <c r="B1677" s="64"/>
    </row>
    <row r="1678" ht="15">
      <c r="B1678" s="64"/>
    </row>
    <row r="1679" ht="15">
      <c r="B1679" s="64"/>
    </row>
    <row r="1680" ht="15">
      <c r="B1680" s="64"/>
    </row>
    <row r="1681" ht="15">
      <c r="B1681" s="64"/>
    </row>
    <row r="1682" ht="15">
      <c r="B1682" s="64"/>
    </row>
    <row r="1683" ht="15">
      <c r="B1683" s="64"/>
    </row>
    <row r="1684" ht="15">
      <c r="B1684" s="64"/>
    </row>
    <row r="1685" ht="15">
      <c r="B1685" s="64"/>
    </row>
    <row r="1686" ht="15">
      <c r="B1686" s="64"/>
    </row>
    <row r="1687" ht="15">
      <c r="B1687" s="64"/>
    </row>
    <row r="1688" ht="15">
      <c r="B1688" s="64"/>
    </row>
    <row r="1689" ht="15">
      <c r="B1689" s="64"/>
    </row>
    <row r="1690" ht="15">
      <c r="B1690" s="64"/>
    </row>
    <row r="1691" ht="15">
      <c r="B1691" s="64"/>
    </row>
    <row r="1692" ht="15">
      <c r="B1692" s="64"/>
    </row>
    <row r="1693" ht="15">
      <c r="B1693" s="64"/>
    </row>
    <row r="1694" ht="15">
      <c r="B1694" s="64"/>
    </row>
    <row r="1695" ht="15">
      <c r="B1695" s="64"/>
    </row>
    <row r="1696" ht="15">
      <c r="B1696" s="64"/>
    </row>
    <row r="1697" ht="15">
      <c r="B1697" s="64"/>
    </row>
    <row r="1698" ht="15">
      <c r="B1698" s="64"/>
    </row>
    <row r="1699" ht="15">
      <c r="B1699" s="64"/>
    </row>
    <row r="1700" ht="15">
      <c r="B1700" s="64"/>
    </row>
    <row r="1701" ht="15">
      <c r="B1701" s="64"/>
    </row>
    <row r="1702" ht="15">
      <c r="B1702" s="64"/>
    </row>
    <row r="1703" ht="15">
      <c r="B1703" s="64"/>
    </row>
    <row r="1704" ht="15">
      <c r="B1704" s="64"/>
    </row>
    <row r="1705" ht="15">
      <c r="B1705" s="64"/>
    </row>
    <row r="1706" ht="15">
      <c r="B1706" s="64"/>
    </row>
    <row r="1707" ht="15">
      <c r="B1707" s="64"/>
    </row>
    <row r="1708" ht="15">
      <c r="B1708" s="64"/>
    </row>
    <row r="1709" ht="15">
      <c r="B1709" s="64"/>
    </row>
    <row r="1710" ht="15">
      <c r="B1710" s="64"/>
    </row>
    <row r="1711" ht="15">
      <c r="B1711" s="64"/>
    </row>
    <row r="1712" ht="15">
      <c r="B1712" s="64"/>
    </row>
    <row r="1713" ht="15">
      <c r="B1713" s="64"/>
    </row>
    <row r="1714" ht="15">
      <c r="B1714" s="64"/>
    </row>
    <row r="1715" ht="15">
      <c r="B1715" s="64"/>
    </row>
    <row r="1716" ht="15">
      <c r="B1716" s="64"/>
    </row>
    <row r="1717" ht="15">
      <c r="B1717" s="64"/>
    </row>
    <row r="1718" ht="15">
      <c r="B1718" s="64"/>
    </row>
    <row r="1719" ht="15">
      <c r="B1719" s="64"/>
    </row>
    <row r="1720" ht="15">
      <c r="B1720" s="64"/>
    </row>
    <row r="1721" ht="15">
      <c r="B1721" s="64"/>
    </row>
    <row r="1722" ht="15">
      <c r="B1722" s="64"/>
    </row>
    <row r="1723" ht="15">
      <c r="B1723" s="64"/>
    </row>
    <row r="1724" ht="15">
      <c r="B1724" s="64"/>
    </row>
    <row r="1725" ht="15">
      <c r="B1725" s="64"/>
    </row>
    <row r="1726" ht="15">
      <c r="B1726" s="64"/>
    </row>
    <row r="1727" ht="15">
      <c r="B1727" s="64"/>
    </row>
    <row r="1728" ht="15">
      <c r="B1728" s="64"/>
    </row>
    <row r="1729" ht="15">
      <c r="B1729" s="64"/>
    </row>
    <row r="1730" ht="15">
      <c r="B1730" s="64"/>
    </row>
    <row r="1731" ht="15">
      <c r="B1731" s="64"/>
    </row>
    <row r="1732" ht="15">
      <c r="B1732" s="64"/>
    </row>
    <row r="1733" ht="15">
      <c r="B1733" s="64"/>
    </row>
    <row r="1734" ht="15">
      <c r="B1734" s="64"/>
    </row>
    <row r="1735" ht="15">
      <c r="B1735" s="64"/>
    </row>
    <row r="1736" ht="15">
      <c r="B1736" s="64"/>
    </row>
    <row r="1737" ht="15">
      <c r="B1737" s="64"/>
    </row>
    <row r="1738" ht="15">
      <c r="B1738" s="64"/>
    </row>
    <row r="1739" ht="15">
      <c r="B1739" s="64"/>
    </row>
    <row r="1740" ht="15">
      <c r="B1740" s="64"/>
    </row>
    <row r="1741" ht="15">
      <c r="B1741" s="64"/>
    </row>
    <row r="1742" ht="15">
      <c r="B1742" s="64"/>
    </row>
    <row r="1743" ht="15">
      <c r="B1743" s="64"/>
    </row>
    <row r="1744" ht="15">
      <c r="B1744" s="64"/>
    </row>
    <row r="1745" ht="15">
      <c r="B1745" s="64"/>
    </row>
    <row r="1746" ht="15">
      <c r="B1746" s="64"/>
    </row>
    <row r="1747" ht="15">
      <c r="B1747" s="64"/>
    </row>
    <row r="1748" ht="15">
      <c r="B1748" s="64"/>
    </row>
    <row r="1749" ht="15">
      <c r="B1749" s="64"/>
    </row>
    <row r="1750" ht="15">
      <c r="B1750" s="64"/>
    </row>
    <row r="1751" ht="15">
      <c r="B1751" s="64"/>
    </row>
    <row r="1752" ht="15">
      <c r="B1752" s="64"/>
    </row>
    <row r="1753" ht="15">
      <c r="B1753" s="64"/>
    </row>
    <row r="1754" ht="15">
      <c r="B1754" s="64"/>
    </row>
    <row r="1755" ht="15">
      <c r="B1755" s="64"/>
    </row>
    <row r="1756" ht="15">
      <c r="B1756" s="64"/>
    </row>
    <row r="1757" ht="15">
      <c r="B1757" s="64"/>
    </row>
    <row r="1758" ht="15">
      <c r="B1758" s="64"/>
    </row>
    <row r="1759" ht="15">
      <c r="B1759" s="64"/>
    </row>
    <row r="1760" ht="15">
      <c r="B1760" s="64"/>
    </row>
    <row r="1761" ht="15">
      <c r="B1761" s="64"/>
    </row>
    <row r="1762" ht="15">
      <c r="B1762" s="64"/>
    </row>
    <row r="1763" ht="15">
      <c r="B1763" s="64"/>
    </row>
    <row r="1764" ht="15">
      <c r="B1764" s="64"/>
    </row>
    <row r="1765" ht="15">
      <c r="B1765" s="64"/>
    </row>
    <row r="1766" ht="15">
      <c r="B1766" s="64"/>
    </row>
    <row r="1767" ht="15">
      <c r="B1767" s="64"/>
    </row>
    <row r="1768" ht="15">
      <c r="B1768" s="64"/>
    </row>
    <row r="1769" ht="15">
      <c r="B1769" s="64"/>
    </row>
    <row r="1770" ht="15">
      <c r="B1770" s="64"/>
    </row>
    <row r="1771" ht="15">
      <c r="B1771" s="64"/>
    </row>
    <row r="1772" ht="15">
      <c r="B1772" s="64"/>
    </row>
    <row r="1773" ht="15">
      <c r="B1773" s="64"/>
    </row>
    <row r="1774" ht="15">
      <c r="B1774" s="64"/>
    </row>
    <row r="1775" ht="15">
      <c r="B1775" s="64"/>
    </row>
    <row r="1776" ht="15">
      <c r="B1776" s="64"/>
    </row>
    <row r="1777" ht="15">
      <c r="B1777" s="64"/>
    </row>
    <row r="1778" ht="15">
      <c r="B1778" s="64"/>
    </row>
    <row r="1779" ht="15">
      <c r="B1779" s="64"/>
    </row>
    <row r="1780" ht="15">
      <c r="B1780" s="64"/>
    </row>
    <row r="1781" ht="15">
      <c r="B1781" s="64"/>
    </row>
    <row r="1782" ht="15">
      <c r="B1782" s="64"/>
    </row>
    <row r="1783" ht="15">
      <c r="B1783" s="64"/>
    </row>
    <row r="1784" ht="15">
      <c r="B1784" s="64"/>
    </row>
    <row r="1785" ht="15">
      <c r="B1785" s="64"/>
    </row>
    <row r="1786" ht="15">
      <c r="B1786" s="64"/>
    </row>
    <row r="1787" ht="15">
      <c r="B1787" s="64"/>
    </row>
    <row r="1788" ht="15">
      <c r="B1788" s="64"/>
    </row>
    <row r="1789" ht="15">
      <c r="B1789" s="64"/>
    </row>
    <row r="1790" ht="15">
      <c r="B1790" s="64"/>
    </row>
    <row r="1791" ht="15">
      <c r="B1791" s="64"/>
    </row>
    <row r="1792" ht="15">
      <c r="B1792" s="64"/>
    </row>
    <row r="1793" ht="15">
      <c r="B1793" s="64"/>
    </row>
    <row r="1794" ht="15">
      <c r="B1794" s="64"/>
    </row>
    <row r="1795" ht="15">
      <c r="B1795" s="64"/>
    </row>
    <row r="1796" ht="15">
      <c r="B1796" s="64"/>
    </row>
    <row r="1797" ht="15">
      <c r="B1797" s="64"/>
    </row>
    <row r="1798" ht="15">
      <c r="B1798" s="64"/>
    </row>
    <row r="1799" ht="15">
      <c r="B1799" s="64"/>
    </row>
    <row r="1800" ht="15">
      <c r="B1800" s="64"/>
    </row>
    <row r="1801" ht="15">
      <c r="B1801" s="64"/>
    </row>
    <row r="1802" ht="15">
      <c r="B1802" s="64"/>
    </row>
    <row r="1803" ht="15">
      <c r="B1803" s="64"/>
    </row>
    <row r="1804" ht="15">
      <c r="B1804" s="64"/>
    </row>
    <row r="1805" ht="15">
      <c r="B1805" s="64"/>
    </row>
    <row r="1806" ht="15">
      <c r="B1806" s="64"/>
    </row>
    <row r="1807" ht="15">
      <c r="B1807" s="64"/>
    </row>
    <row r="1808" ht="15">
      <c r="B1808" s="64"/>
    </row>
    <row r="1809" ht="15">
      <c r="B1809" s="64"/>
    </row>
    <row r="1810" ht="15">
      <c r="B1810" s="64"/>
    </row>
    <row r="1811" ht="15">
      <c r="B1811" s="64"/>
    </row>
    <row r="1812" ht="15">
      <c r="B1812" s="64"/>
    </row>
    <row r="1813" ht="15">
      <c r="B1813" s="64"/>
    </row>
    <row r="1814" ht="15">
      <c r="B1814" s="64"/>
    </row>
    <row r="1815" ht="15">
      <c r="B1815" s="64"/>
    </row>
    <row r="1816" ht="15">
      <c r="B1816" s="64"/>
    </row>
    <row r="1817" ht="15">
      <c r="B1817" s="64"/>
    </row>
    <row r="1818" ht="15">
      <c r="B1818" s="64"/>
    </row>
    <row r="1819" ht="15">
      <c r="B1819" s="64"/>
    </row>
    <row r="1820" ht="15">
      <c r="B1820" s="64"/>
    </row>
    <row r="1821" ht="15">
      <c r="B1821" s="64"/>
    </row>
    <row r="1822" ht="15">
      <c r="B1822" s="64"/>
    </row>
    <row r="1823" ht="15">
      <c r="B1823" s="64"/>
    </row>
    <row r="1824" ht="15">
      <c r="B1824" s="64"/>
    </row>
    <row r="1825" ht="15">
      <c r="B1825" s="64"/>
    </row>
    <row r="1826" ht="15">
      <c r="B1826" s="64"/>
    </row>
    <row r="1827" ht="15">
      <c r="B1827" s="64"/>
    </row>
    <row r="1828" ht="15">
      <c r="B1828" s="64"/>
    </row>
    <row r="1829" ht="15">
      <c r="B1829" s="64"/>
    </row>
    <row r="1830" ht="15">
      <c r="B1830" s="64"/>
    </row>
    <row r="1831" ht="15">
      <c r="B1831" s="64"/>
    </row>
    <row r="1832" ht="15">
      <c r="B1832" s="64"/>
    </row>
    <row r="1833" ht="15">
      <c r="B1833" s="64"/>
    </row>
    <row r="1834" ht="15">
      <c r="B1834" s="64"/>
    </row>
    <row r="1835" ht="15">
      <c r="B1835" s="64"/>
    </row>
    <row r="1836" ht="15">
      <c r="B1836" s="64"/>
    </row>
    <row r="1837" ht="15">
      <c r="B1837" s="64"/>
    </row>
    <row r="1838" ht="15">
      <c r="B1838" s="64"/>
    </row>
    <row r="1839" ht="15">
      <c r="B1839" s="64"/>
    </row>
    <row r="1840" ht="15">
      <c r="B1840" s="64"/>
    </row>
    <row r="1841" ht="15">
      <c r="B1841" s="64"/>
    </row>
    <row r="1842" ht="15">
      <c r="B1842" s="64"/>
    </row>
    <row r="1843" ht="15">
      <c r="B1843" s="64"/>
    </row>
    <row r="1844" ht="15">
      <c r="B1844" s="64"/>
    </row>
    <row r="1845" ht="15">
      <c r="B1845" s="64"/>
    </row>
    <row r="1846" ht="15">
      <c r="B1846" s="64"/>
    </row>
    <row r="1847" ht="15">
      <c r="B1847" s="64"/>
    </row>
    <row r="1848" ht="15">
      <c r="B1848" s="64"/>
    </row>
    <row r="1849" ht="15">
      <c r="B1849" s="64"/>
    </row>
    <row r="1850" ht="15">
      <c r="B1850" s="64"/>
    </row>
    <row r="1851" ht="15">
      <c r="B1851" s="64"/>
    </row>
    <row r="1852" ht="15">
      <c r="B1852" s="64"/>
    </row>
    <row r="1853" ht="15">
      <c r="B1853" s="64"/>
    </row>
    <row r="1854" ht="15">
      <c r="B1854" s="64"/>
    </row>
    <row r="1855" ht="15">
      <c r="B1855" s="64"/>
    </row>
    <row r="1856" ht="15">
      <c r="B1856" s="64"/>
    </row>
    <row r="1857" ht="15">
      <c r="B1857" s="64"/>
    </row>
    <row r="1858" ht="15">
      <c r="B1858" s="64"/>
    </row>
    <row r="1859" ht="15">
      <c r="B1859" s="64"/>
    </row>
    <row r="1860" ht="15">
      <c r="B1860" s="64"/>
    </row>
    <row r="1861" ht="15">
      <c r="B1861" s="64"/>
    </row>
    <row r="1862" ht="15">
      <c r="B1862" s="64"/>
    </row>
    <row r="1863" ht="15">
      <c r="B1863" s="64"/>
    </row>
    <row r="1864" ht="15">
      <c r="B1864" s="64"/>
    </row>
    <row r="1865" ht="15">
      <c r="B1865" s="64"/>
    </row>
    <row r="1866" ht="15">
      <c r="B1866" s="64"/>
    </row>
    <row r="1867" ht="15">
      <c r="B1867" s="64"/>
    </row>
    <row r="1868" ht="15">
      <c r="B1868" s="64"/>
    </row>
    <row r="1869" ht="15">
      <c r="B1869" s="64"/>
    </row>
    <row r="1870" ht="15">
      <c r="B1870" s="64"/>
    </row>
    <row r="1871" ht="15">
      <c r="B1871" s="64"/>
    </row>
    <row r="1872" ht="15">
      <c r="B1872" s="64"/>
    </row>
    <row r="1873" ht="15">
      <c r="B1873" s="64"/>
    </row>
    <row r="1874" ht="15">
      <c r="B1874" s="64"/>
    </row>
    <row r="1875" ht="15">
      <c r="B1875" s="64"/>
    </row>
    <row r="1876" ht="15">
      <c r="B1876" s="64"/>
    </row>
    <row r="1877" ht="15">
      <c r="B1877" s="64"/>
    </row>
    <row r="1878" ht="15">
      <c r="B1878" s="64"/>
    </row>
    <row r="1879" ht="15">
      <c r="B1879" s="64"/>
    </row>
    <row r="1880" ht="15">
      <c r="B1880" s="64"/>
    </row>
    <row r="1881" ht="15">
      <c r="B1881" s="64"/>
    </row>
    <row r="1882" ht="15">
      <c r="B1882" s="64"/>
    </row>
    <row r="1883" ht="15">
      <c r="B1883" s="64"/>
    </row>
    <row r="1884" ht="15">
      <c r="B1884" s="64"/>
    </row>
    <row r="1885" ht="15">
      <c r="B1885" s="64"/>
    </row>
    <row r="1886" ht="15">
      <c r="B1886" s="64"/>
    </row>
    <row r="1887" ht="15">
      <c r="B1887" s="64"/>
    </row>
    <row r="1888" ht="15">
      <c r="B1888" s="64"/>
    </row>
    <row r="1889" ht="15">
      <c r="B1889" s="64"/>
    </row>
    <row r="1890" ht="15">
      <c r="B1890" s="64"/>
    </row>
    <row r="1891" ht="15">
      <c r="B1891" s="64"/>
    </row>
    <row r="1892" ht="15">
      <c r="B1892" s="64"/>
    </row>
    <row r="1893" ht="15">
      <c r="B1893" s="64"/>
    </row>
    <row r="1894" ht="15">
      <c r="B1894" s="64"/>
    </row>
    <row r="1895" ht="15">
      <c r="B1895" s="64"/>
    </row>
    <row r="1896" ht="15">
      <c r="B1896" s="64"/>
    </row>
    <row r="1897" ht="15">
      <c r="B1897" s="64"/>
    </row>
    <row r="1898" ht="15">
      <c r="B1898" s="64"/>
    </row>
    <row r="1899" ht="15">
      <c r="B1899" s="64"/>
    </row>
    <row r="1900" ht="15">
      <c r="B1900" s="64"/>
    </row>
    <row r="1901" ht="15">
      <c r="B1901" s="64"/>
    </row>
    <row r="1902" ht="15">
      <c r="B1902" s="64"/>
    </row>
    <row r="1903" ht="15">
      <c r="B1903" s="64"/>
    </row>
    <row r="1904" ht="15">
      <c r="B1904" s="64"/>
    </row>
    <row r="1905" ht="15">
      <c r="B1905" s="64"/>
    </row>
    <row r="1906" ht="15">
      <c r="B1906" s="64"/>
    </row>
    <row r="1907" ht="15">
      <c r="B1907" s="64"/>
    </row>
    <row r="1908" ht="15">
      <c r="B1908" s="64"/>
    </row>
    <row r="1909" ht="15">
      <c r="B1909" s="64"/>
    </row>
    <row r="1910" ht="15">
      <c r="B1910" s="64"/>
    </row>
    <row r="1911" ht="15">
      <c r="B1911" s="64"/>
    </row>
    <row r="1912" ht="15">
      <c r="B1912" s="64"/>
    </row>
    <row r="1913" ht="15">
      <c r="B1913" s="64"/>
    </row>
    <row r="1914" ht="15">
      <c r="B1914" s="64"/>
    </row>
    <row r="1915" ht="15">
      <c r="B1915" s="64"/>
    </row>
    <row r="1916" ht="15">
      <c r="B1916" s="64"/>
    </row>
    <row r="1917" ht="15">
      <c r="B1917" s="64"/>
    </row>
    <row r="1918" ht="15">
      <c r="B1918" s="64"/>
    </row>
  </sheetData>
  <sheetProtection/>
  <mergeCells count="23">
    <mergeCell ref="B31:B32"/>
    <mergeCell ref="C31:C32"/>
    <mergeCell ref="E31:E32"/>
    <mergeCell ref="A33:E33"/>
    <mergeCell ref="C2:C3"/>
    <mergeCell ref="E2:E3"/>
    <mergeCell ref="A5:E5"/>
    <mergeCell ref="A4:E4"/>
    <mergeCell ref="A30:E30"/>
    <mergeCell ref="D2:D3"/>
    <mergeCell ref="A2:A3"/>
    <mergeCell ref="B2:B3"/>
    <mergeCell ref="A31:A32"/>
    <mergeCell ref="A57:D57"/>
    <mergeCell ref="A46:E46"/>
    <mergeCell ref="A47:E47"/>
    <mergeCell ref="A52:E52"/>
    <mergeCell ref="A44:A45"/>
    <mergeCell ref="D31:D32"/>
    <mergeCell ref="B44:B45"/>
    <mergeCell ref="C44:C45"/>
    <mergeCell ref="D44:D45"/>
    <mergeCell ref="E44:E45"/>
  </mergeCells>
  <printOptions horizontalCentered="1"/>
  <pageMargins left="0.35433070866141736" right="0.3937007874015748" top="2.01" bottom="0.2755905511811024" header="0.78" footer="0.11811023622047245"/>
  <pageSetup horizontalDpi="600" verticalDpi="600" orientation="portrait" paperSize="9" scale="70" r:id="rId1"/>
  <headerFooter alignWithMargins="0">
    <oddHeader>&amp;C&amp;"Arial,Félkövér"&amp;16
ÖNKORMÁNYZAT 2015. ÉVI 
FELHALMOZÁSI KIADÁSAI&amp;R5. sz.melléklet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showGridLines="0" view="pageLayout" zoomScaleNormal="80" zoomScaleSheetLayoutView="75" workbookViewId="0" topLeftCell="A1">
      <selection activeCell="B38" sqref="B38"/>
    </sheetView>
  </sheetViews>
  <sheetFormatPr defaultColWidth="8.796875" defaultRowHeight="15"/>
  <cols>
    <col min="1" max="1" width="4.8984375" style="73" customWidth="1"/>
    <col min="2" max="2" width="65.59765625" style="73" customWidth="1"/>
    <col min="3" max="3" width="11" style="77" customWidth="1"/>
    <col min="4" max="4" width="10.59765625" style="78" hidden="1" customWidth="1"/>
    <col min="5" max="5" width="10.5" style="73" customWidth="1"/>
    <col min="6" max="6" width="10.69921875" style="73" customWidth="1"/>
    <col min="7" max="7" width="10.69921875" style="73" bestFit="1" customWidth="1"/>
    <col min="8" max="10" width="10" style="73" customWidth="1"/>
    <col min="11" max="11" width="10.69921875" style="73" bestFit="1" customWidth="1"/>
    <col min="12" max="12" width="10.69921875" style="73" customWidth="1"/>
    <col min="13" max="16384" width="9" style="73" customWidth="1"/>
  </cols>
  <sheetData>
    <row r="1" spans="1:12" s="70" customFormat="1" ht="18">
      <c r="A1" s="80" t="str">
        <f>Adatlap!A1</f>
        <v>Nagyréde Önkormányzat</v>
      </c>
      <c r="B1" s="65"/>
      <c r="C1" s="66"/>
      <c r="D1" s="67"/>
      <c r="E1" s="68"/>
      <c r="F1" s="69"/>
      <c r="G1" s="69"/>
      <c r="H1" s="69"/>
      <c r="I1" s="69"/>
      <c r="J1" s="69"/>
      <c r="K1" s="69"/>
      <c r="L1" s="69"/>
    </row>
    <row r="2" spans="1:12" s="70" customFormat="1" ht="15" customHeight="1">
      <c r="A2" s="65"/>
      <c r="B2" s="65"/>
      <c r="C2" s="66"/>
      <c r="D2" s="67"/>
      <c r="E2" s="68"/>
      <c r="F2" s="69"/>
      <c r="G2" s="69"/>
      <c r="H2" s="69"/>
      <c r="I2" s="69"/>
      <c r="J2" s="69"/>
      <c r="K2" s="69"/>
      <c r="L2" s="69"/>
    </row>
    <row r="3" spans="3:12" s="70" customFormat="1" ht="13.5" hidden="1" thickBot="1">
      <c r="C3" s="71"/>
      <c r="D3" s="72"/>
      <c r="E3" s="73"/>
      <c r="F3" s="73"/>
      <c r="G3" s="73"/>
      <c r="H3" s="73"/>
      <c r="I3" s="73"/>
      <c r="J3" s="73"/>
      <c r="K3" s="73"/>
      <c r="L3" s="73"/>
    </row>
    <row r="4" spans="1:12" s="74" customFormat="1" ht="27" customHeight="1">
      <c r="A4" s="280" t="s">
        <v>70</v>
      </c>
      <c r="B4" s="280" t="s">
        <v>71</v>
      </c>
      <c r="C4" s="281" t="s">
        <v>72</v>
      </c>
      <c r="D4" s="282" t="s">
        <v>73</v>
      </c>
      <c r="E4" s="281" t="s">
        <v>61</v>
      </c>
      <c r="F4" s="281"/>
      <c r="G4" s="281" t="s">
        <v>160</v>
      </c>
      <c r="H4" s="281"/>
      <c r="I4" s="281" t="s">
        <v>267</v>
      </c>
      <c r="J4" s="281"/>
      <c r="K4" s="281" t="s">
        <v>137</v>
      </c>
      <c r="L4" s="281"/>
    </row>
    <row r="5" spans="1:12" s="74" customFormat="1" ht="29.25" customHeight="1">
      <c r="A5" s="280"/>
      <c r="B5" s="280"/>
      <c r="C5" s="281"/>
      <c r="D5" s="282"/>
      <c r="E5" s="79" t="s">
        <v>74</v>
      </c>
      <c r="F5" s="283" t="s">
        <v>101</v>
      </c>
      <c r="G5" s="79" t="s">
        <v>74</v>
      </c>
      <c r="H5" s="283" t="s">
        <v>101</v>
      </c>
      <c r="I5" s="79" t="s">
        <v>74</v>
      </c>
      <c r="J5" s="283" t="s">
        <v>101</v>
      </c>
      <c r="K5" s="79" t="s">
        <v>74</v>
      </c>
      <c r="L5" s="283" t="s">
        <v>101</v>
      </c>
    </row>
    <row r="6" spans="1:12" s="75" customFormat="1" ht="25.5" customHeight="1">
      <c r="A6" s="284" t="s">
        <v>75</v>
      </c>
      <c r="B6" s="284"/>
      <c r="C6" s="284"/>
      <c r="D6" s="284"/>
      <c r="E6" s="284"/>
      <c r="F6" s="284"/>
      <c r="G6" s="285"/>
      <c r="H6" s="285"/>
      <c r="I6" s="285"/>
      <c r="J6" s="285"/>
      <c r="K6" s="285"/>
      <c r="L6" s="285"/>
    </row>
    <row r="7" spans="1:12" s="75" customFormat="1" ht="24.75" customHeight="1">
      <c r="A7" s="285" t="s">
        <v>76</v>
      </c>
      <c r="B7" s="286"/>
      <c r="C7" s="286"/>
      <c r="D7" s="287"/>
      <c r="E7" s="286"/>
      <c r="F7" s="286"/>
      <c r="G7" s="286"/>
      <c r="H7" s="286"/>
      <c r="I7" s="286"/>
      <c r="J7" s="286"/>
      <c r="K7" s="286"/>
      <c r="L7" s="286"/>
    </row>
    <row r="8" spans="1:12" ht="24.75" customHeight="1">
      <c r="A8" s="288">
        <v>1</v>
      </c>
      <c r="B8" s="289" t="s">
        <v>100</v>
      </c>
      <c r="C8" s="290" t="s">
        <v>77</v>
      </c>
      <c r="D8" s="101"/>
      <c r="E8" s="291"/>
      <c r="F8" s="278">
        <v>70270211</v>
      </c>
      <c r="G8" s="291"/>
      <c r="H8" s="278"/>
      <c r="I8" s="278"/>
      <c r="J8" s="278"/>
      <c r="K8" s="291"/>
      <c r="L8" s="278">
        <f>F8+H8</f>
        <v>70270211</v>
      </c>
    </row>
    <row r="9" spans="1:12" ht="12.75">
      <c r="A9" s="288"/>
      <c r="B9" s="289" t="s">
        <v>102</v>
      </c>
      <c r="C9" s="290"/>
      <c r="D9" s="101"/>
      <c r="E9" s="292" t="s">
        <v>148</v>
      </c>
      <c r="F9" s="278">
        <v>61967400</v>
      </c>
      <c r="G9" s="292"/>
      <c r="H9" s="278"/>
      <c r="I9" s="278"/>
      <c r="J9" s="278"/>
      <c r="K9" s="292" t="s">
        <v>148</v>
      </c>
      <c r="L9" s="278">
        <f aca="true" t="shared" si="0" ref="L9:L34">F9+H9</f>
        <v>61967400</v>
      </c>
    </row>
    <row r="10" spans="1:12" ht="25.5">
      <c r="A10" s="288"/>
      <c r="B10" s="289" t="s">
        <v>103</v>
      </c>
      <c r="C10" s="290"/>
      <c r="D10" s="101"/>
      <c r="E10" s="291"/>
      <c r="F10" s="278">
        <v>8302811</v>
      </c>
      <c r="G10" s="291"/>
      <c r="H10" s="278"/>
      <c r="I10" s="278"/>
      <c r="J10" s="278"/>
      <c r="K10" s="291"/>
      <c r="L10" s="278">
        <f t="shared" si="0"/>
        <v>8302811</v>
      </c>
    </row>
    <row r="11" spans="1:12" ht="25.5">
      <c r="A11" s="288"/>
      <c r="B11" s="289" t="s">
        <v>104</v>
      </c>
      <c r="C11" s="290"/>
      <c r="D11" s="101"/>
      <c r="E11" s="291"/>
      <c r="F11" s="278">
        <v>5861631</v>
      </c>
      <c r="G11" s="291"/>
      <c r="H11" s="278"/>
      <c r="I11" s="278"/>
      <c r="J11" s="278"/>
      <c r="K11" s="291"/>
      <c r="L11" s="278">
        <f t="shared" si="0"/>
        <v>5861631</v>
      </c>
    </row>
    <row r="12" spans="1:12" ht="12.75">
      <c r="A12" s="288"/>
      <c r="B12" s="289" t="s">
        <v>105</v>
      </c>
      <c r="C12" s="290"/>
      <c r="D12" s="101"/>
      <c r="E12" s="291"/>
      <c r="F12" s="278">
        <v>3699131</v>
      </c>
      <c r="G12" s="291"/>
      <c r="H12" s="278"/>
      <c r="I12" s="278"/>
      <c r="J12" s="278"/>
      <c r="K12" s="291"/>
      <c r="L12" s="278">
        <f t="shared" si="0"/>
        <v>3699131</v>
      </c>
    </row>
    <row r="13" spans="1:12" ht="12.75">
      <c r="A13" s="288"/>
      <c r="B13" s="289" t="s">
        <v>106</v>
      </c>
      <c r="C13" s="290"/>
      <c r="D13" s="101"/>
      <c r="E13" s="291"/>
      <c r="F13" s="278">
        <v>100000</v>
      </c>
      <c r="G13" s="291"/>
      <c r="H13" s="278"/>
      <c r="I13" s="278"/>
      <c r="J13" s="278"/>
      <c r="K13" s="291"/>
      <c r="L13" s="278">
        <f t="shared" si="0"/>
        <v>100000</v>
      </c>
    </row>
    <row r="14" spans="1:12" ht="12.75">
      <c r="A14" s="288"/>
      <c r="B14" s="289" t="s">
        <v>107</v>
      </c>
      <c r="C14" s="290"/>
      <c r="D14" s="101"/>
      <c r="E14" s="291"/>
      <c r="F14" s="278">
        <v>4503680</v>
      </c>
      <c r="G14" s="291"/>
      <c r="H14" s="278"/>
      <c r="I14" s="278"/>
      <c r="J14" s="278"/>
      <c r="K14" s="291"/>
      <c r="L14" s="278">
        <f t="shared" si="0"/>
        <v>4503680</v>
      </c>
    </row>
    <row r="15" spans="1:12" ht="12.75">
      <c r="A15" s="288"/>
      <c r="B15" s="289" t="s">
        <v>108</v>
      </c>
      <c r="C15" s="290"/>
      <c r="D15" s="101"/>
      <c r="E15" s="291"/>
      <c r="F15" s="278">
        <v>0</v>
      </c>
      <c r="G15" s="291"/>
      <c r="H15" s="278"/>
      <c r="I15" s="278"/>
      <c r="J15" s="278"/>
      <c r="K15" s="291"/>
      <c r="L15" s="278">
        <f t="shared" si="0"/>
        <v>0</v>
      </c>
    </row>
    <row r="16" spans="1:12" ht="12.75">
      <c r="A16" s="288"/>
      <c r="B16" s="289" t="s">
        <v>109</v>
      </c>
      <c r="C16" s="290"/>
      <c r="D16" s="101"/>
      <c r="E16" s="291"/>
      <c r="F16" s="278">
        <v>0</v>
      </c>
      <c r="G16" s="291"/>
      <c r="H16" s="278"/>
      <c r="I16" s="278"/>
      <c r="J16" s="278"/>
      <c r="K16" s="291"/>
      <c r="L16" s="278">
        <f t="shared" si="0"/>
        <v>0</v>
      </c>
    </row>
    <row r="17" spans="1:12" ht="12.75">
      <c r="A17" s="288"/>
      <c r="B17" s="289" t="s">
        <v>110</v>
      </c>
      <c r="C17" s="290"/>
      <c r="D17" s="101"/>
      <c r="E17" s="293"/>
      <c r="F17" s="278">
        <v>0</v>
      </c>
      <c r="G17" s="293"/>
      <c r="H17" s="278"/>
      <c r="I17" s="278"/>
      <c r="J17" s="278"/>
      <c r="K17" s="293"/>
      <c r="L17" s="278">
        <f t="shared" si="0"/>
        <v>0</v>
      </c>
    </row>
    <row r="18" spans="1:12" ht="12.75">
      <c r="A18" s="288"/>
      <c r="B18" s="289" t="s">
        <v>136</v>
      </c>
      <c r="C18" s="290"/>
      <c r="D18" s="101"/>
      <c r="E18" s="293"/>
      <c r="F18" s="278">
        <v>-18742750</v>
      </c>
      <c r="G18" s="293"/>
      <c r="H18" s="278"/>
      <c r="I18" s="278"/>
      <c r="J18" s="278"/>
      <c r="K18" s="293"/>
      <c r="L18" s="278">
        <f t="shared" si="0"/>
        <v>-18742750</v>
      </c>
    </row>
    <row r="19" spans="1:12" ht="30" customHeight="1">
      <c r="A19" s="294" t="s">
        <v>78</v>
      </c>
      <c r="B19" s="289"/>
      <c r="C19" s="290"/>
      <c r="D19" s="278"/>
      <c r="E19" s="278"/>
      <c r="F19" s="278"/>
      <c r="G19" s="278"/>
      <c r="H19" s="278"/>
      <c r="I19" s="278"/>
      <c r="J19" s="278"/>
      <c r="K19" s="278"/>
      <c r="L19" s="278"/>
    </row>
    <row r="20" spans="1:12" ht="12.75">
      <c r="A20" s="288">
        <v>1</v>
      </c>
      <c r="B20" s="289" t="s">
        <v>79</v>
      </c>
      <c r="C20" s="290" t="s">
        <v>80</v>
      </c>
      <c r="D20" s="101"/>
      <c r="E20" s="279" t="s">
        <v>149</v>
      </c>
      <c r="F20" s="278">
        <v>19099200</v>
      </c>
      <c r="G20" s="279"/>
      <c r="H20" s="278"/>
      <c r="I20" s="278"/>
      <c r="J20" s="278"/>
      <c r="K20" s="279" t="s">
        <v>149</v>
      </c>
      <c r="L20" s="278">
        <v>19099200</v>
      </c>
    </row>
    <row r="21" spans="1:12" ht="12.75">
      <c r="A21" s="288">
        <v>2</v>
      </c>
      <c r="B21" s="289" t="s">
        <v>81</v>
      </c>
      <c r="C21" s="290" t="s">
        <v>80</v>
      </c>
      <c r="D21" s="101"/>
      <c r="E21" s="82" t="s">
        <v>111</v>
      </c>
      <c r="F21" s="278">
        <v>6000000</v>
      </c>
      <c r="G21" s="82"/>
      <c r="H21" s="278"/>
      <c r="I21" s="278">
        <v>-1</v>
      </c>
      <c r="J21" s="278">
        <v>1200000</v>
      </c>
      <c r="K21" s="82" t="s">
        <v>268</v>
      </c>
      <c r="L21" s="278">
        <v>4800000</v>
      </c>
    </row>
    <row r="22" spans="1:12" ht="12.75">
      <c r="A22" s="288">
        <v>3</v>
      </c>
      <c r="B22" s="289" t="s">
        <v>82</v>
      </c>
      <c r="C22" s="290" t="s">
        <v>80</v>
      </c>
      <c r="D22" s="101"/>
      <c r="E22" s="82" t="s">
        <v>150</v>
      </c>
      <c r="F22" s="278">
        <v>10358700</v>
      </c>
      <c r="G22" s="82"/>
      <c r="H22" s="278"/>
      <c r="I22" s="277">
        <v>1.2</v>
      </c>
      <c r="J22" s="278">
        <v>1702800</v>
      </c>
      <c r="K22" s="279" t="s">
        <v>269</v>
      </c>
      <c r="L22" s="278">
        <v>12061500</v>
      </c>
    </row>
    <row r="23" spans="1:12" ht="12.75">
      <c r="A23" s="288">
        <v>4</v>
      </c>
      <c r="B23" s="289" t="s">
        <v>83</v>
      </c>
      <c r="C23" s="290" t="s">
        <v>80</v>
      </c>
      <c r="D23" s="101"/>
      <c r="E23" s="82" t="s">
        <v>111</v>
      </c>
      <c r="F23" s="278">
        <v>3000000</v>
      </c>
      <c r="G23" s="82"/>
      <c r="H23" s="278"/>
      <c r="I23" s="277">
        <v>-0.9</v>
      </c>
      <c r="J23" s="278">
        <v>-540000</v>
      </c>
      <c r="K23" s="279" t="s">
        <v>270</v>
      </c>
      <c r="L23" s="278">
        <v>2460000</v>
      </c>
    </row>
    <row r="24" spans="1:12" ht="25.5">
      <c r="A24" s="288">
        <v>5</v>
      </c>
      <c r="B24" s="289" t="s">
        <v>84</v>
      </c>
      <c r="C24" s="290" t="s">
        <v>85</v>
      </c>
      <c r="D24" s="101"/>
      <c r="E24" s="82" t="s">
        <v>151</v>
      </c>
      <c r="F24" s="278">
        <v>3313333</v>
      </c>
      <c r="G24" s="82"/>
      <c r="H24" s="278"/>
      <c r="I24" s="278">
        <v>1</v>
      </c>
      <c r="J24" s="278">
        <v>46667</v>
      </c>
      <c r="K24" s="82" t="s">
        <v>271</v>
      </c>
      <c r="L24" s="278">
        <v>3360000</v>
      </c>
    </row>
    <row r="25" spans="1:12" ht="25.5">
      <c r="A25" s="288">
        <v>6</v>
      </c>
      <c r="B25" s="289" t="s">
        <v>86</v>
      </c>
      <c r="C25" s="290" t="s">
        <v>85</v>
      </c>
      <c r="D25" s="101"/>
      <c r="E25" s="82" t="s">
        <v>152</v>
      </c>
      <c r="F25" s="278">
        <v>1820000</v>
      </c>
      <c r="G25" s="82"/>
      <c r="H25" s="278"/>
      <c r="I25" s="278">
        <v>14</v>
      </c>
      <c r="J25" s="278">
        <v>326667</v>
      </c>
      <c r="K25" s="82" t="s">
        <v>272</v>
      </c>
      <c r="L25" s="278">
        <v>2146667</v>
      </c>
    </row>
    <row r="26" spans="1:12" ht="12.75">
      <c r="A26" s="288">
        <v>7</v>
      </c>
      <c r="B26" s="289" t="s">
        <v>112</v>
      </c>
      <c r="C26" s="290" t="s">
        <v>113</v>
      </c>
      <c r="D26" s="101"/>
      <c r="E26" s="82" t="s">
        <v>153</v>
      </c>
      <c r="F26" s="278">
        <v>1638000</v>
      </c>
      <c r="G26" s="82"/>
      <c r="H26" s="278"/>
      <c r="I26" s="278"/>
      <c r="J26" s="278"/>
      <c r="K26" s="82" t="s">
        <v>153</v>
      </c>
      <c r="L26" s="278">
        <v>1638000</v>
      </c>
    </row>
    <row r="27" spans="1:12" ht="30" customHeight="1">
      <c r="A27" s="294" t="s">
        <v>114</v>
      </c>
      <c r="B27" s="289"/>
      <c r="C27" s="290"/>
      <c r="D27" s="101"/>
      <c r="E27" s="82"/>
      <c r="F27" s="278"/>
      <c r="G27" s="82"/>
      <c r="H27" s="278"/>
      <c r="I27" s="278"/>
      <c r="J27" s="278"/>
      <c r="K27" s="82"/>
      <c r="L27" s="278"/>
    </row>
    <row r="28" spans="1:12" ht="12.75">
      <c r="A28" s="295">
        <v>1</v>
      </c>
      <c r="B28" s="289" t="s">
        <v>115</v>
      </c>
      <c r="C28" s="290" t="s">
        <v>87</v>
      </c>
      <c r="D28" s="101"/>
      <c r="E28" s="292"/>
      <c r="F28" s="278">
        <v>4829600</v>
      </c>
      <c r="G28" s="292"/>
      <c r="H28" s="278"/>
      <c r="I28" s="278"/>
      <c r="J28" s="278"/>
      <c r="K28" s="292"/>
      <c r="L28" s="278">
        <f t="shared" si="0"/>
        <v>4829600</v>
      </c>
    </row>
    <row r="29" spans="1:12" ht="12.75">
      <c r="A29" s="295">
        <v>2</v>
      </c>
      <c r="B29" s="289" t="s">
        <v>155</v>
      </c>
      <c r="C29" s="290" t="s">
        <v>158</v>
      </c>
      <c r="D29" s="101"/>
      <c r="E29" s="292" t="s">
        <v>156</v>
      </c>
      <c r="F29" s="278">
        <v>830400</v>
      </c>
      <c r="G29" s="292"/>
      <c r="H29" s="278"/>
      <c r="I29" s="278">
        <v>-1</v>
      </c>
      <c r="J29" s="278">
        <v>-55360</v>
      </c>
      <c r="K29" s="292" t="s">
        <v>273</v>
      </c>
      <c r="L29" s="278">
        <v>775040</v>
      </c>
    </row>
    <row r="30" spans="1:12" ht="12.75">
      <c r="A30" s="295">
        <v>3</v>
      </c>
      <c r="B30" s="289" t="s">
        <v>157</v>
      </c>
      <c r="C30" s="290" t="s">
        <v>159</v>
      </c>
      <c r="D30" s="101"/>
      <c r="E30" s="292" t="s">
        <v>116</v>
      </c>
      <c r="F30" s="278">
        <v>1160000</v>
      </c>
      <c r="G30" s="292"/>
      <c r="H30" s="278"/>
      <c r="I30" s="278">
        <v>-4</v>
      </c>
      <c r="J30" s="278">
        <v>-580000</v>
      </c>
      <c r="K30" s="292" t="s">
        <v>268</v>
      </c>
      <c r="L30" s="278">
        <v>580000</v>
      </c>
    </row>
    <row r="31" spans="1:12" ht="12.75">
      <c r="A31" s="295">
        <v>4</v>
      </c>
      <c r="B31" s="289" t="s">
        <v>88</v>
      </c>
      <c r="C31" s="290" t="s">
        <v>89</v>
      </c>
      <c r="D31" s="101"/>
      <c r="E31" s="82" t="s">
        <v>111</v>
      </c>
      <c r="F31" s="278">
        <v>1341000</v>
      </c>
      <c r="G31" s="82"/>
      <c r="H31" s="278"/>
      <c r="I31" s="278"/>
      <c r="J31" s="278"/>
      <c r="K31" s="82" t="s">
        <v>111</v>
      </c>
      <c r="L31" s="278">
        <f t="shared" si="0"/>
        <v>1341000</v>
      </c>
    </row>
    <row r="32" spans="1:12" ht="25.5">
      <c r="A32" s="295">
        <v>5</v>
      </c>
      <c r="B32" s="289" t="s">
        <v>90</v>
      </c>
      <c r="C32" s="290" t="s">
        <v>91</v>
      </c>
      <c r="D32" s="101"/>
      <c r="E32" s="82" t="s">
        <v>154</v>
      </c>
      <c r="F32" s="296">
        <v>10591680</v>
      </c>
      <c r="G32" s="82"/>
      <c r="H32" s="296"/>
      <c r="I32" s="297">
        <v>0.02</v>
      </c>
      <c r="J32" s="296">
        <v>32640</v>
      </c>
      <c r="K32" s="82" t="s">
        <v>274</v>
      </c>
      <c r="L32" s="278">
        <v>10624320</v>
      </c>
    </row>
    <row r="33" spans="1:12" ht="25.5">
      <c r="A33" s="295">
        <v>6</v>
      </c>
      <c r="B33" s="289" t="s">
        <v>92</v>
      </c>
      <c r="C33" s="290" t="s">
        <v>93</v>
      </c>
      <c r="D33" s="101"/>
      <c r="E33" s="296"/>
      <c r="F33" s="296">
        <v>8612599</v>
      </c>
      <c r="G33" s="296"/>
      <c r="H33" s="296">
        <v>-3698117</v>
      </c>
      <c r="I33" s="296"/>
      <c r="J33" s="296">
        <v>1884415</v>
      </c>
      <c r="K33" s="296"/>
      <c r="L33" s="278">
        <v>6798897</v>
      </c>
    </row>
    <row r="34" spans="1:12" ht="30.75" customHeight="1">
      <c r="A34" s="298" t="s">
        <v>94</v>
      </c>
      <c r="B34" s="298"/>
      <c r="C34" s="290" t="s">
        <v>95</v>
      </c>
      <c r="D34" s="101"/>
      <c r="E34" s="82"/>
      <c r="F34" s="278">
        <v>3702720</v>
      </c>
      <c r="G34" s="82"/>
      <c r="H34" s="278"/>
      <c r="I34" s="278"/>
      <c r="J34" s="278"/>
      <c r="K34" s="82"/>
      <c r="L34" s="278">
        <f t="shared" si="0"/>
        <v>3702720</v>
      </c>
    </row>
    <row r="35" spans="1:12" s="76" customFormat="1" ht="30" customHeight="1">
      <c r="A35" s="299"/>
      <c r="B35" s="300" t="s">
        <v>96</v>
      </c>
      <c r="C35" s="301"/>
      <c r="D35" s="302"/>
      <c r="E35" s="303"/>
      <c r="F35" s="304">
        <f>SUM(F20:F34)+F8</f>
        <v>146567443</v>
      </c>
      <c r="G35" s="303"/>
      <c r="H35" s="304">
        <f>SUM(H20:H34)+H8</f>
        <v>-3698117</v>
      </c>
      <c r="I35" s="304"/>
      <c r="J35" s="304">
        <f>SUM(J20:J34)+J8</f>
        <v>4017829</v>
      </c>
      <c r="K35" s="304"/>
      <c r="L35" s="304">
        <f>SUM(L20:L34)+L8</f>
        <v>144487155</v>
      </c>
    </row>
    <row r="36" ht="27.75" customHeight="1"/>
  </sheetData>
  <sheetProtection/>
  <mergeCells count="10">
    <mergeCell ref="I4:J4"/>
    <mergeCell ref="K4:L4"/>
    <mergeCell ref="A4:A5"/>
    <mergeCell ref="B4:B5"/>
    <mergeCell ref="A6:F6"/>
    <mergeCell ref="C4:C5"/>
    <mergeCell ref="D4:D5"/>
    <mergeCell ref="E4:F4"/>
    <mergeCell ref="G4:H4"/>
    <mergeCell ref="A34:B34"/>
  </mergeCells>
  <printOptions horizontalCentered="1"/>
  <pageMargins left="0.4330708661417323" right="0.42" top="1.8" bottom="0.3937007874015748" header="0.77" footer="0.1968503937007874"/>
  <pageSetup horizontalDpi="600" verticalDpi="600" orientation="landscape" paperSize="9" scale="61" r:id="rId1"/>
  <headerFooter alignWithMargins="0">
    <oddHeader>&amp;C&amp;"Arial,Normál"&amp;14
ÖNKORMÁNYZATOT MEGILLETŐ NORMATÍV TÁMOGATÁS 
2015. ÉV&amp;R6. 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13"/>
  <sheetViews>
    <sheetView tabSelected="1" view="pageLayout" workbookViewId="0" topLeftCell="A1">
      <selection activeCell="E2" sqref="E2"/>
    </sheetView>
  </sheetViews>
  <sheetFormatPr defaultColWidth="8.796875" defaultRowHeight="15"/>
  <cols>
    <col min="1" max="1" width="39.3984375" style="0" bestFit="1" customWidth="1"/>
    <col min="2" max="2" width="19.09765625" style="0" bestFit="1" customWidth="1"/>
    <col min="3" max="4" width="19.09765625" style="0" customWidth="1"/>
    <col min="5" max="5" width="22.59765625" style="0" bestFit="1" customWidth="1"/>
  </cols>
  <sheetData>
    <row r="2" spans="1:5" ht="15.75">
      <c r="A2" s="49" t="s">
        <v>183</v>
      </c>
      <c r="B2" s="57"/>
      <c r="C2" s="57"/>
      <c r="D2" s="57"/>
      <c r="E2" s="276" t="s">
        <v>266</v>
      </c>
    </row>
    <row r="3" spans="1:5" ht="15.75" customHeight="1">
      <c r="A3" s="215" t="s">
        <v>184</v>
      </c>
      <c r="B3" s="216" t="s">
        <v>61</v>
      </c>
      <c r="C3" s="216" t="s">
        <v>141</v>
      </c>
      <c r="D3" s="216" t="s">
        <v>161</v>
      </c>
      <c r="E3" s="216" t="s">
        <v>137</v>
      </c>
    </row>
    <row r="4" spans="1:5" ht="15.75">
      <c r="A4" s="215"/>
      <c r="B4" s="216"/>
      <c r="C4" s="216"/>
      <c r="D4" s="216"/>
      <c r="E4" s="216"/>
    </row>
    <row r="5" spans="1:5" ht="15.75">
      <c r="A5" s="110" t="s">
        <v>185</v>
      </c>
      <c r="B5" s="111">
        <v>76000</v>
      </c>
      <c r="C5" s="111">
        <v>0</v>
      </c>
      <c r="D5" s="111">
        <f>E5-B5</f>
        <v>33330</v>
      </c>
      <c r="E5" s="111">
        <v>109330</v>
      </c>
    </row>
    <row r="6" spans="1:5" ht="15.75">
      <c r="A6" s="110" t="s">
        <v>186</v>
      </c>
      <c r="B6" s="111">
        <v>10000</v>
      </c>
      <c r="C6" s="111">
        <v>0</v>
      </c>
      <c r="D6" s="111">
        <f aca="true" t="shared" si="0" ref="D6:D11">E6-B6</f>
        <v>15312</v>
      </c>
      <c r="E6" s="111">
        <v>25312</v>
      </c>
    </row>
    <row r="7" spans="1:5" ht="15.75">
      <c r="A7" s="110" t="s">
        <v>187</v>
      </c>
      <c r="B7" s="111">
        <v>17500</v>
      </c>
      <c r="C7" s="111">
        <v>0</v>
      </c>
      <c r="D7" s="111">
        <f t="shared" si="0"/>
        <v>738</v>
      </c>
      <c r="E7" s="111">
        <v>18238</v>
      </c>
    </row>
    <row r="8" spans="1:5" ht="15.75">
      <c r="A8" s="110" t="s">
        <v>188</v>
      </c>
      <c r="B8" s="111">
        <v>1336</v>
      </c>
      <c r="C8" s="111">
        <v>0</v>
      </c>
      <c r="D8" s="111">
        <f t="shared" si="0"/>
        <v>-759</v>
      </c>
      <c r="E8" s="111">
        <v>577</v>
      </c>
    </row>
    <row r="9" spans="1:5" ht="15.75">
      <c r="A9" s="110" t="s">
        <v>189</v>
      </c>
      <c r="B9" s="111">
        <v>1000</v>
      </c>
      <c r="C9" s="111">
        <v>0</v>
      </c>
      <c r="D9" s="111">
        <f t="shared" si="0"/>
        <v>-120</v>
      </c>
      <c r="E9" s="111">
        <v>880</v>
      </c>
    </row>
    <row r="10" spans="1:5" ht="15.75">
      <c r="A10" s="110" t="s">
        <v>190</v>
      </c>
      <c r="B10" s="111">
        <v>800</v>
      </c>
      <c r="C10" s="111">
        <v>0</v>
      </c>
      <c r="D10" s="111">
        <f t="shared" si="0"/>
        <v>244</v>
      </c>
      <c r="E10" s="111">
        <v>1044</v>
      </c>
    </row>
    <row r="11" spans="1:5" ht="15.75">
      <c r="A11" s="120" t="s">
        <v>191</v>
      </c>
      <c r="B11" s="117">
        <v>11000</v>
      </c>
      <c r="C11" s="117">
        <v>0</v>
      </c>
      <c r="D11" s="111">
        <f t="shared" si="0"/>
        <v>-999</v>
      </c>
      <c r="E11" s="111">
        <v>10001</v>
      </c>
    </row>
    <row r="12" spans="1:5" ht="15.75">
      <c r="A12" s="120"/>
      <c r="B12" s="117"/>
      <c r="C12" s="117"/>
      <c r="D12" s="117"/>
      <c r="E12" s="123"/>
    </row>
    <row r="13" spans="1:5" ht="15.75">
      <c r="A13" s="119" t="s">
        <v>192</v>
      </c>
      <c r="B13" s="115">
        <f>SUM(B5:B12)</f>
        <v>117636</v>
      </c>
      <c r="C13" s="115">
        <f>SUM(C5:C12)</f>
        <v>0</v>
      </c>
      <c r="D13" s="115">
        <f>SUM(D5:D12)</f>
        <v>47746</v>
      </c>
      <c r="E13" s="115">
        <f>SUM(E5:E12)</f>
        <v>165382</v>
      </c>
    </row>
  </sheetData>
  <sheetProtection/>
  <mergeCells count="5">
    <mergeCell ref="A3:A4"/>
    <mergeCell ref="B3:B4"/>
    <mergeCell ref="E3:E4"/>
    <mergeCell ref="D3:D4"/>
    <mergeCell ref="C3:C4"/>
  </mergeCells>
  <printOptions/>
  <pageMargins left="0.7" right="0.7" top="0.75" bottom="0.75" header="0.3" footer="0.3"/>
  <pageSetup horizontalDpi="600" verticalDpi="600" orientation="landscape" paperSize="9" r:id="rId1"/>
  <headerFooter>
    <oddHeader>&amp;C
ÖNKORMÁNYZAT 2015. ÉVI 
KÖZHATALMI BEVÉTELEI&amp;R7.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Layout" workbookViewId="0" topLeftCell="A1">
      <selection activeCell="C14" sqref="C14"/>
    </sheetView>
  </sheetViews>
  <sheetFormatPr defaultColWidth="8.796875" defaultRowHeight="15"/>
  <cols>
    <col min="1" max="1" width="3.5" style="0" customWidth="1"/>
    <col min="2" max="2" width="4.5" style="0" bestFit="1" customWidth="1"/>
    <col min="3" max="3" width="50.5" style="0" customWidth="1"/>
    <col min="4" max="4" width="9" style="0" customWidth="1"/>
    <col min="10" max="10" width="9.19921875" style="0" customWidth="1"/>
    <col min="11" max="11" width="10.19921875" style="0" customWidth="1"/>
  </cols>
  <sheetData>
    <row r="1" spans="1:9" ht="15.75">
      <c r="A1" s="132" t="s">
        <v>183</v>
      </c>
      <c r="B1" s="133"/>
      <c r="C1" s="134"/>
      <c r="D1" s="135"/>
      <c r="E1" s="136"/>
      <c r="F1" s="136"/>
      <c r="G1" s="136"/>
      <c r="H1" s="136"/>
      <c r="I1" s="136"/>
    </row>
    <row r="2" spans="1:11" ht="31.5" customHeight="1">
      <c r="A2" s="223" t="s">
        <v>193</v>
      </c>
      <c r="B2" s="137" t="s">
        <v>194</v>
      </c>
      <c r="C2" s="138"/>
      <c r="D2" s="224" t="s">
        <v>195</v>
      </c>
      <c r="E2" s="224"/>
      <c r="F2" s="220" t="s">
        <v>230</v>
      </c>
      <c r="G2" s="221"/>
      <c r="H2" s="220" t="s">
        <v>231</v>
      </c>
      <c r="I2" s="221"/>
      <c r="J2" s="224" t="s">
        <v>196</v>
      </c>
      <c r="K2" s="224"/>
    </row>
    <row r="3" spans="1:11" ht="15.75">
      <c r="A3" s="223"/>
      <c r="B3" s="137" t="s">
        <v>197</v>
      </c>
      <c r="C3" s="138" t="s">
        <v>198</v>
      </c>
      <c r="D3" s="139" t="s">
        <v>199</v>
      </c>
      <c r="E3" s="139" t="s">
        <v>200</v>
      </c>
      <c r="F3" s="139" t="s">
        <v>199</v>
      </c>
      <c r="G3" s="139" t="s">
        <v>200</v>
      </c>
      <c r="H3" s="139" t="s">
        <v>199</v>
      </c>
      <c r="I3" s="139" t="s">
        <v>200</v>
      </c>
      <c r="J3" s="139" t="s">
        <v>199</v>
      </c>
      <c r="K3" s="139" t="s">
        <v>200</v>
      </c>
    </row>
    <row r="4" spans="1:11" ht="15.75">
      <c r="A4" s="140" t="s">
        <v>201</v>
      </c>
      <c r="B4" s="141"/>
      <c r="C4" s="138"/>
      <c r="D4" s="222" t="s">
        <v>202</v>
      </c>
      <c r="E4" s="222"/>
      <c r="F4" s="222" t="s">
        <v>202</v>
      </c>
      <c r="G4" s="222"/>
      <c r="H4" s="222" t="s">
        <v>202</v>
      </c>
      <c r="I4" s="222"/>
      <c r="J4" s="222" t="s">
        <v>202</v>
      </c>
      <c r="K4" s="222"/>
    </row>
    <row r="5" spans="1:11" ht="15.75">
      <c r="A5" s="142" t="s">
        <v>203</v>
      </c>
      <c r="B5" s="143"/>
      <c r="C5" s="143" t="s">
        <v>1</v>
      </c>
      <c r="D5" s="144">
        <f aca="true" t="shared" si="0" ref="D5:K5">SUM(D6:D16)</f>
        <v>21</v>
      </c>
      <c r="E5" s="144">
        <f t="shared" si="0"/>
        <v>1</v>
      </c>
      <c r="F5" s="144">
        <f t="shared" si="0"/>
        <v>0</v>
      </c>
      <c r="G5" s="144">
        <f t="shared" si="0"/>
        <v>0</v>
      </c>
      <c r="H5" s="144">
        <f t="shared" si="0"/>
        <v>-2</v>
      </c>
      <c r="I5" s="144">
        <f t="shared" si="0"/>
        <v>0</v>
      </c>
      <c r="J5" s="144">
        <f t="shared" si="0"/>
        <v>19</v>
      </c>
      <c r="K5" s="144">
        <f t="shared" si="0"/>
        <v>1</v>
      </c>
    </row>
    <row r="6" spans="1:11" ht="15.75">
      <c r="A6" s="142"/>
      <c r="B6" s="309">
        <v>1</v>
      </c>
      <c r="C6" s="306" t="s">
        <v>204</v>
      </c>
      <c r="D6" s="145">
        <v>1</v>
      </c>
      <c r="E6" s="146"/>
      <c r="F6" s="146"/>
      <c r="G6" s="146"/>
      <c r="H6" s="146"/>
      <c r="I6" s="146"/>
      <c r="J6" s="145">
        <v>1</v>
      </c>
      <c r="K6" s="146"/>
    </row>
    <row r="7" spans="1:11" ht="15.75">
      <c r="A7" s="142"/>
      <c r="B7" s="309">
        <v>2</v>
      </c>
      <c r="C7" s="306" t="s">
        <v>205</v>
      </c>
      <c r="D7" s="145">
        <v>4</v>
      </c>
      <c r="E7" s="146"/>
      <c r="F7" s="146"/>
      <c r="G7" s="146"/>
      <c r="H7" s="146">
        <v>-1</v>
      </c>
      <c r="I7" s="146"/>
      <c r="J7" s="145">
        <v>3</v>
      </c>
      <c r="K7" s="146"/>
    </row>
    <row r="8" spans="1:11" ht="15.75">
      <c r="A8" s="147"/>
      <c r="B8" s="309">
        <v>3</v>
      </c>
      <c r="C8" s="306" t="s">
        <v>206</v>
      </c>
      <c r="D8" s="145">
        <v>2</v>
      </c>
      <c r="E8" s="146"/>
      <c r="F8" s="146"/>
      <c r="G8" s="146"/>
      <c r="H8" s="146"/>
      <c r="I8" s="146"/>
      <c r="J8" s="145">
        <v>2</v>
      </c>
      <c r="K8" s="146"/>
    </row>
    <row r="9" spans="1:11" ht="15.75">
      <c r="A9" s="147"/>
      <c r="B9" s="309">
        <v>4</v>
      </c>
      <c r="C9" s="306" t="s">
        <v>207</v>
      </c>
      <c r="D9" s="145">
        <v>2</v>
      </c>
      <c r="E9" s="146"/>
      <c r="F9" s="146"/>
      <c r="G9" s="146"/>
      <c r="H9" s="146"/>
      <c r="I9" s="146"/>
      <c r="J9" s="145">
        <v>2</v>
      </c>
      <c r="K9" s="146"/>
    </row>
    <row r="10" spans="1:11" ht="15.75">
      <c r="A10" s="147"/>
      <c r="B10" s="309">
        <v>5</v>
      </c>
      <c r="C10" s="306" t="s">
        <v>208</v>
      </c>
      <c r="D10" s="145">
        <v>1</v>
      </c>
      <c r="E10" s="146"/>
      <c r="F10" s="146"/>
      <c r="G10" s="146"/>
      <c r="H10" s="146"/>
      <c r="I10" s="146"/>
      <c r="J10" s="145">
        <v>1</v>
      </c>
      <c r="K10" s="146"/>
    </row>
    <row r="11" spans="1:11" ht="15.75">
      <c r="A11" s="147"/>
      <c r="B11" s="309">
        <v>6</v>
      </c>
      <c r="C11" s="306" t="s">
        <v>209</v>
      </c>
      <c r="D11" s="145">
        <v>1</v>
      </c>
      <c r="E11" s="146"/>
      <c r="F11" s="146"/>
      <c r="G11" s="146"/>
      <c r="H11" s="146"/>
      <c r="I11" s="146"/>
      <c r="J11" s="145">
        <v>1</v>
      </c>
      <c r="K11" s="146"/>
    </row>
    <row r="12" spans="1:11" ht="15.75">
      <c r="A12" s="147"/>
      <c r="B12" s="309">
        <v>7</v>
      </c>
      <c r="C12" s="306" t="s">
        <v>210</v>
      </c>
      <c r="D12" s="145">
        <v>1</v>
      </c>
      <c r="E12" s="146"/>
      <c r="F12" s="146"/>
      <c r="G12" s="146"/>
      <c r="H12" s="146"/>
      <c r="I12" s="146"/>
      <c r="J12" s="145">
        <v>1</v>
      </c>
      <c r="K12" s="146"/>
    </row>
    <row r="13" spans="1:11" ht="15.75">
      <c r="A13" s="148"/>
      <c r="B13" s="309">
        <v>9</v>
      </c>
      <c r="C13" s="306" t="s">
        <v>211</v>
      </c>
      <c r="D13" s="145">
        <v>7</v>
      </c>
      <c r="E13" s="146"/>
      <c r="F13" s="146"/>
      <c r="G13" s="146"/>
      <c r="H13" s="146">
        <v>-1</v>
      </c>
      <c r="I13" s="146"/>
      <c r="J13" s="145">
        <v>6</v>
      </c>
      <c r="K13" s="146"/>
    </row>
    <row r="14" spans="1:11" ht="15.75">
      <c r="A14" s="148"/>
      <c r="B14" s="309">
        <v>10</v>
      </c>
      <c r="C14" s="306" t="s">
        <v>212</v>
      </c>
      <c r="D14" s="145">
        <v>1</v>
      </c>
      <c r="E14" s="146"/>
      <c r="F14" s="146"/>
      <c r="G14" s="146"/>
      <c r="H14" s="146"/>
      <c r="I14" s="146"/>
      <c r="J14" s="145">
        <v>1</v>
      </c>
      <c r="K14" s="146"/>
    </row>
    <row r="15" spans="1:11" ht="15.75">
      <c r="A15" s="148"/>
      <c r="B15" s="309">
        <v>11</v>
      </c>
      <c r="C15" s="306" t="s">
        <v>213</v>
      </c>
      <c r="D15" s="145">
        <v>1</v>
      </c>
      <c r="E15" s="146"/>
      <c r="F15" s="146"/>
      <c r="G15" s="146"/>
      <c r="H15" s="146"/>
      <c r="I15" s="146"/>
      <c r="J15" s="145">
        <v>1</v>
      </c>
      <c r="K15" s="146"/>
    </row>
    <row r="16" spans="1:11" ht="15.75">
      <c r="A16" s="148"/>
      <c r="B16" s="309">
        <v>12</v>
      </c>
      <c r="C16" s="306" t="s">
        <v>214</v>
      </c>
      <c r="D16" s="145"/>
      <c r="E16" s="145">
        <v>1</v>
      </c>
      <c r="F16" s="145"/>
      <c r="G16" s="145"/>
      <c r="H16" s="145"/>
      <c r="I16" s="145"/>
      <c r="J16" s="145"/>
      <c r="K16" s="145">
        <v>1</v>
      </c>
    </row>
    <row r="17" spans="1:11" ht="15.75">
      <c r="A17" s="149" t="s">
        <v>215</v>
      </c>
      <c r="B17" s="150"/>
      <c r="C17" s="150" t="s">
        <v>216</v>
      </c>
      <c r="D17" s="144">
        <f aca="true" t="shared" si="1" ref="D17:K17">D18+D21</f>
        <v>13</v>
      </c>
      <c r="E17" s="144">
        <f t="shared" si="1"/>
        <v>0</v>
      </c>
      <c r="F17" s="144">
        <f t="shared" si="1"/>
        <v>0</v>
      </c>
      <c r="G17" s="144">
        <f t="shared" si="1"/>
        <v>0</v>
      </c>
      <c r="H17" s="144">
        <f t="shared" si="1"/>
        <v>0</v>
      </c>
      <c r="I17" s="144">
        <f t="shared" si="1"/>
        <v>0</v>
      </c>
      <c r="J17" s="144">
        <f t="shared" si="1"/>
        <v>13</v>
      </c>
      <c r="K17" s="144">
        <f t="shared" si="1"/>
        <v>0</v>
      </c>
    </row>
    <row r="18" spans="1:11" ht="15.75">
      <c r="A18" s="149"/>
      <c r="B18" s="310">
        <v>1</v>
      </c>
      <c r="C18" s="150" t="s">
        <v>178</v>
      </c>
      <c r="D18" s="144">
        <v>8</v>
      </c>
      <c r="E18" s="151"/>
      <c r="F18" s="151"/>
      <c r="G18" s="151"/>
      <c r="H18" s="151"/>
      <c r="I18" s="151"/>
      <c r="J18" s="144">
        <v>8</v>
      </c>
      <c r="K18" s="151"/>
    </row>
    <row r="19" spans="1:11" ht="15.75">
      <c r="A19" s="149"/>
      <c r="B19" s="311"/>
      <c r="C19" s="307" t="s">
        <v>217</v>
      </c>
      <c r="D19" s="145">
        <v>1</v>
      </c>
      <c r="E19" s="151"/>
      <c r="F19" s="151"/>
      <c r="G19" s="151"/>
      <c r="H19" s="151"/>
      <c r="I19" s="151"/>
      <c r="J19" s="145">
        <v>1</v>
      </c>
      <c r="K19" s="151"/>
    </row>
    <row r="20" spans="1:11" ht="15.75">
      <c r="A20" s="149"/>
      <c r="B20" s="311"/>
      <c r="C20" s="307" t="s">
        <v>218</v>
      </c>
      <c r="D20" s="145">
        <v>7</v>
      </c>
      <c r="E20" s="151"/>
      <c r="F20" s="151"/>
      <c r="G20" s="151"/>
      <c r="H20" s="151"/>
      <c r="I20" s="151"/>
      <c r="J20" s="145">
        <v>7</v>
      </c>
      <c r="K20" s="151"/>
    </row>
    <row r="21" spans="1:11" ht="15.75">
      <c r="A21" s="149"/>
      <c r="B21" s="310">
        <v>2</v>
      </c>
      <c r="C21" s="150" t="s">
        <v>182</v>
      </c>
      <c r="D21" s="144">
        <v>5</v>
      </c>
      <c r="E21" s="151"/>
      <c r="F21" s="151"/>
      <c r="G21" s="151"/>
      <c r="H21" s="151"/>
      <c r="I21" s="151"/>
      <c r="J21" s="144">
        <v>5</v>
      </c>
      <c r="K21" s="151"/>
    </row>
    <row r="22" spans="1:11" ht="15.75">
      <c r="A22" s="149"/>
      <c r="B22" s="152"/>
      <c r="C22" s="307" t="s">
        <v>219</v>
      </c>
      <c r="D22" s="145">
        <v>1</v>
      </c>
      <c r="E22" s="151"/>
      <c r="F22" s="151"/>
      <c r="G22" s="151"/>
      <c r="H22" s="151"/>
      <c r="I22" s="151"/>
      <c r="J22" s="145">
        <v>1</v>
      </c>
      <c r="K22" s="151"/>
    </row>
    <row r="23" spans="1:11" ht="15.75">
      <c r="A23" s="149"/>
      <c r="B23" s="152"/>
      <c r="C23" s="307" t="s">
        <v>218</v>
      </c>
      <c r="D23" s="145">
        <v>4</v>
      </c>
      <c r="E23" s="151"/>
      <c r="F23" s="151"/>
      <c r="G23" s="151"/>
      <c r="H23" s="151"/>
      <c r="I23" s="151"/>
      <c r="J23" s="145">
        <v>4</v>
      </c>
      <c r="K23" s="151"/>
    </row>
    <row r="24" spans="1:11" ht="15.75">
      <c r="A24" s="142" t="s">
        <v>220</v>
      </c>
      <c r="B24" s="142"/>
      <c r="C24" s="143" t="s">
        <v>221</v>
      </c>
      <c r="D24" s="144">
        <f>SUM(D25:D30)</f>
        <v>22</v>
      </c>
      <c r="E24" s="151"/>
      <c r="F24" s="151"/>
      <c r="G24" s="151"/>
      <c r="H24" s="151"/>
      <c r="I24" s="151"/>
      <c r="J24" s="144">
        <f>SUM(J25:J30)</f>
        <v>22</v>
      </c>
      <c r="K24" s="151"/>
    </row>
    <row r="25" spans="1:11" ht="15.75">
      <c r="A25" s="153"/>
      <c r="B25" s="308">
        <v>1</v>
      </c>
      <c r="C25" s="306" t="s">
        <v>222</v>
      </c>
      <c r="D25" s="145">
        <v>2</v>
      </c>
      <c r="E25" s="146"/>
      <c r="F25" s="146"/>
      <c r="G25" s="146"/>
      <c r="H25" s="146"/>
      <c r="I25" s="146"/>
      <c r="J25" s="145">
        <v>2</v>
      </c>
      <c r="K25" s="146"/>
    </row>
    <row r="26" spans="1:11" ht="15.75">
      <c r="A26" s="153"/>
      <c r="B26" s="308">
        <v>2</v>
      </c>
      <c r="C26" s="306" t="s">
        <v>223</v>
      </c>
      <c r="D26" s="145">
        <v>7</v>
      </c>
      <c r="E26" s="146"/>
      <c r="F26" s="146"/>
      <c r="G26" s="146"/>
      <c r="H26" s="146"/>
      <c r="I26" s="146"/>
      <c r="J26" s="145">
        <v>7</v>
      </c>
      <c r="K26" s="146"/>
    </row>
    <row r="27" spans="1:11" ht="15.75">
      <c r="A27" s="153"/>
      <c r="B27" s="308">
        <v>3</v>
      </c>
      <c r="C27" s="306" t="s">
        <v>224</v>
      </c>
      <c r="D27" s="145">
        <v>1</v>
      </c>
      <c r="E27" s="146"/>
      <c r="F27" s="146"/>
      <c r="G27" s="146"/>
      <c r="H27" s="146"/>
      <c r="I27" s="146"/>
      <c r="J27" s="145">
        <v>1</v>
      </c>
      <c r="K27" s="146"/>
    </row>
    <row r="28" spans="1:11" ht="15.75">
      <c r="A28" s="153"/>
      <c r="B28" s="308">
        <v>4</v>
      </c>
      <c r="C28" s="306" t="s">
        <v>225</v>
      </c>
      <c r="D28" s="145">
        <v>4</v>
      </c>
      <c r="E28" s="146"/>
      <c r="F28" s="146"/>
      <c r="G28" s="146"/>
      <c r="H28" s="146"/>
      <c r="I28" s="146"/>
      <c r="J28" s="145">
        <v>4</v>
      </c>
      <c r="K28" s="146"/>
    </row>
    <row r="29" spans="1:11" ht="15.75">
      <c r="A29" s="153"/>
      <c r="B29" s="308">
        <v>6</v>
      </c>
      <c r="C29" s="306" t="s">
        <v>226</v>
      </c>
      <c r="D29" s="145">
        <v>1</v>
      </c>
      <c r="E29" s="146"/>
      <c r="F29" s="146"/>
      <c r="G29" s="146"/>
      <c r="H29" s="146"/>
      <c r="I29" s="146"/>
      <c r="J29" s="145">
        <v>1</v>
      </c>
      <c r="K29" s="146"/>
    </row>
    <row r="30" spans="1:11" ht="15.75">
      <c r="A30" s="153"/>
      <c r="B30" s="308">
        <v>7</v>
      </c>
      <c r="C30" s="306" t="s">
        <v>227</v>
      </c>
      <c r="D30" s="145">
        <v>7</v>
      </c>
      <c r="E30" s="146"/>
      <c r="F30" s="146"/>
      <c r="G30" s="146"/>
      <c r="H30" s="146"/>
      <c r="I30" s="146"/>
      <c r="J30" s="145">
        <v>7</v>
      </c>
      <c r="K30" s="146"/>
    </row>
    <row r="31" spans="1:11" ht="15.75">
      <c r="A31" s="154" t="s">
        <v>228</v>
      </c>
      <c r="B31" s="154"/>
      <c r="C31" s="154"/>
      <c r="D31" s="144">
        <f aca="true" t="shared" si="2" ref="D31:K31">D24+D17+D5</f>
        <v>56</v>
      </c>
      <c r="E31" s="144">
        <f t="shared" si="2"/>
        <v>1</v>
      </c>
      <c r="F31" s="144">
        <f t="shared" si="2"/>
        <v>0</v>
      </c>
      <c r="G31" s="144">
        <f t="shared" si="2"/>
        <v>0</v>
      </c>
      <c r="H31" s="144">
        <f t="shared" si="2"/>
        <v>-2</v>
      </c>
      <c r="I31" s="144">
        <f t="shared" si="2"/>
        <v>0</v>
      </c>
      <c r="J31" s="144">
        <f t="shared" si="2"/>
        <v>54</v>
      </c>
      <c r="K31" s="144">
        <f t="shared" si="2"/>
        <v>1</v>
      </c>
    </row>
    <row r="32" spans="1:11" ht="15.75">
      <c r="A32" s="155"/>
      <c r="B32" s="155"/>
      <c r="C32" s="155"/>
      <c r="D32" s="156"/>
      <c r="E32" s="156"/>
      <c r="F32" s="156"/>
      <c r="G32" s="156"/>
      <c r="H32" s="156"/>
      <c r="I32" s="156"/>
      <c r="J32" s="156"/>
      <c r="K32" s="156"/>
    </row>
    <row r="33" spans="1:11" ht="15.75">
      <c r="A33" s="219" t="s">
        <v>229</v>
      </c>
      <c r="B33" s="219"/>
      <c r="C33" s="219"/>
      <c r="D33" s="145">
        <v>40</v>
      </c>
      <c r="E33" s="145"/>
      <c r="F33" s="145"/>
      <c r="G33" s="145"/>
      <c r="H33" s="145"/>
      <c r="I33" s="145"/>
      <c r="J33" s="145">
        <v>40</v>
      </c>
      <c r="K33" s="145"/>
    </row>
  </sheetData>
  <sheetProtection/>
  <mergeCells count="10">
    <mergeCell ref="A33:C33"/>
    <mergeCell ref="F2:G2"/>
    <mergeCell ref="F4:G4"/>
    <mergeCell ref="A2:A3"/>
    <mergeCell ref="D2:E2"/>
    <mergeCell ref="J2:K2"/>
    <mergeCell ref="H2:I2"/>
    <mergeCell ref="D4:E4"/>
    <mergeCell ref="J4:K4"/>
    <mergeCell ref="H4:I4"/>
  </mergeCells>
  <printOptions/>
  <pageMargins left="0.7" right="0.7" top="0.75" bottom="0.75" header="0.3" footer="0.3"/>
  <pageSetup fitToHeight="1" fitToWidth="1" horizontalDpi="600" verticalDpi="600" orientation="landscape" paperSize="9" scale="93" r:id="rId1"/>
  <headerFooter>
    <oddHeader>&amp;CÖNKORMÁNYZAT ÉS  INTÉZMÉNYEI
2015. ÉVI LÉTSZÁMA&amp;R8.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Mátraholding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Önkormányzati adósságrendezés</dc:title>
  <dc:subject>Táblák_Mellékletek</dc:subject>
  <dc:creator>Fekete Iván</dc:creator>
  <cp:keywords/>
  <dc:description/>
  <cp:lastModifiedBy>Konyveles</cp:lastModifiedBy>
  <cp:lastPrinted>2016-05-19T12:10:03Z</cp:lastPrinted>
  <dcterms:created xsi:type="dcterms:W3CDTF">1997-07-30T07:21:49Z</dcterms:created>
  <dcterms:modified xsi:type="dcterms:W3CDTF">2016-05-19T12:46:53Z</dcterms:modified>
  <cp:category/>
  <cp:version/>
  <cp:contentType/>
  <cp:contentStatus/>
</cp:coreProperties>
</file>