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52" i="1"/>
  <c r="E52"/>
  <c r="B52"/>
  <c r="F48"/>
  <c r="E48"/>
  <c r="B48"/>
  <c r="A48"/>
  <c r="D43"/>
  <c r="D53" s="1"/>
  <c r="G42"/>
  <c r="D42"/>
  <c r="F27"/>
  <c r="F42" s="1"/>
  <c r="F43" s="1"/>
  <c r="F53" s="1"/>
  <c r="E27"/>
  <c r="E42" s="1"/>
  <c r="B27"/>
  <c r="B24"/>
  <c r="B42" s="1"/>
  <c r="B23"/>
  <c r="G21"/>
  <c r="G43" s="1"/>
  <c r="G53" s="1"/>
  <c r="F21"/>
  <c r="D21"/>
  <c r="B13"/>
  <c r="E11"/>
  <c r="E21" s="1"/>
  <c r="E43" s="1"/>
  <c r="E53" s="1"/>
  <c r="B11" l="1"/>
  <c r="B21" s="1"/>
  <c r="B43" s="1"/>
  <c r="B53" s="1"/>
</calcChain>
</file>

<file path=xl/sharedStrings.xml><?xml version="1.0" encoding="utf-8"?>
<sst xmlns="http://schemas.openxmlformats.org/spreadsheetml/2006/main" count="65" uniqueCount="57">
  <si>
    <t>Harkány Város Önkormányzat</t>
  </si>
  <si>
    <t>2018. évi beruházási kiadásainak előirányzata feladatonként</t>
  </si>
  <si>
    <t>Ft</t>
  </si>
  <si>
    <t>Beruházás
megnevezése</t>
  </si>
  <si>
    <t>Teljes költség</t>
  </si>
  <si>
    <t>Kivitelezés kezdési
és befejezési éve</t>
  </si>
  <si>
    <t>Felhasználás
2017.12.31.-ig</t>
  </si>
  <si>
    <t>2018. évi előirányzat</t>
  </si>
  <si>
    <t>2018. évi módosított előirányzat</t>
  </si>
  <si>
    <t>2018. év utáni
szükséglet</t>
  </si>
  <si>
    <t>6=(2-4-5)</t>
  </si>
  <si>
    <t>Pályázatok:</t>
  </si>
  <si>
    <t>TOP.2.1.2-15-BAI  "Az élhetőbb jövő - Harkány Zöld belváros"</t>
  </si>
  <si>
    <t>2018.</t>
  </si>
  <si>
    <t>1818/2016(XII.22.) Korm.határozat</t>
  </si>
  <si>
    <t>TOP-3.1.1-15-BA1-2001 Közlekedésbiztonsági fejlesztésHarkány belvárosában</t>
  </si>
  <si>
    <t>EFOP-4.1.7-16-2017-00038 Tanulást segítő infrastr.fejl.eszközbeszerzései</t>
  </si>
  <si>
    <t>EFOP-1.5.3-16 Humán szolgáltatás fejlesztés térségi szemléletben</t>
  </si>
  <si>
    <t xml:space="preserve">EFOp 1 2 11  Esélyotthon </t>
  </si>
  <si>
    <t>EFOP-1.8.2 Eü alapellátás fejlesztése</t>
  </si>
  <si>
    <t>TOP 1.1.1-16-BAI-2017-00005 Harkány iparterület fejlesztése</t>
  </si>
  <si>
    <t>TOP-1.1.3 -16-BAI-2017-00003 Piac fejlesztése</t>
  </si>
  <si>
    <t>TOP 1.4.1.-16 Bölcsöde pályázat</t>
  </si>
  <si>
    <t>2018-</t>
  </si>
  <si>
    <t>Pályázati önerő:</t>
  </si>
  <si>
    <t>Pályázati támogatásból megvalósítandó beruházások összesen:</t>
  </si>
  <si>
    <t>MLSZ pályázat (mobil lelátó) önereje</t>
  </si>
  <si>
    <t>LEADER VP-6-19.3.1.</t>
  </si>
  <si>
    <t>Hegyi utak VP 6-721</t>
  </si>
  <si>
    <t>Hivatal épületében ablakcserék</t>
  </si>
  <si>
    <t>Hivatal udvarának térkövezése</t>
  </si>
  <si>
    <t xml:space="preserve">Játszótér </t>
  </si>
  <si>
    <t>Sportcsarnok bejárati rész burkolás,járdák, akadálymentesítés</t>
  </si>
  <si>
    <t>HPC előtti területen új járda építése</t>
  </si>
  <si>
    <t>Bevételek realizálásának függvényében megkezdendő beruházások:</t>
  </si>
  <si>
    <t xml:space="preserve">        Bartók Béla utca járda térkövezése</t>
  </si>
  <si>
    <t xml:space="preserve">         Gépállomás lakóövezetben parkoló kialakítás és összekötő út I.ütem</t>
  </si>
  <si>
    <t>Kisértékű tárgyieszköz beszerzések: Önkormányzat</t>
  </si>
  <si>
    <t xml:space="preserve">                                                                             egyéb</t>
  </si>
  <si>
    <t>Immeteriális javak beszerzése (tanulmányok, tervek)</t>
  </si>
  <si>
    <t>Önkormányzat eszközbeszerzési keret:</t>
  </si>
  <si>
    <t>Parkolóiroda eszközbeszerzései:</t>
  </si>
  <si>
    <t>Egyéb tárgyi eszközök:</t>
  </si>
  <si>
    <t>Kisértékű tárgyieszközök</t>
  </si>
  <si>
    <t>Harkány belterület közlekedési táblák cseréje és útfelfestések</t>
  </si>
  <si>
    <t>Saját beruházások:</t>
  </si>
  <si>
    <t xml:space="preserve">   Önkormányzat Összesen:</t>
  </si>
  <si>
    <t>Harkányi Közös Önkormányzati Hivatal beszerzései:</t>
  </si>
  <si>
    <t xml:space="preserve">              beléptető rendszer, riasztók</t>
  </si>
  <si>
    <t xml:space="preserve">   informatikai eszközök(Szerver, iratmegsemmisítő,egyébegyéb)</t>
  </si>
  <si>
    <t xml:space="preserve">                    kisértékű tárgyieszközök ( berendezési, felszerelési tárgyak)</t>
  </si>
  <si>
    <t>Művelődési Ház tárgyieszköz beszerzései:</t>
  </si>
  <si>
    <t>Sportcsarnokba sporteszközök beszerzése</t>
  </si>
  <si>
    <t>Művelődési Ház előtti térkövezés</t>
  </si>
  <si>
    <t xml:space="preserve">   Harkányi Művelődési Ház Könyvtár és Sportcsarnok Összesen:</t>
  </si>
  <si>
    <t>Összesen:</t>
  </si>
  <si>
    <t>Befektetett pénzügyi eszközök: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</si>
</sst>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sz val="10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i/>
      <sz val="10"/>
      <color indexed="8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/>
    </xf>
    <xf numFmtId="3" fontId="3" fillId="0" borderId="0" xfId="0" applyNumberFormat="1" applyFont="1"/>
    <xf numFmtId="0" fontId="4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3" fontId="3" fillId="0" borderId="1" xfId="1" applyNumberFormat="1" applyFont="1" applyFill="1" applyBorder="1" applyAlignment="1">
      <alignment vertical="center" wrapText="1"/>
    </xf>
    <xf numFmtId="3" fontId="3" fillId="0" borderId="1" xfId="1" applyNumberFormat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left" wrapText="1"/>
    </xf>
    <xf numFmtId="0" fontId="3" fillId="0" borderId="1" xfId="2" applyFont="1" applyFill="1" applyBorder="1" applyAlignment="1">
      <alignment horizontal="left" wrapText="1"/>
    </xf>
    <xf numFmtId="3" fontId="7" fillId="0" borderId="0" xfId="2" applyNumberFormat="1" applyFont="1" applyFill="1"/>
    <xf numFmtId="3" fontId="7" fillId="0" borderId="1" xfId="2" applyNumberFormat="1" applyFont="1" applyFill="1" applyBorder="1"/>
    <xf numFmtId="0" fontId="3" fillId="0" borderId="1" xfId="1" applyFont="1" applyFill="1" applyBorder="1" applyAlignment="1">
      <alignment vertical="center" wrapText="1"/>
    </xf>
    <xf numFmtId="3" fontId="3" fillId="0" borderId="1" xfId="2" applyNumberFormat="1" applyFont="1" applyFill="1" applyBorder="1"/>
    <xf numFmtId="0" fontId="7" fillId="0" borderId="1" xfId="2" applyFont="1" applyFill="1" applyBorder="1"/>
    <xf numFmtId="3" fontId="3" fillId="0" borderId="1" xfId="1" applyNumberFormat="1" applyFont="1" applyBorder="1" applyAlignment="1">
      <alignment vertical="center" wrapText="1"/>
    </xf>
    <xf numFmtId="3" fontId="7" fillId="0" borderId="1" xfId="2" applyNumberFormat="1" applyFont="1" applyBorder="1"/>
    <xf numFmtId="0" fontId="4" fillId="0" borderId="1" xfId="2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 vertical="center" wrapText="1"/>
    </xf>
    <xf numFmtId="3" fontId="4" fillId="0" borderId="1" xfId="1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vertical="center"/>
    </xf>
    <xf numFmtId="3" fontId="3" fillId="0" borderId="1" xfId="3" applyNumberFormat="1" applyFont="1" applyFill="1" applyBorder="1" applyAlignment="1">
      <alignment horizontal="right" vertical="center"/>
    </xf>
    <xf numFmtId="3" fontId="8" fillId="0" borderId="1" xfId="1" applyNumberFormat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horizontal="right" vertical="center" wrapText="1"/>
    </xf>
    <xf numFmtId="3" fontId="4" fillId="0" borderId="1" xfId="1" applyNumberFormat="1" applyFont="1" applyBorder="1" applyAlignment="1">
      <alignment horizontal="left" vertical="center" wrapText="1"/>
    </xf>
    <xf numFmtId="0" fontId="9" fillId="4" borderId="1" xfId="2" applyFont="1" applyFill="1" applyBorder="1" applyAlignment="1">
      <alignment horizontal="left"/>
    </xf>
    <xf numFmtId="3" fontId="4" fillId="4" borderId="1" xfId="1" applyNumberFormat="1" applyFont="1" applyFill="1" applyBorder="1" applyAlignment="1">
      <alignment horizontal="right" vertical="center" wrapText="1"/>
    </xf>
    <xf numFmtId="0" fontId="3" fillId="0" borderId="1" xfId="2" applyFont="1" applyBorder="1"/>
    <xf numFmtId="0" fontId="3" fillId="0" borderId="1" xfId="2" applyFont="1" applyBorder="1" applyAlignment="1">
      <alignment horizontal="right"/>
    </xf>
    <xf numFmtId="3" fontId="3" fillId="3" borderId="1" xfId="1" applyNumberFormat="1" applyFont="1" applyFill="1" applyBorder="1" applyAlignment="1">
      <alignment horizontal="right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righ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right" vertical="center" wrapText="1"/>
    </xf>
    <xf numFmtId="3" fontId="5" fillId="4" borderId="1" xfId="1" applyNumberFormat="1" applyFont="1" applyFill="1" applyBorder="1" applyAlignment="1">
      <alignment vertical="center" wrapText="1"/>
    </xf>
  </cellXfs>
  <cellStyles count="4">
    <cellStyle name="Normál" xfId="0" builtinId="0"/>
    <cellStyle name="Normál 5" xfId="3"/>
    <cellStyle name="Normál 8" xfId="2"/>
    <cellStyle name="Normál_beruzásás_fejlesztés 2014 ktgvetés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topLeftCell="A49" workbookViewId="0">
      <selection sqref="A1:H57"/>
    </sheetView>
  </sheetViews>
  <sheetFormatPr defaultRowHeight="15"/>
  <cols>
    <col min="1" max="1" width="39" customWidth="1"/>
    <col min="2" max="2" width="18.42578125" customWidth="1"/>
    <col min="5" max="5" width="17.85546875" customWidth="1"/>
    <col min="6" max="6" width="20.28515625" customWidth="1"/>
  </cols>
  <sheetData>
    <row r="1" spans="1:8">
      <c r="A1" s="1"/>
      <c r="B1" s="1"/>
      <c r="C1" s="1"/>
      <c r="D1" s="1"/>
      <c r="E1" s="1"/>
      <c r="F1" s="1"/>
      <c r="G1" s="2"/>
      <c r="H1" s="3"/>
    </row>
    <row r="2" spans="1:8">
      <c r="A2" s="4" t="s">
        <v>0</v>
      </c>
      <c r="B2" s="4"/>
      <c r="C2" s="4"/>
      <c r="D2" s="4"/>
      <c r="E2" s="4"/>
      <c r="F2" s="4"/>
      <c r="G2" s="4"/>
      <c r="H2" s="3"/>
    </row>
    <row r="3" spans="1:8">
      <c r="A3" s="5" t="s">
        <v>1</v>
      </c>
      <c r="B3" s="5"/>
      <c r="C3" s="5"/>
      <c r="D3" s="5"/>
      <c r="E3" s="5"/>
      <c r="F3" s="5"/>
      <c r="G3" s="5"/>
      <c r="H3" s="3"/>
    </row>
    <row r="4" spans="1:8">
      <c r="A4" s="5"/>
      <c r="B4" s="5"/>
      <c r="C4" s="5"/>
      <c r="D4" s="5"/>
      <c r="E4" s="5"/>
      <c r="F4" s="5"/>
      <c r="G4" s="5"/>
      <c r="H4" s="3"/>
    </row>
    <row r="5" spans="1:8">
      <c r="A5" s="1"/>
      <c r="B5" s="1"/>
      <c r="C5" s="1"/>
      <c r="D5" s="1"/>
      <c r="E5" s="1"/>
      <c r="F5" s="1"/>
      <c r="G5" s="6" t="s">
        <v>2</v>
      </c>
      <c r="H5" s="3"/>
    </row>
    <row r="6" spans="1:8">
      <c r="A6" s="3"/>
      <c r="B6" s="7"/>
      <c r="C6" s="7"/>
      <c r="D6" s="3"/>
      <c r="E6" s="7"/>
      <c r="F6" s="7"/>
      <c r="G6" s="3"/>
      <c r="H6" s="3"/>
    </row>
    <row r="7" spans="1:8" ht="76.5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3"/>
    </row>
    <row r="8" spans="1:8">
      <c r="A8" s="9">
        <v>1</v>
      </c>
      <c r="B8" s="9">
        <v>2</v>
      </c>
      <c r="C8" s="9">
        <v>3</v>
      </c>
      <c r="D8" s="9">
        <v>4</v>
      </c>
      <c r="E8" s="9">
        <v>5</v>
      </c>
      <c r="F8" s="9"/>
      <c r="G8" s="9" t="s">
        <v>10</v>
      </c>
      <c r="H8" s="3"/>
    </row>
    <row r="9" spans="1:8">
      <c r="A9" s="10" t="s">
        <v>11</v>
      </c>
      <c r="B9" s="11"/>
      <c r="C9" s="12"/>
      <c r="D9" s="11"/>
      <c r="E9" s="13"/>
      <c r="F9" s="13"/>
      <c r="G9" s="11"/>
      <c r="H9" s="3"/>
    </row>
    <row r="10" spans="1:8" ht="102">
      <c r="A10" s="14" t="s">
        <v>12</v>
      </c>
      <c r="B10" s="13">
        <v>681200800</v>
      </c>
      <c r="C10" s="12" t="s">
        <v>13</v>
      </c>
      <c r="D10" s="11"/>
      <c r="E10" s="13">
        <v>681200800</v>
      </c>
      <c r="F10" s="13">
        <v>681200800</v>
      </c>
      <c r="G10" s="11">
        <v>0</v>
      </c>
      <c r="H10" s="7"/>
    </row>
    <row r="11" spans="1:8" ht="51">
      <c r="A11" s="14" t="s">
        <v>14</v>
      </c>
      <c r="B11" s="11">
        <f>SUM(D11:E11)</f>
        <v>790286965</v>
      </c>
      <c r="C11" s="12" t="s">
        <v>13</v>
      </c>
      <c r="D11" s="11">
        <v>292100</v>
      </c>
      <c r="E11" s="13">
        <f>782400+789212465</f>
        <v>789994865</v>
      </c>
      <c r="F11" s="13">
        <v>824026770</v>
      </c>
      <c r="G11" s="11">
        <v>0</v>
      </c>
      <c r="H11" s="7"/>
    </row>
    <row r="12" spans="1:8" ht="128.25">
      <c r="A12" s="15" t="s">
        <v>15</v>
      </c>
      <c r="B12" s="13">
        <v>14478000</v>
      </c>
      <c r="C12" s="12" t="s">
        <v>13</v>
      </c>
      <c r="D12" s="11"/>
      <c r="E12" s="13">
        <v>14478000</v>
      </c>
      <c r="F12" s="13">
        <v>14478000</v>
      </c>
      <c r="G12" s="11">
        <v>0</v>
      </c>
      <c r="H12" s="7"/>
    </row>
    <row r="13" spans="1:8" ht="115.5">
      <c r="A13" s="16" t="s">
        <v>16</v>
      </c>
      <c r="B13" s="17">
        <f>D13+E13</f>
        <v>10048107</v>
      </c>
      <c r="C13" s="12" t="s">
        <v>13</v>
      </c>
      <c r="D13" s="11">
        <v>0</v>
      </c>
      <c r="E13" s="18">
        <v>10048107</v>
      </c>
      <c r="F13" s="18">
        <v>10048107</v>
      </c>
      <c r="G13" s="11"/>
      <c r="H13" s="7"/>
    </row>
    <row r="14" spans="1:8" ht="115.5">
      <c r="A14" s="15" t="s">
        <v>17</v>
      </c>
      <c r="B14" s="18">
        <v>10894550</v>
      </c>
      <c r="C14" s="12" t="s">
        <v>13</v>
      </c>
      <c r="D14" s="11">
        <v>0</v>
      </c>
      <c r="E14" s="18">
        <v>10894550</v>
      </c>
      <c r="F14" s="18">
        <v>10894550</v>
      </c>
      <c r="G14" s="11"/>
      <c r="H14" s="7"/>
    </row>
    <row r="15" spans="1:8" ht="51">
      <c r="A15" s="19" t="s">
        <v>18</v>
      </c>
      <c r="B15" s="20">
        <v>6834000</v>
      </c>
      <c r="C15" s="12" t="s">
        <v>13</v>
      </c>
      <c r="D15" s="11"/>
      <c r="E15" s="18">
        <v>6834000</v>
      </c>
      <c r="F15" s="18">
        <v>6834000</v>
      </c>
      <c r="G15" s="11"/>
      <c r="H15" s="7"/>
    </row>
    <row r="16" spans="1:8" ht="64.5">
      <c r="A16" s="15" t="s">
        <v>19</v>
      </c>
      <c r="B16" s="13">
        <v>7323400</v>
      </c>
      <c r="C16" s="12" t="s">
        <v>13</v>
      </c>
      <c r="D16" s="11"/>
      <c r="E16" s="18">
        <v>7323400</v>
      </c>
      <c r="F16" s="18">
        <v>7323400</v>
      </c>
      <c r="G16" s="11"/>
      <c r="H16" s="7"/>
    </row>
    <row r="17" spans="1:8" ht="102.75">
      <c r="A17" s="15" t="s">
        <v>20</v>
      </c>
      <c r="B17" s="21">
        <v>297440970</v>
      </c>
      <c r="C17" s="12" t="s">
        <v>13</v>
      </c>
      <c r="D17" s="11"/>
      <c r="E17" s="18">
        <v>297440970</v>
      </c>
      <c r="F17" s="18">
        <v>297440970</v>
      </c>
      <c r="G17" s="11"/>
      <c r="H17" s="7"/>
    </row>
    <row r="18" spans="1:8" ht="77.25">
      <c r="A18" s="16" t="s">
        <v>21</v>
      </c>
      <c r="B18" s="13">
        <v>50778801</v>
      </c>
      <c r="C18" s="12" t="s">
        <v>13</v>
      </c>
      <c r="D18" s="11"/>
      <c r="E18" s="18">
        <v>50778801</v>
      </c>
      <c r="F18" s="18">
        <v>50778801</v>
      </c>
      <c r="G18" s="11"/>
      <c r="H18" s="7"/>
    </row>
    <row r="19" spans="1:8" ht="51.75">
      <c r="A19" s="16" t="s">
        <v>22</v>
      </c>
      <c r="B19" s="13">
        <v>45478697</v>
      </c>
      <c r="C19" s="12" t="s">
        <v>23</v>
      </c>
      <c r="D19" s="22"/>
      <c r="E19" s="23">
        <v>45478697</v>
      </c>
      <c r="F19" s="23">
        <v>45478697</v>
      </c>
      <c r="G19" s="22"/>
      <c r="H19" s="7"/>
    </row>
    <row r="20" spans="1:8" ht="25.5">
      <c r="A20" s="14" t="s">
        <v>24</v>
      </c>
      <c r="B20" s="13">
        <v>100000000</v>
      </c>
      <c r="C20" s="12"/>
      <c r="D20" s="22"/>
      <c r="E20" s="23">
        <v>100000000</v>
      </c>
      <c r="F20" s="23">
        <v>0</v>
      </c>
      <c r="G20" s="22"/>
      <c r="H20" s="7"/>
    </row>
    <row r="21" spans="1:8" ht="102.75">
      <c r="A21" s="24" t="s">
        <v>25</v>
      </c>
      <c r="B21" s="25">
        <f>SUM(B10:B20)</f>
        <v>2014764290</v>
      </c>
      <c r="C21" s="26"/>
      <c r="D21" s="25">
        <f>SUM(D10:D19)</f>
        <v>292100</v>
      </c>
      <c r="E21" s="25">
        <f>SUM(E10:E20)</f>
        <v>2014472190</v>
      </c>
      <c r="F21" s="25">
        <f>SUM(F10:F20)</f>
        <v>1948504095</v>
      </c>
      <c r="G21" s="25">
        <f>SUM(G10:G19)</f>
        <v>0</v>
      </c>
      <c r="H21" s="7"/>
    </row>
    <row r="22" spans="1:8">
      <c r="A22" s="24"/>
      <c r="B22" s="25"/>
      <c r="C22" s="26"/>
      <c r="D22" s="25"/>
      <c r="E22" s="25"/>
      <c r="F22" s="25"/>
      <c r="G22" s="25"/>
      <c r="H22" s="7"/>
    </row>
    <row r="23" spans="1:8" ht="63.75">
      <c r="A23" s="14" t="s">
        <v>26</v>
      </c>
      <c r="B23" s="27">
        <f>E23</f>
        <v>2000000</v>
      </c>
      <c r="C23" s="28"/>
      <c r="D23" s="22"/>
      <c r="E23" s="23">
        <v>2000000</v>
      </c>
      <c r="F23" s="23">
        <v>2000000</v>
      </c>
      <c r="G23" s="22"/>
      <c r="H23" s="7"/>
    </row>
    <row r="24" spans="1:8" ht="38.25">
      <c r="A24" s="14" t="s">
        <v>27</v>
      </c>
      <c r="B24" s="27">
        <f>E24</f>
        <v>1200000</v>
      </c>
      <c r="C24" s="28"/>
      <c r="D24" s="22"/>
      <c r="E24" s="23">
        <v>1200000</v>
      </c>
      <c r="F24" s="23">
        <v>1200000</v>
      </c>
      <c r="G24" s="22"/>
      <c r="H24" s="7"/>
    </row>
    <row r="25" spans="1:8" ht="38.25">
      <c r="A25" s="14" t="s">
        <v>28</v>
      </c>
      <c r="B25" s="27">
        <v>21000000</v>
      </c>
      <c r="C25" s="28"/>
      <c r="D25" s="22"/>
      <c r="E25" s="23">
        <v>21000000</v>
      </c>
      <c r="F25" s="23">
        <v>0</v>
      </c>
      <c r="G25" s="22"/>
      <c r="H25" s="7"/>
    </row>
    <row r="26" spans="1:8" ht="63.75">
      <c r="A26" s="19" t="s">
        <v>29</v>
      </c>
      <c r="B26" s="22">
        <v>500000</v>
      </c>
      <c r="C26" s="28">
        <v>2018</v>
      </c>
      <c r="D26" s="11"/>
      <c r="E26" s="27">
        <v>500000</v>
      </c>
      <c r="F26" s="27">
        <v>500000</v>
      </c>
      <c r="G26" s="22"/>
      <c r="H26" s="7"/>
    </row>
    <row r="27" spans="1:8" ht="64.5">
      <c r="A27" s="16" t="s">
        <v>30</v>
      </c>
      <c r="B27" s="13">
        <f>2540000+1270000</f>
        <v>3810000</v>
      </c>
      <c r="C27" s="28">
        <v>2018</v>
      </c>
      <c r="D27" s="11"/>
      <c r="E27" s="13">
        <f>2540000+1270000</f>
        <v>3810000</v>
      </c>
      <c r="F27" s="13">
        <f>2540000+1270000</f>
        <v>3810000</v>
      </c>
      <c r="G27" s="11"/>
      <c r="H27" s="7"/>
    </row>
    <row r="28" spans="1:8">
      <c r="A28" s="16" t="s">
        <v>31</v>
      </c>
      <c r="B28" s="13">
        <v>2500000</v>
      </c>
      <c r="C28" s="28">
        <v>2018</v>
      </c>
      <c r="D28" s="11"/>
      <c r="E28" s="27">
        <v>2500000</v>
      </c>
      <c r="F28" s="27">
        <v>2500000</v>
      </c>
      <c r="G28" s="22"/>
      <c r="H28" s="7"/>
    </row>
    <row r="29" spans="1:8" ht="102.75">
      <c r="A29" s="16" t="s">
        <v>32</v>
      </c>
      <c r="B29" s="13">
        <v>5000000</v>
      </c>
      <c r="C29" s="28">
        <v>2018</v>
      </c>
      <c r="D29" s="11"/>
      <c r="E29" s="27">
        <v>5000000</v>
      </c>
      <c r="F29" s="27">
        <v>5000000</v>
      </c>
      <c r="G29" s="22"/>
      <c r="H29" s="7"/>
    </row>
    <row r="30" spans="1:8" ht="51">
      <c r="A30" s="29" t="s">
        <v>33</v>
      </c>
      <c r="B30" s="13">
        <v>4000000</v>
      </c>
      <c r="C30" s="28">
        <v>2018</v>
      </c>
      <c r="D30" s="30"/>
      <c r="E30" s="31">
        <v>4000000</v>
      </c>
      <c r="F30" s="31">
        <v>4000000</v>
      </c>
      <c r="G30" s="32"/>
      <c r="H30" s="3"/>
    </row>
    <row r="31" spans="1:8" ht="114.75">
      <c r="A31" s="29" t="s">
        <v>34</v>
      </c>
      <c r="B31" s="13">
        <v>55000000</v>
      </c>
      <c r="C31" s="28"/>
      <c r="D31" s="30"/>
      <c r="E31" s="31">
        <v>55000000</v>
      </c>
      <c r="F31" s="31">
        <v>0</v>
      </c>
      <c r="G31" s="32"/>
      <c r="H31" s="3"/>
    </row>
    <row r="32" spans="1:8" ht="76.5">
      <c r="A32" s="29" t="s">
        <v>35</v>
      </c>
      <c r="B32" s="13"/>
      <c r="C32" s="28">
        <v>2018</v>
      </c>
      <c r="D32" s="30"/>
      <c r="E32" s="31"/>
      <c r="F32" s="31"/>
      <c r="G32" s="32"/>
      <c r="H32" s="3"/>
    </row>
    <row r="33" spans="1:8" ht="127.5">
      <c r="A33" s="29" t="s">
        <v>36</v>
      </c>
      <c r="B33" s="13"/>
      <c r="C33" s="28">
        <v>2018</v>
      </c>
      <c r="D33" s="30"/>
      <c r="E33" s="31"/>
      <c r="F33" s="31"/>
      <c r="G33" s="32"/>
      <c r="H33" s="3"/>
    </row>
    <row r="34" spans="1:8" ht="89.25">
      <c r="A34" s="33" t="s">
        <v>37</v>
      </c>
      <c r="B34" s="27">
        <v>2000000</v>
      </c>
      <c r="C34" s="28">
        <v>2018</v>
      </c>
      <c r="D34" s="22"/>
      <c r="E34" s="27">
        <v>2000000</v>
      </c>
      <c r="F34" s="27">
        <v>2000000</v>
      </c>
      <c r="G34" s="22"/>
      <c r="H34" s="7"/>
    </row>
    <row r="35" spans="1:8" ht="25.5">
      <c r="A35" s="33" t="s">
        <v>38</v>
      </c>
      <c r="B35" s="27">
        <v>1850000</v>
      </c>
      <c r="C35" s="28">
        <v>2018</v>
      </c>
      <c r="D35" s="22"/>
      <c r="E35" s="27">
        <v>1850000</v>
      </c>
      <c r="F35" s="27">
        <v>1850000</v>
      </c>
      <c r="G35" s="22"/>
      <c r="H35" s="7"/>
    </row>
    <row r="36" spans="1:8" ht="89.25">
      <c r="A36" s="33" t="s">
        <v>39</v>
      </c>
      <c r="B36" s="27">
        <v>3000000</v>
      </c>
      <c r="C36" s="28"/>
      <c r="D36" s="22"/>
      <c r="E36" s="27">
        <v>3000000</v>
      </c>
      <c r="F36" s="27">
        <v>3000000</v>
      </c>
      <c r="G36" s="22"/>
      <c r="H36" s="7"/>
    </row>
    <row r="37" spans="1:8" ht="63.75">
      <c r="A37" s="33" t="s">
        <v>40</v>
      </c>
      <c r="B37" s="27">
        <v>22000000</v>
      </c>
      <c r="C37" s="28"/>
      <c r="D37" s="22"/>
      <c r="E37" s="27">
        <v>22000000</v>
      </c>
      <c r="F37" s="27">
        <v>15750000</v>
      </c>
      <c r="G37" s="22"/>
      <c r="H37" s="7"/>
    </row>
    <row r="38" spans="1:8" ht="51">
      <c r="A38" s="33" t="s">
        <v>41</v>
      </c>
      <c r="B38" s="27">
        <v>1000000</v>
      </c>
      <c r="C38" s="28">
        <v>2018</v>
      </c>
      <c r="D38" s="22"/>
      <c r="E38" s="27">
        <v>1000000</v>
      </c>
      <c r="F38" s="27">
        <v>1500000</v>
      </c>
      <c r="G38" s="22"/>
      <c r="H38" s="7"/>
    </row>
    <row r="39" spans="1:8" ht="38.25">
      <c r="A39" s="33" t="s">
        <v>42</v>
      </c>
      <c r="B39" s="27">
        <v>2000000</v>
      </c>
      <c r="C39" s="28">
        <v>2018</v>
      </c>
      <c r="D39" s="22"/>
      <c r="E39" s="27">
        <v>2000000</v>
      </c>
      <c r="F39" s="27">
        <v>2000000</v>
      </c>
      <c r="G39" s="22"/>
      <c r="H39" s="7"/>
    </row>
    <row r="40" spans="1:8" ht="38.25">
      <c r="A40" s="34" t="s">
        <v>43</v>
      </c>
      <c r="B40" s="27">
        <v>2000000</v>
      </c>
      <c r="C40" s="28">
        <v>2018</v>
      </c>
      <c r="D40" s="22"/>
      <c r="E40" s="27">
        <v>2000000</v>
      </c>
      <c r="F40" s="27">
        <v>2000000</v>
      </c>
      <c r="G40" s="22"/>
      <c r="H40" s="7"/>
    </row>
    <row r="41" spans="1:8" ht="89.25">
      <c r="A41" s="33" t="s">
        <v>44</v>
      </c>
      <c r="B41" s="27"/>
      <c r="C41" s="28"/>
      <c r="D41" s="22"/>
      <c r="E41" s="27"/>
      <c r="F41" s="27">
        <v>1000000</v>
      </c>
      <c r="G41" s="22"/>
      <c r="H41" s="7"/>
    </row>
    <row r="42" spans="1:8" ht="38.25">
      <c r="A42" s="35" t="s">
        <v>45</v>
      </c>
      <c r="B42" s="36">
        <f>SUM(B23:B41)</f>
        <v>128860000</v>
      </c>
      <c r="C42" s="37"/>
      <c r="D42" s="36">
        <f>SUM(D23:D41)</f>
        <v>0</v>
      </c>
      <c r="E42" s="36">
        <f>SUM(E23:E41)</f>
        <v>128860000</v>
      </c>
      <c r="F42" s="36">
        <f>SUM(F23:F41)</f>
        <v>48110000</v>
      </c>
      <c r="G42" s="36">
        <f>SUM(G23:G41)</f>
        <v>0</v>
      </c>
      <c r="H42" s="7"/>
    </row>
    <row r="43" spans="1:8">
      <c r="A43" s="38" t="s">
        <v>46</v>
      </c>
      <c r="B43" s="39">
        <f>B21+B42</f>
        <v>2143624290</v>
      </c>
      <c r="C43" s="39"/>
      <c r="D43" s="39">
        <f>D21+D42</f>
        <v>292100</v>
      </c>
      <c r="E43" s="39">
        <f>E21+E42</f>
        <v>2143332190</v>
      </c>
      <c r="F43" s="39">
        <f>F21+F42</f>
        <v>1996614095</v>
      </c>
      <c r="G43" s="39">
        <f>G21+G42</f>
        <v>0</v>
      </c>
      <c r="H43" s="3"/>
    </row>
    <row r="44" spans="1:8">
      <c r="A44" s="40" t="s">
        <v>47</v>
      </c>
      <c r="B44" s="40"/>
      <c r="C44" s="40"/>
      <c r="D44" s="40"/>
      <c r="E44" s="41"/>
      <c r="F44" s="41"/>
      <c r="G44" s="22"/>
      <c r="H44" s="3"/>
    </row>
    <row r="45" spans="1:8" ht="51">
      <c r="A45" s="34" t="s">
        <v>48</v>
      </c>
      <c r="B45" s="42">
        <v>2000000</v>
      </c>
      <c r="C45" s="28">
        <v>2018</v>
      </c>
      <c r="D45" s="43"/>
      <c r="E45" s="42">
        <v>2000000</v>
      </c>
      <c r="F45" s="42">
        <v>2000000</v>
      </c>
      <c r="G45" s="22"/>
      <c r="H45" s="3"/>
    </row>
    <row r="46" spans="1:8" ht="114.75">
      <c r="A46" s="44" t="s">
        <v>49</v>
      </c>
      <c r="B46" s="42">
        <v>2000000</v>
      </c>
      <c r="C46" s="28">
        <v>2018</v>
      </c>
      <c r="D46" s="43"/>
      <c r="E46" s="42">
        <v>2000000</v>
      </c>
      <c r="F46" s="42">
        <v>2000000</v>
      </c>
      <c r="G46" s="22"/>
      <c r="H46" s="3"/>
    </row>
    <row r="47" spans="1:8" ht="114.75">
      <c r="A47" s="34" t="s">
        <v>50</v>
      </c>
      <c r="B47" s="42">
        <v>2000000</v>
      </c>
      <c r="C47" s="28">
        <v>2018</v>
      </c>
      <c r="D47" s="9"/>
      <c r="E47" s="42">
        <v>2000000</v>
      </c>
      <c r="F47" s="42">
        <v>2000000</v>
      </c>
      <c r="G47" s="9"/>
      <c r="H47" s="3"/>
    </row>
    <row r="48" spans="1:8">
      <c r="A48" s="45">
        <f>SUM(A45:A47)</f>
        <v>0</v>
      </c>
      <c r="B48" s="45">
        <f>SUM(B45:B47)</f>
        <v>6000000</v>
      </c>
      <c r="C48" s="46"/>
      <c r="D48" s="46"/>
      <c r="E48" s="45">
        <f>SUM(E45:E47)</f>
        <v>6000000</v>
      </c>
      <c r="F48" s="45">
        <f>SUM(F45:F47)</f>
        <v>6000000</v>
      </c>
      <c r="G48" s="46"/>
      <c r="H48" s="3"/>
    </row>
    <row r="49" spans="1:8" ht="76.5">
      <c r="A49" s="34" t="s">
        <v>51</v>
      </c>
      <c r="B49" s="42">
        <v>2200000</v>
      </c>
      <c r="C49" s="28">
        <v>2018</v>
      </c>
      <c r="D49" s="42"/>
      <c r="E49" s="42">
        <v>2200000</v>
      </c>
      <c r="F49" s="42">
        <v>3200000</v>
      </c>
      <c r="G49" s="44"/>
      <c r="H49" s="3"/>
    </row>
    <row r="50" spans="1:8" ht="76.5">
      <c r="A50" s="34" t="s">
        <v>52</v>
      </c>
      <c r="B50" s="42">
        <v>350000</v>
      </c>
      <c r="C50" s="28">
        <v>2018</v>
      </c>
      <c r="D50" s="42"/>
      <c r="E50" s="42">
        <v>350000</v>
      </c>
      <c r="F50" s="42">
        <v>350000</v>
      </c>
      <c r="G50" s="44"/>
      <c r="H50" s="3"/>
    </row>
    <row r="51" spans="1:8" ht="63.75">
      <c r="A51" s="34" t="s">
        <v>53</v>
      </c>
      <c r="B51" s="42"/>
      <c r="C51" s="28"/>
      <c r="D51" s="42"/>
      <c r="E51" s="42"/>
      <c r="F51" s="42">
        <v>400000</v>
      </c>
      <c r="G51" s="44"/>
      <c r="H51" s="3"/>
    </row>
    <row r="52" spans="1:8" ht="127.5">
      <c r="A52" s="47" t="s">
        <v>54</v>
      </c>
      <c r="B52" s="45">
        <f>SUM(B49:B50)</f>
        <v>2550000</v>
      </c>
      <c r="C52" s="46"/>
      <c r="D52" s="46"/>
      <c r="E52" s="45">
        <f>SUM(E49:E50)</f>
        <v>2550000</v>
      </c>
      <c r="F52" s="45">
        <f>SUM(F49:F51)</f>
        <v>3950000</v>
      </c>
      <c r="G52" s="46"/>
      <c r="H52" s="3"/>
    </row>
    <row r="53" spans="1:8" ht="25.5">
      <c r="A53" s="48" t="s">
        <v>55</v>
      </c>
      <c r="B53" s="45">
        <f>B43+B48+B52</f>
        <v>2152174290</v>
      </c>
      <c r="C53" s="46"/>
      <c r="D53" s="45">
        <f>D43+D48+D52</f>
        <v>292100</v>
      </c>
      <c r="E53" s="45">
        <f>E43+E48+E52</f>
        <v>2151882190</v>
      </c>
      <c r="F53" s="45">
        <f>F43+F48+F52</f>
        <v>2006564095</v>
      </c>
      <c r="G53" s="45">
        <f>G43+G48+G52</f>
        <v>0</v>
      </c>
      <c r="H53" s="3"/>
    </row>
    <row r="54" spans="1:8" ht="63.75">
      <c r="A54" s="49" t="s">
        <v>56</v>
      </c>
      <c r="B54" s="9"/>
      <c r="C54" s="9"/>
      <c r="D54" s="9"/>
      <c r="E54" s="50"/>
      <c r="F54" s="50"/>
      <c r="G54" s="9"/>
      <c r="H54" s="3"/>
    </row>
    <row r="55" spans="1:8">
      <c r="A55" s="9"/>
      <c r="B55" s="50"/>
      <c r="C55" s="28"/>
      <c r="D55" s="9"/>
      <c r="E55" s="9"/>
      <c r="F55" s="9"/>
      <c r="G55" s="9"/>
      <c r="H55" s="3"/>
    </row>
    <row r="56" spans="1:8">
      <c r="A56" s="48"/>
      <c r="B56" s="51"/>
      <c r="C56" s="51"/>
      <c r="D56" s="51"/>
      <c r="E56" s="51"/>
      <c r="F56" s="51"/>
      <c r="G56" s="51"/>
      <c r="H56" s="3"/>
    </row>
    <row r="57" spans="1:8">
      <c r="A57" s="3"/>
      <c r="B57" s="3"/>
      <c r="C57" s="3"/>
      <c r="D57" s="3"/>
      <c r="E57" s="7"/>
      <c r="F57" s="7"/>
      <c r="G57" s="3"/>
      <c r="H57" s="3"/>
    </row>
  </sheetData>
  <mergeCells count="2">
    <mergeCell ref="A2:G2"/>
    <mergeCell ref="A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2018-10-10T13:30:38Z</dcterms:created>
  <dcterms:modified xsi:type="dcterms:W3CDTF">2018-10-10T13:30:53Z</dcterms:modified>
</cp:coreProperties>
</file>