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7" firstSheet="9" activeTab="14"/>
  </bookViews>
  <sheets>
    <sheet name="1.1.sz.mell." sheetId="1" r:id="rId1"/>
    <sheet name="1.2.sz.mell." sheetId="2" r:id="rId2"/>
    <sheet name="2.1.sz.mell  " sheetId="3" r:id="rId3"/>
    <sheet name="2.2.sz.mell  " sheetId="4" r:id="rId4"/>
    <sheet name="4.sz.mell." sheetId="5" r:id="rId5"/>
    <sheet name="6.sz.mell." sheetId="6" r:id="rId6"/>
    <sheet name="7.sz.mell." sheetId="7" r:id="rId7"/>
    <sheet name="9.1. sz. mell" sheetId="8" r:id="rId8"/>
    <sheet name="9.1.1. sz. mell " sheetId="9" r:id="rId9"/>
    <sheet name="9.1.2. sz. mell  " sheetId="10" r:id="rId10"/>
    <sheet name="9.1.3. sz. mell   " sheetId="11" r:id="rId11"/>
    <sheet name="9.2. sz. mell" sheetId="12" r:id="rId12"/>
    <sheet name="9.2.1. sz. mell" sheetId="13" r:id="rId13"/>
    <sheet name="9.2.2. sz. mell" sheetId="14" r:id="rId14"/>
    <sheet name="9.2.3. sz. mell" sheetId="15" r:id="rId15"/>
    <sheet name="Munka1" sheetId="16" r:id="rId16"/>
  </sheets>
  <definedNames>
    <definedName name="_xlnm.Print_Titles" localSheetId="7">'9.1. sz. mell'!$1:$6</definedName>
    <definedName name="_xlnm.Print_Titles" localSheetId="8">'9.1.1. sz. mell '!$1:$6</definedName>
    <definedName name="_xlnm.Print_Titles" localSheetId="9">'9.1.2. sz. mell  '!$1:$6</definedName>
    <definedName name="_xlnm.Print_Titles" localSheetId="10">'9.1.3. sz. mell   '!$1:$6</definedName>
    <definedName name="_xlnm.Print_Titles" localSheetId="11">'9.2. sz. mell'!$1:$6</definedName>
    <definedName name="_xlnm.Print_Titles" localSheetId="12">'9.2.1. sz. mell'!$1:$6</definedName>
    <definedName name="_xlnm.Print_Titles" localSheetId="13">'9.2.2. sz. mell'!$1:$6</definedName>
    <definedName name="_xlnm.Print_Titles" localSheetId="14">'9.2.3. sz. mell'!$1:$6</definedName>
    <definedName name="_xlnm.Print_Area" localSheetId="0">'1.1.sz.mell.'!$A$1:$C$149</definedName>
    <definedName name="_xlnm.Print_Area" localSheetId="1">'1.2.sz.mell.'!$A$1:$C$149</definedName>
  </definedNames>
  <calcPr fullCalcOnLoad="1"/>
</workbook>
</file>

<file path=xl/sharedStrings.xml><?xml version="1.0" encoding="utf-8"?>
<sst xmlns="http://schemas.openxmlformats.org/spreadsheetml/2006/main" count="2335" uniqueCount="420">
  <si>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</si>
  <si>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</si>
  <si>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</si>
  <si>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</si>
  <si>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</si>
  <si>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</si>
  <si>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</si>
  <si>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</si>
  <si>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</si>
  <si>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</si>
  <si>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</si>
  <si>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</si>
  <si>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</si>
  <si>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</si>
  <si>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</si>
  <si>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</si>
  <si>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</si>
  <si>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</si>
  <si>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</si>
  <si>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</si>
  <si>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</si>
  <si>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</si>
  <si>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</si>
  <si>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</si>
  <si>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</si>
  <si>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</si>
  <si>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</si>
  <si>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</si>
  <si>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</si>
  <si>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</si>
  <si>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</si>
  <si>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</si>
  <si>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</si>
  <si>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</si>
  <si>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</si>
  <si>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</si>
  <si>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</si>
  <si>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</si>
  <si>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</si>
  <si>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</si>
  <si>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</si>
  <si>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</si>
  <si>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</si>
  <si>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</si>
  <si>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</si>
  <si>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</si>
  <si>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</si>
  <si>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</si>
  <si>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</si>
  <si>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</si>
  <si>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</si>
  <si>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</si>
  <si>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</si>
  <si>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</si>
  <si>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</si>
  <si>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</si>
  <si>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</si>
  <si>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</si>
  <si>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</si>
  <si>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</si>
  <si>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</si>
  <si>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</si>
  <si>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</si>
  <si>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</si>
  <si>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</si>
  <si>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</si>
  <si>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</si>
  <si>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</si>
  <si>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</si>
  <si>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</si>
  <si>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</si>
  <si>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</si>
  <si>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</si>
  <si>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</si>
  <si>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</si>
  <si>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</si>
  <si>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</si>
  <si>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</si>
  <si>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</si>
  <si>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</si>
  <si>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</si>
  <si>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</si>
  <si>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</si>
  <si>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</si>
  <si>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</si>
  <si>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</si>
  <si>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</si>
  <si>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</si>
  <si>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</si>
  <si>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</si>
  <si>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</si>
  <si>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</si>
  <si>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</si>
  <si>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</si>
  <si>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</si>
  <si>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</si>
  <si>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</si>
  <si>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</si>
  <si>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</si>
  <si>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</si>
  <si>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</si>
  <si>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</si>
  <si>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</si>
  <si>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</si>
  <si>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</si>
  <si>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</si>
  <si>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</si>
  <si>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</si>
  <si>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</si>
  <si>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</si>
  <si>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</si>
  <si>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</si>
  <si>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</si>
  <si>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</si>
  <si>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</si>
  <si>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</si>
  <si>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</si>
  <si>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</si>
  <si>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</si>
  <si>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</si>
  <si>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</si>
  <si>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</si>
  <si>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</si>
  <si>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</si>
  <si>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</si>
  <si>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</si>
  <si>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</si>
  <si>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</si>
  <si>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</si>
  <si>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</si>
  <si>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</si>
  <si>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</si>
  <si>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</si>
  <si>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</si>
  <si>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</si>
  <si>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</si>
  <si>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</si>
  <si>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</si>
  <si>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</si>
  <si>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</si>
  <si>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</si>
  <si>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</si>
  <si>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</si>
  <si>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</si>
  <si>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</si>
  <si>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</si>
  <si>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</si>
  <si>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</si>
  <si>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</si>
  <si>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</si>
  <si>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</si>
  <si>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</si>
  <si>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</si>
  <si>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</si>
  <si>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</si>
  <si>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</si>
  <si>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</si>
  <si>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</si>
  <si>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</si>
  <si>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</si>
  <si>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</si>
  <si>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</si>
  <si>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</si>
  <si>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</si>
  <si>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</si>
  <si>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</si>
  <si>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</si>
  <si>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</si>
  <si>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</si>
  <si>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</si>
  <si>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</si>
  <si>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</si>
  <si>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</si>
  <si>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</si>
  <si>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</si>
  <si>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</si>
  <si>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</si>
  <si>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</si>
  <si>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</si>
  <si>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</si>
  <si>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</si>
  <si>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</si>
  <si>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</si>
  <si>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</si>
  <si>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</si>
  <si>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</si>
  <si>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</si>
  <si>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</si>
  <si>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</si>
  <si>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</si>
  <si>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</si>
  <si>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</si>
  <si>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</si>
  <si>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</si>
  <si>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</si>
  <si>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</si>
  <si>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</si>
  <si>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</si>
  <si>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</si>
  <si>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</si>
  <si>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</si>
  <si>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</si>
  <si>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</si>
  <si>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</si>
  <si>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</si>
  <si>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</si>
  <si>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</si>
  <si>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</si>
  <si>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</si>
  <si>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</si>
  <si>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</si>
  <si>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</si>
  <si>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</si>
  <si>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</si>
  <si>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</si>
  <si>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</si>
  <si>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</si>
  <si>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</si>
  <si>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</si>
  <si>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</si>
  <si>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</si>
  <si>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</si>
  <si>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</si>
  <si>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</si>
  <si>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</si>
  <si>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</si>
  <si>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</si>
  <si>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</si>
  <si>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</si>
  <si>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</si>
  <si>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</si>
  <si>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</si>
  <si>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</si>
  <si>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</si>
  <si>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</si>
  <si>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</si>
  <si>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</si>
  <si>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</si>
  <si>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</si>
  <si>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</si>
  <si>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</si>
  <si>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</si>
  <si>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</si>
  <si>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</si>
  <si>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</si>
  <si>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</si>
  <si>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</si>
  <si>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>I. Működési célú bevételek és kiadások mérlege
(Önkormányzati szinten)</t>
  </si>
  <si>
    <t xml:space="preserve">2.1. melléklet a 1/2014. (II.7.) önkormányzati rendelethez     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</si>
  <si>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</si>
  <si>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</si>
  <si>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</si>
  <si>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</si>
  <si>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</si>
  <si>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</si>
  <si>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</si>
  <si>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</si>
  <si>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</si>
  <si>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</si>
  <si>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</si>
  <si>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</si>
  <si>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</si>
  <si>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</si>
  <si>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</si>
  <si>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</si>
  <si>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</si>
  <si>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</si>
  <si>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</si>
  <si>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</si>
  <si>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</si>
  <si>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</si>
  <si>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</si>
  <si>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</si>
  <si>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</si>
  <si>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</si>
  <si>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</si>
  <si>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</si>
  <si>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</si>
  <si>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</si>
  <si>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</si>
  <si>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</si>
  <si>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</si>
  <si>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</si>
  <si>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</si>
  <si>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</si>
  <si>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</si>
  <si>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</si>
  <si>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</si>
  <si>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</si>
  <si>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</si>
  <si>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Központi, irányító szervi támogatások folyósítása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</si>
  <si>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</si>
  <si>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</si>
  <si>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</si>
  <si>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</si>
  <si>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</si>
  <si>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</si>
  <si>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</si>
  <si>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</si>
  <si>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</si>
  <si>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</si>
  <si>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</si>
  <si>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</si>
  <si>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</si>
  <si>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 xml:space="preserve">2.2. melléklet a 1/2014. (II.7.) önkormányzati rendelethez     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</si>
  <si>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</si>
  <si>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</si>
  <si>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</si>
  <si>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</si>
  <si>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</si>
  <si>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</si>
  <si>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</si>
  <si>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</si>
  <si>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</si>
  <si>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</si>
  <si>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</si>
  <si>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</si>
  <si>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</si>
  <si>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</si>
  <si>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</si>
  <si>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</si>
  <si>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</si>
  <si>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</si>
  <si>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</si>
  <si>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</si>
  <si>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</si>
  <si>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</si>
  <si>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</si>
  <si>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</si>
  <si>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</si>
  <si>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</si>
  <si>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</si>
  <si>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</si>
  <si>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</si>
  <si>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</si>
  <si>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</si>
  <si>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</si>
  <si>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Ezer forintban !</t>
  </si>
  <si>
    <t>Sor-szám</t>
  </si>
  <si>
    <t>Oszlár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</si>
  <si>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</si>
  <si>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</si>
  <si>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</si>
  <si>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</si>
  <si>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</si>
  <si>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</si>
  <si>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</si>
  <si>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</si>
  <si>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</si>
  <si>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</si>
  <si>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</si>
  <si>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</si>
  <si>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</si>
  <si>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2013. XII.31-ig</t>
  </si>
  <si>
    <r>
      <t xml:space="preserve">
</t>
    </r>
    <r>
      <rPr>
        <b/>
        <sz val="9"/>
        <rFont val="Times New Roman CE"/>
        <family val="1"/>
      </rPr>
      <t xml:space="preserve">2014. év utáni szükséglet
</t>
    </r>
  </si>
  <si>
    <t>6=(2-4-5)</t>
  </si>
  <si>
    <t>Mikrobusz beszerzése</t>
  </si>
  <si>
    <t>2014</t>
  </si>
  <si>
    <t>ÖSSZESEN:</t>
  </si>
  <si>
    <t>Felújítási kiadások előirányzata felújításonként</t>
  </si>
  <si>
    <t>Felújítás  megnevezése</t>
  </si>
  <si>
    <t>2014. év utáni szükséglet
(6=2 - 4 - 5)</t>
  </si>
  <si>
    <t>Művelődési ház külső felújításából elmaradt kifizetetlen rész</t>
  </si>
  <si>
    <t>2011-2012</t>
  </si>
  <si>
    <t>Fűtés korszerűsítés</t>
  </si>
  <si>
    <t>9.1. melléklet a 1/2014. (II.7.) önkormányzati rendelethez</t>
  </si>
  <si>
    <t>Oszlár 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</si>
  <si>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</si>
  <si>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</si>
  <si>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</si>
  <si>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</si>
  <si>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</si>
  <si>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</si>
  <si>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</si>
  <si>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</si>
  <si>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Éves engedélyezett létszám előirányzat (fő)</t>
  </si>
  <si>
    <t>Közfoglalkoztatottak létszáma (fő)</t>
  </si>
  <si>
    <t>Kötelező feladatok bevételei, kiadása</t>
  </si>
  <si>
    <t>Központi, irányítószervi támogatás</t>
  </si>
  <si>
    <t>9.1. melléklet a 12014. (II.7.) önkormányzati rendelethez</t>
  </si>
  <si>
    <t>Önként vállalt feladatok bevételei, kiadása</t>
  </si>
  <si>
    <t>9.1. melléklet a 1/2014. (II.7. önkormányzati rendelethez</t>
  </si>
  <si>
    <t>Állami (államigazgatási) feladatok bevételei, kiadása</t>
  </si>
  <si>
    <t>Költségvetési szerv megnevezése</t>
  </si>
  <si>
    <t>02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</si>
  <si>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</si>
  <si>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</si>
  <si>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</si>
  <si>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</si>
  <si>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</si>
  <si>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</si>
  <si>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</si>
  <si>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</si>
  <si>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</si>
  <si>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</si>
  <si>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</si>
  <si>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</si>
  <si>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</si>
  <si>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</si>
  <si>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</si>
  <si>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</si>
  <si>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</si>
  <si>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</si>
  <si>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</si>
  <si>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</si>
  <si>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</si>
  <si>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</si>
  <si>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</si>
  <si>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</si>
  <si>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</si>
  <si>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Kötelező feladatok bevételei, kiadásai</t>
  </si>
  <si>
    <t>Önként vállalt feladatok bevételei, kiadásai</t>
  </si>
  <si>
    <t>03</t>
  </si>
  <si>
    <t>Állami (államigazgataási) feladatok bevételei, kiadásai</t>
  </si>
  <si>
    <t>04</t>
  </si>
  <si>
    <t>Oszlári Gyermekkert Óvoda</t>
  </si>
  <si>
    <t>9.3.2. melléklet a 1/2014. (II.7.) önkormányzati rendelethez</t>
  </si>
  <si>
    <t>9.3.3. melléklet a I2014. (II.7.) önkormányzati rendelethez</t>
  </si>
  <si>
    <t>Informatikai eszközök beszerzés</t>
  </si>
  <si>
    <t>9.2. melléklet a 1/2014. (II.7.)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</si>
</sst>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44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1" fillId="0" borderId="0" applyFill="0" applyBorder="0" applyAlignment="0" applyProtection="0"/>
  </cellStyleXfs>
  <cellXfs count="279">
    <xf numFmtId="0" fontId="0" fillId="0" borderId="0" xfId="0" applyAlignment="1">
      <alignment/>
    </xf>
    <xf numFmtId="0" fontId="17" fillId="0" borderId="0" xfId="56" applyFont="1" applyFill="1" applyProtection="1">
      <alignment/>
      <protection/>
    </xf>
    <xf numFmtId="0" fontId="17" fillId="0" borderId="0" xfId="56" applyFont="1" applyFill="1" applyAlignment="1" applyProtection="1">
      <alignment horizontal="right" vertical="center" indent="1"/>
      <protection/>
    </xf>
    <xf numFmtId="0" fontId="17" fillId="0" borderId="0" xfId="56" applyFill="1" applyProtection="1">
      <alignment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12" xfId="56" applyFont="1" applyFill="1" applyBorder="1" applyAlignment="1" applyProtection="1">
      <alignment horizontal="center" vertical="center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center" wrapText="1"/>
      <protection/>
    </xf>
    <xf numFmtId="0" fontId="27" fillId="0" borderId="15" xfId="56" applyFont="1" applyFill="1" applyBorder="1" applyAlignment="1" applyProtection="1">
      <alignment horizontal="center" vertical="center" wrapText="1"/>
      <protection/>
    </xf>
    <xf numFmtId="0" fontId="27" fillId="0" borderId="16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Protection="1">
      <alignment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horizontal="left" vertical="center" wrapText="1" indent="1"/>
      <protection/>
    </xf>
    <xf numFmtId="164" fontId="27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28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0" applyFont="1" applyBorder="1" applyAlignment="1" applyProtection="1">
      <alignment horizontal="left" wrapText="1" indent="1"/>
      <protection/>
    </xf>
    <xf numFmtId="164" fontId="28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0" applyFont="1" applyBorder="1" applyAlignment="1" applyProtection="1">
      <alignment horizontal="left" wrapText="1" indent="1"/>
      <protection/>
    </xf>
    <xf numFmtId="164" fontId="28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4" xfId="0" applyFont="1" applyBorder="1" applyAlignment="1" applyProtection="1">
      <alignment horizontal="left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wrapText="1"/>
      <protection/>
    </xf>
    <xf numFmtId="0" fontId="29" fillId="0" borderId="24" xfId="0" applyFont="1" applyBorder="1" applyAlignment="1" applyProtection="1">
      <alignment wrapText="1"/>
      <protection/>
    </xf>
    <xf numFmtId="0" fontId="29" fillId="0" borderId="17" xfId="0" applyFont="1" applyBorder="1" applyAlignment="1" applyProtection="1">
      <alignment wrapText="1"/>
      <protection/>
    </xf>
    <xf numFmtId="0" fontId="29" fillId="0" borderId="20" xfId="0" applyFont="1" applyBorder="1" applyAlignment="1" applyProtection="1">
      <alignment wrapText="1"/>
      <protection/>
    </xf>
    <xf numFmtId="0" fontId="29" fillId="0" borderId="23" xfId="0" applyFont="1" applyBorder="1" applyAlignment="1" applyProtection="1">
      <alignment wrapText="1"/>
      <protection/>
    </xf>
    <xf numFmtId="164" fontId="27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Border="1" applyAlignment="1" applyProtection="1">
      <alignment wrapText="1"/>
      <protection/>
    </xf>
    <xf numFmtId="0" fontId="30" fillId="0" borderId="26" xfId="0" applyFont="1" applyBorder="1" applyAlignment="1" applyProtection="1">
      <alignment wrapText="1"/>
      <protection/>
    </xf>
    <xf numFmtId="0" fontId="30" fillId="0" borderId="27" xfId="0" applyFont="1" applyBorder="1" applyAlignment="1" applyProtection="1">
      <alignment wrapText="1"/>
      <protection/>
    </xf>
    <xf numFmtId="0" fontId="23" fillId="0" borderId="0" xfId="56" applyFont="1" applyFill="1" applyBorder="1" applyAlignment="1" applyProtection="1">
      <alignment horizontal="center" vertical="center" wrapText="1"/>
      <protection/>
    </xf>
    <xf numFmtId="0" fontId="23" fillId="0" borderId="0" xfId="56" applyFont="1" applyFill="1" applyBorder="1" applyAlignment="1" applyProtection="1">
      <alignment vertical="center" wrapText="1"/>
      <protection/>
    </xf>
    <xf numFmtId="164" fontId="23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17" fillId="0" borderId="0" xfId="56" applyFill="1" applyAlignment="1" applyProtection="1">
      <alignment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vertical="center" wrapText="1"/>
      <protection/>
    </xf>
    <xf numFmtId="0" fontId="27" fillId="0" borderId="13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1"/>
      <protection/>
    </xf>
    <xf numFmtId="0" fontId="27" fillId="0" borderId="15" xfId="56" applyFont="1" applyFill="1" applyBorder="1" applyAlignment="1" applyProtection="1">
      <alignment vertical="center" wrapText="1"/>
      <protection/>
    </xf>
    <xf numFmtId="164" fontId="27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28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29" xfId="56" applyFont="1" applyFill="1" applyBorder="1" applyAlignment="1" applyProtection="1">
      <alignment horizontal="left" vertical="center" wrapText="1" indent="1"/>
      <protection/>
    </xf>
    <xf numFmtId="164" fontId="28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1" xfId="56" applyFont="1" applyFill="1" applyBorder="1" applyAlignment="1" applyProtection="1">
      <alignment horizontal="left" vertical="center" wrapText="1" indent="1"/>
      <protection/>
    </xf>
    <xf numFmtId="0" fontId="28" fillId="0" borderId="31" xfId="56" applyFont="1" applyFill="1" applyBorder="1" applyAlignment="1" applyProtection="1">
      <alignment horizontal="left" vertical="center" wrapText="1" indent="1"/>
      <protection/>
    </xf>
    <xf numFmtId="0" fontId="28" fillId="0" borderId="0" xfId="56" applyFont="1" applyFill="1" applyBorder="1" applyAlignment="1" applyProtection="1">
      <alignment horizontal="left" vertical="center" wrapText="1" indent="1"/>
      <protection/>
    </xf>
    <xf numFmtId="0" fontId="28" fillId="0" borderId="21" xfId="56" applyFont="1" applyFill="1" applyBorder="1" applyAlignment="1" applyProtection="1">
      <alignment horizontal="left" indent="6"/>
      <protection/>
    </xf>
    <xf numFmtId="0" fontId="28" fillId="0" borderId="21" xfId="56" applyFont="1" applyFill="1" applyBorder="1" applyAlignment="1" applyProtection="1">
      <alignment horizontal="left" vertical="center" wrapText="1" indent="6"/>
      <protection/>
    </xf>
    <xf numFmtId="49" fontId="28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24" xfId="56" applyFont="1" applyFill="1" applyBorder="1" applyAlignment="1" applyProtection="1">
      <alignment horizontal="left" vertical="center" wrapText="1" indent="6"/>
      <protection/>
    </xf>
    <xf numFmtId="49" fontId="28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34" xfId="56" applyFont="1" applyFill="1" applyBorder="1" applyAlignment="1" applyProtection="1">
      <alignment horizontal="left" vertical="center" wrapText="1" indent="6"/>
      <protection/>
    </xf>
    <xf numFmtId="164" fontId="2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56" applyFont="1" applyFill="1" applyBorder="1" applyAlignment="1" applyProtection="1">
      <alignment vertical="center" wrapText="1"/>
      <protection/>
    </xf>
    <xf numFmtId="0" fontId="28" fillId="0" borderId="24" xfId="56" applyFont="1" applyFill="1" applyBorder="1" applyAlignment="1" applyProtection="1">
      <alignment horizontal="left" vertical="center" wrapText="1" indent="1"/>
      <protection/>
    </xf>
    <xf numFmtId="164" fontId="28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0" applyFont="1" applyBorder="1" applyAlignment="1" applyProtection="1">
      <alignment horizontal="left" vertical="center" wrapText="1" indent="1"/>
      <protection/>
    </xf>
    <xf numFmtId="0" fontId="29" fillId="0" borderId="21" xfId="0" applyFont="1" applyBorder="1" applyAlignment="1" applyProtection="1">
      <alignment horizontal="left" vertical="center" wrapText="1" indent="1"/>
      <protection/>
    </xf>
    <xf numFmtId="0" fontId="28" fillId="0" borderId="18" xfId="56" applyFont="1" applyFill="1" applyBorder="1" applyAlignment="1" applyProtection="1">
      <alignment horizontal="left" vertical="center" wrapText="1" indent="6"/>
      <protection/>
    </xf>
    <xf numFmtId="164" fontId="28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56" applyFont="1" applyFill="1" applyBorder="1" applyAlignment="1" applyProtection="1">
      <alignment horizontal="left" vertical="center" wrapText="1" indent="1"/>
      <protection/>
    </xf>
    <xf numFmtId="0" fontId="28" fillId="0" borderId="38" xfId="56" applyFont="1" applyFill="1" applyBorder="1" applyAlignment="1" applyProtection="1">
      <alignment horizontal="left" vertical="center" wrapText="1" indent="1"/>
      <protection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164" fontId="31" fillId="0" borderId="13" xfId="0" applyNumberFormat="1" applyFont="1" applyBorder="1" applyAlignment="1" applyProtection="1">
      <alignment horizontal="right" vertical="center" wrapText="1" indent="1"/>
      <protection/>
    </xf>
    <xf numFmtId="0" fontId="32" fillId="0" borderId="0" xfId="56" applyFont="1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30" fillId="0" borderId="26" xfId="0" applyFont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 applyProtection="1">
      <alignment horizontal="left" vertical="center" wrapText="1" indent="1"/>
      <protection/>
    </xf>
    <xf numFmtId="0" fontId="17" fillId="0" borderId="0" xfId="56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34" fillId="0" borderId="0" xfId="0" applyNumberFormat="1" applyFont="1" applyFill="1" applyAlignment="1" applyProtection="1">
      <alignment horizontal="center" vertical="center" wrapText="1"/>
      <protection/>
    </xf>
    <xf numFmtId="164" fontId="27" fillId="0" borderId="39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27" fillId="0" borderId="12" xfId="0" applyNumberFormat="1" applyFont="1" applyFill="1" applyBorder="1" applyAlignment="1" applyProtection="1">
      <alignment horizontal="center" vertical="center" wrapText="1"/>
      <protection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3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37" fillId="0" borderId="0" xfId="56" applyFont="1" applyFill="1">
      <alignment/>
      <protection/>
    </xf>
    <xf numFmtId="164" fontId="38" fillId="0" borderId="0" xfId="56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27" fillId="0" borderId="28" xfId="56" applyFont="1" applyFill="1" applyBorder="1" applyAlignment="1" applyProtection="1">
      <alignment horizontal="center" vertical="center" wrapText="1"/>
      <protection/>
    </xf>
    <xf numFmtId="0" fontId="27" fillId="0" borderId="29" xfId="56" applyFont="1" applyFill="1" applyBorder="1" applyAlignment="1" applyProtection="1">
      <alignment horizontal="center" vertical="center" wrapText="1"/>
      <protection/>
    </xf>
    <xf numFmtId="0" fontId="27" fillId="0" borderId="30" xfId="56" applyFont="1" applyFill="1" applyBorder="1" applyAlignment="1" applyProtection="1">
      <alignment horizontal="center" vertical="center" wrapText="1"/>
      <protection/>
    </xf>
    <xf numFmtId="0" fontId="28" fillId="0" borderId="11" xfId="56" applyFont="1" applyFill="1" applyBorder="1" applyAlignment="1" applyProtection="1">
      <alignment horizontal="center" vertical="center"/>
      <protection/>
    </xf>
    <xf numFmtId="0" fontId="28" fillId="0" borderId="12" xfId="56" applyFont="1" applyFill="1" applyBorder="1" applyAlignment="1" applyProtection="1">
      <alignment horizontal="center" vertical="center"/>
      <protection/>
    </xf>
    <xf numFmtId="0" fontId="28" fillId="0" borderId="13" xfId="56" applyFont="1" applyFill="1" applyBorder="1" applyAlignment="1" applyProtection="1">
      <alignment horizontal="center" vertical="center"/>
      <protection/>
    </xf>
    <xf numFmtId="0" fontId="28" fillId="0" borderId="28" xfId="56" applyFont="1" applyFill="1" applyBorder="1" applyAlignment="1" applyProtection="1">
      <alignment horizontal="center" vertical="center"/>
      <protection/>
    </xf>
    <xf numFmtId="0" fontId="28" fillId="0" borderId="18" xfId="56" applyFont="1" applyFill="1" applyBorder="1" applyProtection="1">
      <alignment/>
      <protection/>
    </xf>
    <xf numFmtId="166" fontId="28" fillId="0" borderId="48" xfId="40" applyNumberFormat="1" applyFont="1" applyFill="1" applyBorder="1" applyAlignment="1" applyProtection="1">
      <alignment/>
      <protection locked="0"/>
    </xf>
    <xf numFmtId="0" fontId="28" fillId="0" borderId="20" xfId="56" applyFont="1" applyFill="1" applyBorder="1" applyAlignment="1" applyProtection="1">
      <alignment horizontal="center" vertical="center"/>
      <protection/>
    </xf>
    <xf numFmtId="0" fontId="41" fillId="0" borderId="21" xfId="0" applyFont="1" applyBorder="1" applyAlignment="1">
      <alignment horizontal="justify" wrapText="1"/>
    </xf>
    <xf numFmtId="166" fontId="28" fillId="0" borderId="36" xfId="40" applyNumberFormat="1" applyFont="1" applyFill="1" applyBorder="1" applyAlignment="1" applyProtection="1">
      <alignment/>
      <protection locked="0"/>
    </xf>
    <xf numFmtId="0" fontId="41" fillId="0" borderId="21" xfId="0" applyFont="1" applyBorder="1" applyAlignment="1">
      <alignment wrapText="1"/>
    </xf>
    <xf numFmtId="0" fontId="28" fillId="0" borderId="23" xfId="56" applyFont="1" applyFill="1" applyBorder="1" applyAlignment="1" applyProtection="1">
      <alignment horizontal="center" vertical="center"/>
      <protection/>
    </xf>
    <xf numFmtId="166" fontId="28" fillId="0" borderId="37" xfId="40" applyNumberFormat="1" applyFont="1" applyFill="1" applyBorder="1" applyAlignment="1" applyProtection="1">
      <alignment/>
      <protection locked="0"/>
    </xf>
    <xf numFmtId="0" fontId="41" fillId="0" borderId="34" xfId="0" applyFont="1" applyBorder="1" applyAlignment="1">
      <alignment wrapText="1"/>
    </xf>
    <xf numFmtId="166" fontId="27" fillId="0" borderId="13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25" fillId="0" borderId="0" xfId="0" applyNumberFormat="1" applyFont="1" applyFill="1" applyAlignment="1" applyProtection="1">
      <alignment horizontal="right" wrapText="1"/>
      <protection/>
    </xf>
    <xf numFmtId="164" fontId="34" fillId="0" borderId="0" xfId="0" applyNumberFormat="1" applyFont="1" applyFill="1" applyAlignment="1">
      <alignment horizontal="center" vertical="center" wrapText="1"/>
    </xf>
    <xf numFmtId="164" fontId="27" fillId="0" borderId="26" xfId="0" applyNumberFormat="1" applyFont="1" applyFill="1" applyBorder="1" applyAlignment="1" applyProtection="1">
      <alignment horizontal="center" vertical="center" wrapText="1"/>
      <protection/>
    </xf>
    <xf numFmtId="164" fontId="27" fillId="0" borderId="27" xfId="0" applyNumberFormat="1" applyFont="1" applyFill="1" applyBorder="1" applyAlignment="1" applyProtection="1">
      <alignment horizontal="center" vertical="center" wrapText="1"/>
      <protection/>
    </xf>
    <xf numFmtId="164" fontId="27" fillId="0" borderId="49" xfId="0" applyNumberFormat="1" applyFont="1" applyFill="1" applyBorder="1" applyAlignment="1" applyProtection="1">
      <alignment horizontal="center" vertical="center" wrapText="1"/>
      <protection/>
    </xf>
    <xf numFmtId="164" fontId="28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21" xfId="0" applyNumberFormat="1" applyFont="1" applyFill="1" applyBorder="1" applyAlignment="1" applyProtection="1">
      <alignment vertical="center" wrapText="1"/>
      <protection locked="0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2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28" fillId="0" borderId="24" xfId="0" applyNumberFormat="1" applyFont="1" applyFill="1" applyBorder="1" applyAlignment="1" applyProtection="1">
      <alignment vertical="center" wrapText="1"/>
      <protection locked="0"/>
    </xf>
    <xf numFmtId="49" fontId="2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/>
    </xf>
    <xf numFmtId="164" fontId="26" fillId="0" borderId="11" xfId="0" applyNumberFormat="1" applyFont="1" applyFill="1" applyBorder="1" applyAlignment="1" applyProtection="1">
      <alignment horizontal="left" vertical="center" wrapText="1"/>
      <protection/>
    </xf>
    <xf numFmtId="164" fontId="27" fillId="0" borderId="12" xfId="0" applyNumberFormat="1" applyFont="1" applyFill="1" applyBorder="1" applyAlignment="1" applyProtection="1">
      <alignment vertical="center" wrapText="1"/>
      <protection/>
    </xf>
    <xf numFmtId="164" fontId="27" fillId="18" borderId="12" xfId="0" applyNumberFormat="1" applyFont="1" applyFill="1" applyBorder="1" applyAlignment="1" applyProtection="1">
      <alignment vertical="center" wrapText="1"/>
      <protection/>
    </xf>
    <xf numFmtId="164" fontId="27" fillId="0" borderId="13" xfId="0" applyNumberFormat="1" applyFont="1" applyFill="1" applyBorder="1" applyAlignment="1" applyProtection="1">
      <alignment vertical="center" wrapText="1"/>
      <protection/>
    </xf>
    <xf numFmtId="164" fontId="34" fillId="0" borderId="0" xfId="0" applyNumberFormat="1" applyFont="1" applyFill="1" applyAlignment="1">
      <alignment vertical="center" wrapText="1"/>
    </xf>
    <xf numFmtId="164" fontId="2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  <protection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/>
    </xf>
    <xf numFmtId="164" fontId="26" fillId="0" borderId="12" xfId="0" applyNumberFormat="1" applyFont="1" applyFill="1" applyBorder="1" applyAlignment="1" applyProtection="1">
      <alignment vertical="center" wrapText="1"/>
      <protection/>
    </xf>
    <xf numFmtId="164" fontId="26" fillId="18" borderId="12" xfId="0" applyNumberFormat="1" applyFont="1" applyFill="1" applyBorder="1" applyAlignment="1" applyProtection="1">
      <alignment vertical="center" wrapText="1"/>
      <protection/>
    </xf>
    <xf numFmtId="164" fontId="26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17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0" fontId="41" fillId="0" borderId="0" xfId="0" applyFont="1" applyAlignment="1" applyProtection="1">
      <alignment horizontal="right" vertical="top"/>
      <protection locked="0"/>
    </xf>
    <xf numFmtId="164" fontId="17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6" fillId="0" borderId="30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>
      <alignment vertical="center"/>
    </xf>
    <xf numFmtId="0" fontId="26" fillId="0" borderId="51" xfId="0" applyFont="1" applyFill="1" applyBorder="1" applyAlignment="1" applyProtection="1">
      <alignment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52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34" fillId="0" borderId="0" xfId="0" applyFont="1" applyFill="1" applyAlignment="1">
      <alignment vertical="center"/>
    </xf>
    <xf numFmtId="0" fontId="26" fillId="0" borderId="5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right" vertical="center" wrapText="1" inden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54" xfId="0" applyFont="1" applyFill="1" applyBorder="1" applyAlignment="1" applyProtection="1">
      <alignment horizontal="center" vertical="center" wrapText="1"/>
      <protection/>
    </xf>
    <xf numFmtId="0" fontId="26" fillId="0" borderId="55" xfId="0" applyFont="1" applyFill="1" applyBorder="1" applyAlignment="1" applyProtection="1">
      <alignment horizontal="center" vertical="center" wrapText="1"/>
      <protection/>
    </xf>
    <xf numFmtId="164" fontId="26" fillId="0" borderId="37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7" xfId="5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vertical="center" wrapText="1"/>
    </xf>
    <xf numFmtId="49" fontId="28" fillId="0" borderId="20" xfId="56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164" fontId="28" fillId="0" borderId="22" xfId="56" applyNumberFormat="1" applyFont="1" applyFill="1" applyBorder="1" applyAlignment="1" applyProtection="1">
      <alignment horizontal="right" vertical="center" wrapText="1" indent="1"/>
      <protection/>
    </xf>
    <xf numFmtId="49" fontId="28" fillId="0" borderId="23" xfId="56" applyNumberFormat="1" applyFont="1" applyFill="1" applyBorder="1" applyAlignment="1" applyProtection="1">
      <alignment horizontal="center" vertical="center" wrapText="1"/>
      <protection/>
    </xf>
    <xf numFmtId="164" fontId="28" fillId="0" borderId="25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center" wrapText="1"/>
      <protection/>
    </xf>
    <xf numFmtId="0" fontId="29" fillId="0" borderId="17" xfId="0" applyFont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29" fillId="0" borderId="23" xfId="0" applyFont="1" applyBorder="1" applyAlignment="1" applyProtection="1">
      <alignment horizontal="center" wrapText="1"/>
      <protection/>
    </xf>
    <xf numFmtId="0" fontId="30" fillId="0" borderId="26" xfId="0" applyFont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0" fontId="27" fillId="0" borderId="53" xfId="0" applyFont="1" applyFill="1" applyBorder="1" applyAlignment="1" applyProtection="1">
      <alignment horizontal="center" vertical="center" wrapText="1"/>
      <protection/>
    </xf>
    <xf numFmtId="0" fontId="26" fillId="0" borderId="56" xfId="0" applyFont="1" applyFill="1" applyBorder="1" applyAlignment="1" applyProtection="1">
      <alignment horizontal="center" vertical="center" wrapText="1"/>
      <protection/>
    </xf>
    <xf numFmtId="164" fontId="27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8" fillId="0" borderId="28" xfId="56" applyNumberFormat="1" applyFont="1" applyFill="1" applyBorder="1" applyAlignment="1" applyProtection="1">
      <alignment horizontal="center" vertical="center" wrapText="1"/>
      <protection/>
    </xf>
    <xf numFmtId="49" fontId="28" fillId="0" borderId="32" xfId="56" applyNumberFormat="1" applyFont="1" applyFill="1" applyBorder="1" applyAlignment="1" applyProtection="1">
      <alignment horizontal="center" vertical="center" wrapText="1"/>
      <protection/>
    </xf>
    <xf numFmtId="49" fontId="28" fillId="0" borderId="33" xfId="56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>
      <alignment vertical="center" wrapText="1"/>
    </xf>
    <xf numFmtId="0" fontId="30" fillId="0" borderId="26" xfId="0" applyFont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34" fillId="0" borderId="57" xfId="0" applyFont="1" applyFill="1" applyBorder="1" applyAlignment="1" applyProtection="1">
      <alignment vertical="center" wrapText="1"/>
      <protection/>
    </xf>
    <xf numFmtId="3" fontId="3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18" borderId="22" xfId="56" applyNumberFormat="1" applyFont="1" applyFill="1" applyBorder="1" applyAlignment="1" applyProtection="1">
      <alignment horizontal="right" vertical="center" wrapText="1" indent="1"/>
      <protection/>
    </xf>
    <xf numFmtId="164" fontId="28" fillId="18" borderId="25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1" fillId="0" borderId="0" xfId="0" applyFont="1" applyAlignment="1" applyProtection="1">
      <alignment horizontal="right" vertical="top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49" fontId="26" fillId="0" borderId="3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6" fillId="0" borderId="51" xfId="0" applyFont="1" applyFill="1" applyBorder="1" applyAlignment="1" applyProtection="1">
      <alignment horizontal="center" vertical="center" wrapText="1"/>
      <protection/>
    </xf>
    <xf numFmtId="49" fontId="26" fillId="0" borderId="52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164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 indent="1"/>
      <protection/>
    </xf>
    <xf numFmtId="0" fontId="42" fillId="0" borderId="0" xfId="0" applyFont="1" applyFill="1" applyAlignment="1" applyProtection="1">
      <alignment vertical="center" wrapText="1"/>
      <protection/>
    </xf>
    <xf numFmtId="49" fontId="28" fillId="0" borderId="28" xfId="0" applyNumberFormat="1" applyFont="1" applyFill="1" applyBorder="1" applyAlignment="1" applyProtection="1">
      <alignment horizontal="center" vertical="center" wrapTex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27" xfId="56" applyFont="1" applyFill="1" applyBorder="1" applyAlignment="1" applyProtection="1">
      <alignment horizontal="left" vertical="center" wrapText="1" indent="1"/>
      <protection/>
    </xf>
    <xf numFmtId="164" fontId="2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Border="1" applyAlignment="1" applyProtection="1">
      <alignment horizontal="center" vertical="center" wrapText="1"/>
      <protection/>
    </xf>
    <xf numFmtId="0" fontId="43" fillId="0" borderId="57" xfId="0" applyFont="1" applyBorder="1" applyAlignment="1" applyProtection="1">
      <alignment horizontal="left" wrapText="1" inden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3" fillId="0" borderId="0" xfId="56" applyFont="1" applyFill="1" applyBorder="1" applyAlignment="1" applyProtection="1">
      <alignment horizontal="center"/>
      <protection/>
    </xf>
    <xf numFmtId="164" fontId="24" fillId="0" borderId="10" xfId="56" applyNumberFormat="1" applyFont="1" applyFill="1" applyBorder="1" applyAlignment="1" applyProtection="1">
      <alignment horizontal="left" vertical="center"/>
      <protection/>
    </xf>
    <xf numFmtId="164" fontId="23" fillId="0" borderId="0" xfId="56" applyNumberFormat="1" applyFont="1" applyFill="1" applyBorder="1" applyAlignment="1" applyProtection="1">
      <alignment horizontal="center" vertical="center"/>
      <protection/>
    </xf>
    <xf numFmtId="164" fontId="24" fillId="0" borderId="10" xfId="56" applyNumberFormat="1" applyFont="1" applyFill="1" applyBorder="1" applyAlignment="1" applyProtection="1">
      <alignment horizontal="left"/>
      <protection/>
    </xf>
    <xf numFmtId="164" fontId="36" fillId="0" borderId="58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NumberFormat="1" applyFont="1" applyFill="1" applyBorder="1" applyAlignment="1" applyProtection="1">
      <alignment horizontal="center" textRotation="180" wrapText="1"/>
      <protection/>
    </xf>
    <xf numFmtId="164" fontId="26" fillId="0" borderId="39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38" fillId="0" borderId="0" xfId="56" applyNumberFormat="1" applyFont="1" applyFill="1" applyBorder="1" applyAlignment="1" applyProtection="1">
      <alignment horizontal="center" vertical="center" wrapText="1"/>
      <protection/>
    </xf>
    <xf numFmtId="0" fontId="26" fillId="0" borderId="11" xfId="56" applyFont="1" applyFill="1" applyBorder="1" applyAlignment="1" applyProtection="1">
      <alignment horizontal="left"/>
      <protection/>
    </xf>
    <xf numFmtId="0" fontId="28" fillId="0" borderId="58" xfId="56" applyFont="1" applyFill="1" applyBorder="1" applyAlignment="1">
      <alignment horizontal="justify" vertical="center" wrapText="1"/>
      <protection/>
    </xf>
    <xf numFmtId="164" fontId="23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zoomScale="120" zoomScaleNormal="120" zoomScaleSheetLayoutView="100" zoomScalePageLayoutView="0" workbookViewId="0" topLeftCell="A1">
      <selection activeCell="C109" sqref="C109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68" t="s">
        <v>0</v>
      </c>
      <c r="B1" s="268"/>
      <c r="C1" s="268"/>
    </row>
    <row r="2" spans="1:3" ht="15.75" customHeight="1">
      <c r="A2" s="267" t="s">
        <v>1</v>
      </c>
      <c r="B2" s="267"/>
      <c r="C2" s="4" t="s">
        <v>2</v>
      </c>
    </row>
    <row r="3" spans="1:3" ht="37.5" customHeight="1">
      <c r="A3" s="5" t="s">
        <v>3</v>
      </c>
      <c r="B3" s="6" t="s">
        <v>4</v>
      </c>
      <c r="C3" s="7" t="s">
        <v>5</v>
      </c>
    </row>
    <row r="4" spans="1:3" s="11" customFormat="1" ht="12" customHeight="1">
      <c r="A4" s="8">
        <v>1</v>
      </c>
      <c r="B4" s="9">
        <v>2</v>
      </c>
      <c r="C4" s="10">
        <v>3</v>
      </c>
    </row>
    <row r="5" spans="1:3" s="15" customFormat="1" ht="12" customHeight="1">
      <c r="A5" s="12" t="s">
        <v>6</v>
      </c>
      <c r="B5" s="13" t="s">
        <v>7</v>
      </c>
      <c r="C5" s="14">
        <f>+C6+C7+C8+C9+C10+C11</f>
        <v>31891</v>
      </c>
    </row>
    <row r="6" spans="1:3" s="15" customFormat="1" ht="12" customHeight="1">
      <c r="A6" s="16" t="s">
        <v>8</v>
      </c>
      <c r="B6" s="17" t="s">
        <v>9</v>
      </c>
      <c r="C6" s="18">
        <v>9089</v>
      </c>
    </row>
    <row r="7" spans="1:3" s="15" customFormat="1" ht="12" customHeight="1">
      <c r="A7" s="19" t="s">
        <v>10</v>
      </c>
      <c r="B7" s="20" t="s">
        <v>11</v>
      </c>
      <c r="C7" s="21">
        <v>9556</v>
      </c>
    </row>
    <row r="8" spans="1:3" s="15" customFormat="1" ht="12" customHeight="1">
      <c r="A8" s="19" t="s">
        <v>12</v>
      </c>
      <c r="B8" s="20" t="s">
        <v>13</v>
      </c>
      <c r="C8" s="21">
        <v>8867</v>
      </c>
    </row>
    <row r="9" spans="1:3" s="15" customFormat="1" ht="12" customHeight="1">
      <c r="A9" s="19" t="s">
        <v>14</v>
      </c>
      <c r="B9" s="20" t="s">
        <v>15</v>
      </c>
      <c r="C9" s="21">
        <v>473</v>
      </c>
    </row>
    <row r="10" spans="1:3" s="15" customFormat="1" ht="12" customHeight="1">
      <c r="A10" s="19" t="s">
        <v>16</v>
      </c>
      <c r="B10" s="20" t="s">
        <v>17</v>
      </c>
      <c r="C10" s="21">
        <v>25</v>
      </c>
    </row>
    <row r="11" spans="1:3" s="15" customFormat="1" ht="12" customHeight="1">
      <c r="A11" s="22" t="s">
        <v>18</v>
      </c>
      <c r="B11" s="23" t="s">
        <v>19</v>
      </c>
      <c r="C11" s="21">
        <v>3881</v>
      </c>
    </row>
    <row r="12" spans="1:3" s="15" customFormat="1" ht="12" customHeight="1">
      <c r="A12" s="12" t="s">
        <v>20</v>
      </c>
      <c r="B12" s="24" t="s">
        <v>21</v>
      </c>
      <c r="C12" s="14">
        <f>+C13+C14+C15+C16+C17</f>
        <v>8907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1">
        <v>8907</v>
      </c>
    </row>
    <row r="18" spans="1:3" s="15" customFormat="1" ht="12" customHeight="1">
      <c r="A18" s="22" t="s">
        <v>32</v>
      </c>
      <c r="B18" s="23" t="s">
        <v>33</v>
      </c>
      <c r="C18" s="25"/>
    </row>
    <row r="19" spans="1:3" s="15" customFormat="1" ht="12" customHeight="1">
      <c r="A19" s="12" t="s">
        <v>34</v>
      </c>
      <c r="B19" s="13" t="s">
        <v>35</v>
      </c>
      <c r="C19" s="14">
        <f>+C20+C21+C22+C23+C24</f>
        <v>6500</v>
      </c>
    </row>
    <row r="20" spans="1:3" s="15" customFormat="1" ht="12" customHeight="1">
      <c r="A20" s="16" t="s">
        <v>36</v>
      </c>
      <c r="B20" s="17" t="s">
        <v>37</v>
      </c>
      <c r="C20" s="18">
        <v>6500</v>
      </c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>
      <c r="A25" s="22" t="s">
        <v>46</v>
      </c>
      <c r="B25" s="23" t="s">
        <v>47</v>
      </c>
      <c r="C25" s="25"/>
    </row>
    <row r="26" spans="1:3" s="15" customFormat="1" ht="12" customHeight="1">
      <c r="A26" s="12" t="s">
        <v>48</v>
      </c>
      <c r="B26" s="13" t="s">
        <v>49</v>
      </c>
      <c r="C26" s="14">
        <f>+C27+C30+C31+C32</f>
        <v>4544</v>
      </c>
    </row>
    <row r="27" spans="1:3" s="15" customFormat="1" ht="12" customHeight="1">
      <c r="A27" s="16" t="s">
        <v>50</v>
      </c>
      <c r="B27" s="17" t="s">
        <v>51</v>
      </c>
      <c r="C27" s="26">
        <f>+C28+C29</f>
        <v>3790</v>
      </c>
    </row>
    <row r="28" spans="1:3" s="15" customFormat="1" ht="12" customHeight="1">
      <c r="A28" s="19" t="s">
        <v>52</v>
      </c>
      <c r="B28" s="20" t="s">
        <v>53</v>
      </c>
      <c r="C28" s="21">
        <v>362</v>
      </c>
    </row>
    <row r="29" spans="1:3" s="15" customFormat="1" ht="12" customHeight="1">
      <c r="A29" s="19" t="s">
        <v>54</v>
      </c>
      <c r="B29" s="20" t="s">
        <v>55</v>
      </c>
      <c r="C29" s="21">
        <v>3428</v>
      </c>
    </row>
    <row r="30" spans="1:3" s="15" customFormat="1" ht="12" customHeight="1">
      <c r="A30" s="19" t="s">
        <v>56</v>
      </c>
      <c r="B30" s="20" t="s">
        <v>57</v>
      </c>
      <c r="C30" s="21">
        <v>684</v>
      </c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>
      <c r="A32" s="22" t="s">
        <v>60</v>
      </c>
      <c r="B32" s="23" t="s">
        <v>61</v>
      </c>
      <c r="C32" s="25">
        <v>70</v>
      </c>
    </row>
    <row r="33" spans="1:3" s="15" customFormat="1" ht="12" customHeight="1">
      <c r="A33" s="12" t="s">
        <v>62</v>
      </c>
      <c r="B33" s="13" t="s">
        <v>63</v>
      </c>
      <c r="C33" s="14">
        <f>SUM(C34:C43)</f>
        <v>6007</v>
      </c>
    </row>
    <row r="34" spans="1:3" s="15" customFormat="1" ht="12" customHeight="1">
      <c r="A34" s="16" t="s">
        <v>64</v>
      </c>
      <c r="B34" s="17" t="s">
        <v>65</v>
      </c>
      <c r="C34" s="18"/>
    </row>
    <row r="35" spans="1:3" s="15" customFormat="1" ht="12" customHeight="1">
      <c r="A35" s="19" t="s">
        <v>66</v>
      </c>
      <c r="B35" s="20" t="s">
        <v>67</v>
      </c>
      <c r="C35" s="21"/>
    </row>
    <row r="36" spans="1:3" s="15" customFormat="1" ht="12" customHeight="1">
      <c r="A36" s="19" t="s">
        <v>68</v>
      </c>
      <c r="B36" s="20" t="s">
        <v>69</v>
      </c>
      <c r="C36" s="21"/>
    </row>
    <row r="37" spans="1:3" s="15" customFormat="1" ht="12" customHeight="1">
      <c r="A37" s="19" t="s">
        <v>70</v>
      </c>
      <c r="B37" s="20" t="s">
        <v>71</v>
      </c>
      <c r="C37" s="21">
        <v>746</v>
      </c>
    </row>
    <row r="38" spans="1:3" s="15" customFormat="1" ht="12" customHeight="1">
      <c r="A38" s="19" t="s">
        <v>72</v>
      </c>
      <c r="B38" s="20" t="s">
        <v>73</v>
      </c>
      <c r="C38" s="21">
        <v>2074</v>
      </c>
    </row>
    <row r="39" spans="1:3" s="15" customFormat="1" ht="12" customHeight="1">
      <c r="A39" s="19" t="s">
        <v>74</v>
      </c>
      <c r="B39" s="20" t="s">
        <v>75</v>
      </c>
      <c r="C39" s="21">
        <v>3016</v>
      </c>
    </row>
    <row r="40" spans="1:3" s="15" customFormat="1" ht="12" customHeight="1">
      <c r="A40" s="19" t="s">
        <v>76</v>
      </c>
      <c r="B40" s="20" t="s">
        <v>77</v>
      </c>
      <c r="C40" s="21"/>
    </row>
    <row r="41" spans="1:3" s="15" customFormat="1" ht="12" customHeight="1">
      <c r="A41" s="19" t="s">
        <v>78</v>
      </c>
      <c r="B41" s="20" t="s">
        <v>79</v>
      </c>
      <c r="C41" s="21"/>
    </row>
    <row r="42" spans="1:3" s="15" customFormat="1" ht="12" customHeight="1">
      <c r="A42" s="19" t="s">
        <v>80</v>
      </c>
      <c r="B42" s="20" t="s">
        <v>81</v>
      </c>
      <c r="C42" s="21"/>
    </row>
    <row r="43" spans="1:3" s="15" customFormat="1" ht="12" customHeight="1">
      <c r="A43" s="22" t="s">
        <v>82</v>
      </c>
      <c r="B43" s="23" t="s">
        <v>83</v>
      </c>
      <c r="C43" s="25">
        <v>171</v>
      </c>
    </row>
    <row r="44" spans="1:3" s="15" customFormat="1" ht="12" customHeight="1">
      <c r="A44" s="12" t="s">
        <v>84</v>
      </c>
      <c r="B44" s="13" t="s">
        <v>85</v>
      </c>
      <c r="C44" s="14">
        <f>SUM(C45:C49)</f>
        <v>4862</v>
      </c>
    </row>
    <row r="45" spans="1:3" s="15" customFormat="1" ht="12" customHeight="1">
      <c r="A45" s="16" t="s">
        <v>86</v>
      </c>
      <c r="B45" s="17" t="s">
        <v>87</v>
      </c>
      <c r="C45" s="18"/>
    </row>
    <row r="46" spans="1:3" s="15" customFormat="1" ht="12" customHeight="1">
      <c r="A46" s="19" t="s">
        <v>88</v>
      </c>
      <c r="B46" s="20" t="s">
        <v>89</v>
      </c>
      <c r="C46" s="21"/>
    </row>
    <row r="47" spans="1:3" s="15" customFormat="1" ht="12" customHeight="1">
      <c r="A47" s="19" t="s">
        <v>90</v>
      </c>
      <c r="B47" s="20" t="s">
        <v>91</v>
      </c>
      <c r="C47" s="21">
        <v>4862</v>
      </c>
    </row>
    <row r="48" spans="1:3" s="15" customFormat="1" ht="12" customHeight="1">
      <c r="A48" s="19" t="s">
        <v>92</v>
      </c>
      <c r="B48" s="20" t="s">
        <v>93</v>
      </c>
      <c r="C48" s="21"/>
    </row>
    <row r="49" spans="1:3" s="15" customFormat="1" ht="12" customHeight="1">
      <c r="A49" s="22" t="s">
        <v>94</v>
      </c>
      <c r="B49" s="23" t="s">
        <v>95</v>
      </c>
      <c r="C49" s="25"/>
    </row>
    <row r="50" spans="1:3" s="15" customFormat="1" ht="12" customHeight="1">
      <c r="A50" s="12" t="s">
        <v>96</v>
      </c>
      <c r="B50" s="13" t="s">
        <v>97</v>
      </c>
      <c r="C50" s="14">
        <f>SUM(C51:C53)</f>
        <v>0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1"/>
    </row>
    <row r="53" spans="1:3" s="15" customFormat="1" ht="12" customHeight="1">
      <c r="A53" s="19" t="s">
        <v>102</v>
      </c>
      <c r="B53" s="20" t="s">
        <v>103</v>
      </c>
      <c r="C53" s="21"/>
    </row>
    <row r="54" spans="1:3" s="15" customFormat="1" ht="12" customHeight="1">
      <c r="A54" s="22" t="s">
        <v>104</v>
      </c>
      <c r="B54" s="23" t="s">
        <v>105</v>
      </c>
      <c r="C54" s="25"/>
    </row>
    <row r="55" spans="1:3" s="15" customFormat="1" ht="12" customHeight="1">
      <c r="A55" s="12" t="s">
        <v>106</v>
      </c>
      <c r="B55" s="24" t="s">
        <v>107</v>
      </c>
      <c r="C55" s="14">
        <f>SUM(C56:C58)</f>
        <v>24199</v>
      </c>
    </row>
    <row r="56" spans="1:3" s="15" customFormat="1" ht="12" customHeight="1">
      <c r="A56" s="16" t="s">
        <v>108</v>
      </c>
      <c r="B56" s="17" t="s">
        <v>109</v>
      </c>
      <c r="C56" s="21"/>
    </row>
    <row r="57" spans="1:3" s="15" customFormat="1" ht="12" customHeight="1">
      <c r="A57" s="19" t="s">
        <v>110</v>
      </c>
      <c r="B57" s="20" t="s">
        <v>111</v>
      </c>
      <c r="C57" s="21"/>
    </row>
    <row r="58" spans="1:3" s="15" customFormat="1" ht="12" customHeight="1">
      <c r="A58" s="19" t="s">
        <v>112</v>
      </c>
      <c r="B58" s="20" t="s">
        <v>113</v>
      </c>
      <c r="C58" s="21">
        <v>24199</v>
      </c>
    </row>
    <row r="59" spans="1:3" s="15" customFormat="1" ht="12" customHeight="1">
      <c r="A59" s="22" t="s">
        <v>114</v>
      </c>
      <c r="B59" s="23" t="s">
        <v>115</v>
      </c>
      <c r="C59" s="21"/>
    </row>
    <row r="60" spans="1:3" s="15" customFormat="1" ht="12" customHeight="1">
      <c r="A60" s="12" t="s">
        <v>116</v>
      </c>
      <c r="B60" s="13" t="s">
        <v>117</v>
      </c>
      <c r="C60" s="14">
        <f>+C5+C12+C19+C26+C33+C44+C50+C55</f>
        <v>86910</v>
      </c>
    </row>
    <row r="61" spans="1:3" s="15" customFormat="1" ht="12" customHeight="1">
      <c r="A61" s="27" t="s">
        <v>118</v>
      </c>
      <c r="B61" s="24" t="s">
        <v>119</v>
      </c>
      <c r="C61" s="14">
        <f>SUM(C62:C64)</f>
        <v>16585</v>
      </c>
    </row>
    <row r="62" spans="1:3" s="15" customFormat="1" ht="12" customHeight="1">
      <c r="A62" s="16" t="s">
        <v>120</v>
      </c>
      <c r="B62" s="17" t="s">
        <v>121</v>
      </c>
      <c r="C62" s="21"/>
    </row>
    <row r="63" spans="1:3" s="15" customFormat="1" ht="12" customHeight="1">
      <c r="A63" s="19" t="s">
        <v>122</v>
      </c>
      <c r="B63" s="20" t="s">
        <v>123</v>
      </c>
      <c r="C63" s="21"/>
    </row>
    <row r="64" spans="1:3" s="15" customFormat="1" ht="12" customHeight="1">
      <c r="A64" s="22" t="s">
        <v>124</v>
      </c>
      <c r="B64" s="28" t="s">
        <v>125</v>
      </c>
      <c r="C64" s="21">
        <v>16585</v>
      </c>
    </row>
    <row r="65" spans="1:3" s="15" customFormat="1" ht="12" customHeight="1">
      <c r="A65" s="27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1"/>
    </row>
    <row r="67" spans="1:3" s="15" customFormat="1" ht="12" customHeight="1">
      <c r="A67" s="19" t="s">
        <v>130</v>
      </c>
      <c r="B67" s="20" t="s">
        <v>131</v>
      </c>
      <c r="C67" s="21"/>
    </row>
    <row r="68" spans="1:3" s="15" customFormat="1" ht="12" customHeight="1">
      <c r="A68" s="19" t="s">
        <v>132</v>
      </c>
      <c r="B68" s="20" t="s">
        <v>133</v>
      </c>
      <c r="C68" s="21"/>
    </row>
    <row r="69" spans="1:3" s="15" customFormat="1" ht="12" customHeight="1">
      <c r="A69" s="22" t="s">
        <v>134</v>
      </c>
      <c r="B69" s="23" t="s">
        <v>135</v>
      </c>
      <c r="C69" s="21"/>
    </row>
    <row r="70" spans="1:3" s="15" customFormat="1" ht="12" customHeight="1">
      <c r="A70" s="27" t="s">
        <v>136</v>
      </c>
      <c r="B70" s="24" t="s">
        <v>137</v>
      </c>
      <c r="C70" s="14">
        <f>SUM(C71:C72)</f>
        <v>1562</v>
      </c>
    </row>
    <row r="71" spans="1:3" s="15" customFormat="1" ht="12" customHeight="1">
      <c r="A71" s="16" t="s">
        <v>138</v>
      </c>
      <c r="B71" s="17" t="s">
        <v>139</v>
      </c>
      <c r="C71" s="21">
        <v>1562</v>
      </c>
    </row>
    <row r="72" spans="1:3" s="15" customFormat="1" ht="12" customHeight="1">
      <c r="A72" s="22" t="s">
        <v>140</v>
      </c>
      <c r="B72" s="23" t="s">
        <v>141</v>
      </c>
      <c r="C72" s="21"/>
    </row>
    <row r="73" spans="1:3" s="15" customFormat="1" ht="12" customHeight="1">
      <c r="A73" s="27" t="s">
        <v>142</v>
      </c>
      <c r="B73" s="24" t="s">
        <v>143</v>
      </c>
      <c r="C73" s="14">
        <f>SUM(C74:C76)</f>
        <v>13267</v>
      </c>
    </row>
    <row r="74" spans="1:3" s="15" customFormat="1" ht="12" customHeight="1">
      <c r="A74" s="16" t="s">
        <v>144</v>
      </c>
      <c r="B74" s="17" t="s">
        <v>145</v>
      </c>
      <c r="C74" s="21">
        <v>1006</v>
      </c>
    </row>
    <row r="75" spans="1:3" s="15" customFormat="1" ht="12" customHeight="1">
      <c r="A75" s="19" t="s">
        <v>146</v>
      </c>
      <c r="B75" s="20" t="s">
        <v>147</v>
      </c>
      <c r="C75" s="21"/>
    </row>
    <row r="76" spans="1:3" s="15" customFormat="1" ht="12" customHeight="1">
      <c r="A76" s="22" t="s">
        <v>148</v>
      </c>
      <c r="B76" s="23" t="s">
        <v>149</v>
      </c>
      <c r="C76" s="21">
        <v>12261</v>
      </c>
    </row>
    <row r="77" spans="1:3" s="15" customFormat="1" ht="12" customHeight="1">
      <c r="A77" s="27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29" t="s">
        <v>152</v>
      </c>
      <c r="B78" s="17" t="s">
        <v>153</v>
      </c>
      <c r="C78" s="21"/>
    </row>
    <row r="79" spans="1:3" s="15" customFormat="1" ht="12" customHeight="1">
      <c r="A79" s="30" t="s">
        <v>154</v>
      </c>
      <c r="B79" s="20" t="s">
        <v>155</v>
      </c>
      <c r="C79" s="21"/>
    </row>
    <row r="80" spans="1:3" s="15" customFormat="1" ht="12" customHeight="1">
      <c r="A80" s="30" t="s">
        <v>156</v>
      </c>
      <c r="B80" s="20" t="s">
        <v>157</v>
      </c>
      <c r="C80" s="21"/>
    </row>
    <row r="81" spans="1:3" s="15" customFormat="1" ht="12" customHeight="1">
      <c r="A81" s="31" t="s">
        <v>158</v>
      </c>
      <c r="B81" s="23" t="s">
        <v>159</v>
      </c>
      <c r="C81" s="21"/>
    </row>
    <row r="82" spans="1:3" s="15" customFormat="1" ht="13.5" customHeight="1">
      <c r="A82" s="27" t="s">
        <v>160</v>
      </c>
      <c r="B82" s="24" t="s">
        <v>161</v>
      </c>
      <c r="C82" s="32"/>
    </row>
    <row r="83" spans="1:3" s="15" customFormat="1" ht="15.75" customHeight="1">
      <c r="A83" s="27" t="s">
        <v>162</v>
      </c>
      <c r="B83" s="33" t="s">
        <v>163</v>
      </c>
      <c r="C83" s="14">
        <f>+C61+C65+C70+C73+C77+C82</f>
        <v>31414</v>
      </c>
    </row>
    <row r="84" spans="1:3" s="15" customFormat="1" ht="16.5" customHeight="1">
      <c r="A84" s="34" t="s">
        <v>164</v>
      </c>
      <c r="B84" s="35" t="s">
        <v>165</v>
      </c>
      <c r="C84" s="14">
        <f>+C60+C83</f>
        <v>118324</v>
      </c>
    </row>
    <row r="85" spans="1:3" s="15" customFormat="1" ht="83.25" customHeight="1">
      <c r="A85" s="36"/>
      <c r="B85" s="37"/>
      <c r="C85" s="38"/>
    </row>
    <row r="86" spans="1:3" ht="16.5" customHeight="1">
      <c r="A86" s="268" t="s">
        <v>166</v>
      </c>
      <c r="B86" s="268"/>
      <c r="C86" s="268"/>
    </row>
    <row r="87" spans="1:3" s="40" customFormat="1" ht="16.5" customHeight="1">
      <c r="A87" s="269" t="s">
        <v>167</v>
      </c>
      <c r="B87" s="269"/>
      <c r="C87" s="39" t="s">
        <v>2</v>
      </c>
    </row>
    <row r="88" spans="1:3" ht="37.5" customHeight="1">
      <c r="A88" s="5" t="s">
        <v>3</v>
      </c>
      <c r="B88" s="6" t="s">
        <v>168</v>
      </c>
      <c r="C88" s="7" t="s">
        <v>5</v>
      </c>
    </row>
    <row r="89" spans="1:3" s="11" customFormat="1" ht="12" customHeight="1">
      <c r="A89" s="41">
        <v>1</v>
      </c>
      <c r="B89" s="42">
        <v>2</v>
      </c>
      <c r="C89" s="43">
        <v>3</v>
      </c>
    </row>
    <row r="90" spans="1:3" ht="12" customHeight="1">
      <c r="A90" s="44" t="s">
        <v>6</v>
      </c>
      <c r="B90" s="45" t="s">
        <v>169</v>
      </c>
      <c r="C90" s="46">
        <f>SUM(C91:C95)</f>
        <v>54370</v>
      </c>
    </row>
    <row r="91" spans="1:3" ht="12" customHeight="1">
      <c r="A91" s="47" t="s">
        <v>8</v>
      </c>
      <c r="B91" s="48" t="s">
        <v>170</v>
      </c>
      <c r="C91" s="49">
        <v>22262</v>
      </c>
    </row>
    <row r="92" spans="1:3" ht="12" customHeight="1">
      <c r="A92" s="19" t="s">
        <v>10</v>
      </c>
      <c r="B92" s="50" t="s">
        <v>171</v>
      </c>
      <c r="C92" s="21">
        <v>4658</v>
      </c>
    </row>
    <row r="93" spans="1:3" ht="12" customHeight="1">
      <c r="A93" s="19" t="s">
        <v>12</v>
      </c>
      <c r="B93" s="50" t="s">
        <v>172</v>
      </c>
      <c r="C93" s="25">
        <v>15985</v>
      </c>
    </row>
    <row r="94" spans="1:3" ht="12" customHeight="1">
      <c r="A94" s="19" t="s">
        <v>14</v>
      </c>
      <c r="B94" s="51" t="s">
        <v>173</v>
      </c>
      <c r="C94" s="25">
        <v>9164</v>
      </c>
    </row>
    <row r="95" spans="1:3" ht="12" customHeight="1">
      <c r="A95" s="19" t="s">
        <v>174</v>
      </c>
      <c r="B95" s="52" t="s">
        <v>175</v>
      </c>
      <c r="C95" s="25">
        <v>2301</v>
      </c>
    </row>
    <row r="96" spans="1:3" ht="12" customHeight="1">
      <c r="A96" s="19" t="s">
        <v>18</v>
      </c>
      <c r="B96" s="50" t="s">
        <v>176</v>
      </c>
      <c r="C96" s="25">
        <v>106</v>
      </c>
    </row>
    <row r="97" spans="1:3" ht="12" customHeight="1">
      <c r="A97" s="19" t="s">
        <v>177</v>
      </c>
      <c r="B97" s="53" t="s">
        <v>178</v>
      </c>
      <c r="C97" s="25"/>
    </row>
    <row r="98" spans="1:3" ht="12" customHeight="1">
      <c r="A98" s="19" t="s">
        <v>179</v>
      </c>
      <c r="B98" s="54" t="s">
        <v>180</v>
      </c>
      <c r="C98" s="25"/>
    </row>
    <row r="99" spans="1:3" ht="12" customHeight="1">
      <c r="A99" s="19" t="s">
        <v>181</v>
      </c>
      <c r="B99" s="54" t="s">
        <v>182</v>
      </c>
      <c r="C99" s="25"/>
    </row>
    <row r="100" spans="1:3" ht="12" customHeight="1">
      <c r="A100" s="19" t="s">
        <v>183</v>
      </c>
      <c r="B100" s="53" t="s">
        <v>184</v>
      </c>
      <c r="C100" s="25">
        <v>1907</v>
      </c>
    </row>
    <row r="101" spans="1:3" ht="12" customHeight="1">
      <c r="A101" s="19" t="s">
        <v>185</v>
      </c>
      <c r="B101" s="53" t="s">
        <v>186</v>
      </c>
      <c r="C101" s="25"/>
    </row>
    <row r="102" spans="1:3" ht="12" customHeight="1">
      <c r="A102" s="19" t="s">
        <v>187</v>
      </c>
      <c r="B102" s="54" t="s">
        <v>188</v>
      </c>
      <c r="C102" s="25">
        <v>270</v>
      </c>
    </row>
    <row r="103" spans="1:3" ht="12" customHeight="1">
      <c r="A103" s="55" t="s">
        <v>189</v>
      </c>
      <c r="B103" s="56" t="s">
        <v>190</v>
      </c>
      <c r="C103" s="25"/>
    </row>
    <row r="104" spans="1:3" ht="12" customHeight="1">
      <c r="A104" s="19" t="s">
        <v>191</v>
      </c>
      <c r="B104" s="56" t="s">
        <v>192</v>
      </c>
      <c r="C104" s="25"/>
    </row>
    <row r="105" spans="1:3" ht="12" customHeight="1">
      <c r="A105" s="57" t="s">
        <v>193</v>
      </c>
      <c r="B105" s="58" t="s">
        <v>194</v>
      </c>
      <c r="C105" s="59">
        <v>18</v>
      </c>
    </row>
    <row r="106" spans="1:3" ht="12" customHeight="1">
      <c r="A106" s="12" t="s">
        <v>20</v>
      </c>
      <c r="B106" s="60" t="s">
        <v>195</v>
      </c>
      <c r="C106" s="14">
        <f>+C107+C109+C111</f>
        <v>26126</v>
      </c>
    </row>
    <row r="107" spans="1:3" ht="12" customHeight="1">
      <c r="A107" s="16" t="s">
        <v>22</v>
      </c>
      <c r="B107" s="50" t="s">
        <v>196</v>
      </c>
      <c r="C107" s="18">
        <v>13508</v>
      </c>
    </row>
    <row r="108" spans="1:3" ht="12" customHeight="1">
      <c r="A108" s="16" t="s">
        <v>24</v>
      </c>
      <c r="B108" s="61" t="s">
        <v>197</v>
      </c>
      <c r="C108" s="18"/>
    </row>
    <row r="109" spans="1:3" ht="12" customHeight="1">
      <c r="A109" s="16" t="s">
        <v>26</v>
      </c>
      <c r="B109" s="61" t="s">
        <v>198</v>
      </c>
      <c r="C109" s="21">
        <v>12618</v>
      </c>
    </row>
    <row r="110" spans="1:3" ht="12" customHeight="1">
      <c r="A110" s="16" t="s">
        <v>28</v>
      </c>
      <c r="B110" s="61" t="s">
        <v>199</v>
      </c>
      <c r="C110" s="62"/>
    </row>
    <row r="111" spans="1:3" ht="12" customHeight="1">
      <c r="A111" s="16" t="s">
        <v>30</v>
      </c>
      <c r="B111" s="63" t="s">
        <v>200</v>
      </c>
      <c r="C111" s="62"/>
    </row>
    <row r="112" spans="1:3" ht="12" customHeight="1">
      <c r="A112" s="16" t="s">
        <v>32</v>
      </c>
      <c r="B112" s="64" t="s">
        <v>201</v>
      </c>
      <c r="C112" s="62"/>
    </row>
    <row r="113" spans="1:3" ht="12" customHeight="1">
      <c r="A113" s="16" t="s">
        <v>202</v>
      </c>
      <c r="B113" s="65" t="s">
        <v>203</v>
      </c>
      <c r="C113" s="62"/>
    </row>
    <row r="114" spans="1:3" ht="15.75">
      <c r="A114" s="16" t="s">
        <v>204</v>
      </c>
      <c r="B114" s="54" t="s">
        <v>182</v>
      </c>
      <c r="C114" s="62"/>
    </row>
    <row r="115" spans="1:3" ht="12" customHeight="1">
      <c r="A115" s="16" t="s">
        <v>205</v>
      </c>
      <c r="B115" s="54" t="s">
        <v>206</v>
      </c>
      <c r="C115" s="62"/>
    </row>
    <row r="116" spans="1:3" ht="12" customHeight="1">
      <c r="A116" s="16" t="s">
        <v>207</v>
      </c>
      <c r="B116" s="54" t="s">
        <v>208</v>
      </c>
      <c r="C116" s="62"/>
    </row>
    <row r="117" spans="1:3" ht="12" customHeight="1">
      <c r="A117" s="16" t="s">
        <v>209</v>
      </c>
      <c r="B117" s="54" t="s">
        <v>188</v>
      </c>
      <c r="C117" s="62"/>
    </row>
    <row r="118" spans="1:3" ht="12" customHeight="1">
      <c r="A118" s="16" t="s">
        <v>210</v>
      </c>
      <c r="B118" s="54" t="s">
        <v>211</v>
      </c>
      <c r="C118" s="62"/>
    </row>
    <row r="119" spans="1:3" ht="15.75">
      <c r="A119" s="55" t="s">
        <v>212</v>
      </c>
      <c r="B119" s="54" t="s">
        <v>213</v>
      </c>
      <c r="C119" s="66"/>
    </row>
    <row r="120" spans="1:3" ht="12" customHeight="1">
      <c r="A120" s="12" t="s">
        <v>34</v>
      </c>
      <c r="B120" s="13" t="s">
        <v>214</v>
      </c>
      <c r="C120" s="14">
        <f>+C121+C122</f>
        <v>9030</v>
      </c>
    </row>
    <row r="121" spans="1:3" ht="12" customHeight="1">
      <c r="A121" s="16" t="s">
        <v>36</v>
      </c>
      <c r="B121" s="67" t="s">
        <v>215</v>
      </c>
      <c r="C121" s="18">
        <v>9030</v>
      </c>
    </row>
    <row r="122" spans="1:3" ht="12" customHeight="1">
      <c r="A122" s="22" t="s">
        <v>38</v>
      </c>
      <c r="B122" s="61" t="s">
        <v>216</v>
      </c>
      <c r="C122" s="25"/>
    </row>
    <row r="123" spans="1:3" ht="12" customHeight="1">
      <c r="A123" s="12" t="s">
        <v>217</v>
      </c>
      <c r="B123" s="13" t="s">
        <v>218</v>
      </c>
      <c r="C123" s="14">
        <f>+C90+C106+C120</f>
        <v>89526</v>
      </c>
    </row>
    <row r="124" spans="1:3" ht="12" customHeight="1">
      <c r="A124" s="12" t="s">
        <v>62</v>
      </c>
      <c r="B124" s="13" t="s">
        <v>219</v>
      </c>
      <c r="C124" s="14">
        <f>+C125+C126+C127</f>
        <v>16537</v>
      </c>
    </row>
    <row r="125" spans="1:3" ht="12" customHeight="1">
      <c r="A125" s="16" t="s">
        <v>64</v>
      </c>
      <c r="B125" s="67" t="s">
        <v>220</v>
      </c>
      <c r="C125" s="62"/>
    </row>
    <row r="126" spans="1:3" ht="12" customHeight="1">
      <c r="A126" s="16" t="s">
        <v>66</v>
      </c>
      <c r="B126" s="67" t="s">
        <v>221</v>
      </c>
      <c r="C126" s="62"/>
    </row>
    <row r="127" spans="1:3" ht="12" customHeight="1">
      <c r="A127" s="55" t="s">
        <v>68</v>
      </c>
      <c r="B127" s="68" t="s">
        <v>222</v>
      </c>
      <c r="C127" s="62">
        <v>16537</v>
      </c>
    </row>
    <row r="128" spans="1:3" ht="12" customHeight="1">
      <c r="A128" s="12" t="s">
        <v>84</v>
      </c>
      <c r="B128" s="13" t="s">
        <v>223</v>
      </c>
      <c r="C128" s="14">
        <f>+C129+C130+C131+C132</f>
        <v>0</v>
      </c>
    </row>
    <row r="129" spans="1:3" ht="12" customHeight="1">
      <c r="A129" s="16" t="s">
        <v>86</v>
      </c>
      <c r="B129" s="67" t="s">
        <v>224</v>
      </c>
      <c r="C129" s="62"/>
    </row>
    <row r="130" spans="1:3" ht="12" customHeight="1">
      <c r="A130" s="16" t="s">
        <v>88</v>
      </c>
      <c r="B130" s="67" t="s">
        <v>225</v>
      </c>
      <c r="C130" s="62"/>
    </row>
    <row r="131" spans="1:3" ht="12" customHeight="1">
      <c r="A131" s="16" t="s">
        <v>90</v>
      </c>
      <c r="B131" s="67" t="s">
        <v>226</v>
      </c>
      <c r="C131" s="62"/>
    </row>
    <row r="132" spans="1:3" ht="12" customHeight="1">
      <c r="A132" s="55" t="s">
        <v>92</v>
      </c>
      <c r="B132" s="68" t="s">
        <v>227</v>
      </c>
      <c r="C132" s="62"/>
    </row>
    <row r="133" spans="1:3" ht="12" customHeight="1">
      <c r="A133" s="12" t="s">
        <v>228</v>
      </c>
      <c r="B133" s="13" t="s">
        <v>229</v>
      </c>
      <c r="C133" s="14">
        <f>+C134+C135+C136+C137</f>
        <v>12261</v>
      </c>
    </row>
    <row r="134" spans="1:3" ht="12" customHeight="1">
      <c r="A134" s="16" t="s">
        <v>98</v>
      </c>
      <c r="B134" s="67" t="s">
        <v>230</v>
      </c>
      <c r="C134" s="62"/>
    </row>
    <row r="135" spans="1:3" ht="12" customHeight="1">
      <c r="A135" s="16" t="s">
        <v>100</v>
      </c>
      <c r="B135" s="67" t="s">
        <v>231</v>
      </c>
      <c r="C135" s="62"/>
    </row>
    <row r="136" spans="1:3" ht="12" customHeight="1">
      <c r="A136" s="16" t="s">
        <v>102</v>
      </c>
      <c r="B136" s="67" t="s">
        <v>232</v>
      </c>
      <c r="C136" s="62">
        <v>12261</v>
      </c>
    </row>
    <row r="137" spans="1:3" ht="12" customHeight="1">
      <c r="A137" s="55" t="s">
        <v>104</v>
      </c>
      <c r="B137" s="68" t="s">
        <v>233</v>
      </c>
      <c r="C137" s="62"/>
    </row>
    <row r="138" spans="1:3" ht="12" customHeight="1">
      <c r="A138" s="12" t="s">
        <v>106</v>
      </c>
      <c r="B138" s="13" t="s">
        <v>234</v>
      </c>
      <c r="C138" s="69">
        <f>+C139+C140+C141+C142</f>
        <v>0</v>
      </c>
    </row>
    <row r="139" spans="1:3" ht="12" customHeight="1">
      <c r="A139" s="16" t="s">
        <v>108</v>
      </c>
      <c r="B139" s="67" t="s">
        <v>235</v>
      </c>
      <c r="C139" s="62"/>
    </row>
    <row r="140" spans="1:3" ht="12" customHeight="1">
      <c r="A140" s="16" t="s">
        <v>110</v>
      </c>
      <c r="B140" s="67" t="s">
        <v>236</v>
      </c>
      <c r="C140" s="62"/>
    </row>
    <row r="141" spans="1:3" ht="12" customHeight="1">
      <c r="A141" s="16" t="s">
        <v>112</v>
      </c>
      <c r="B141" s="67" t="s">
        <v>237</v>
      </c>
      <c r="C141" s="62"/>
    </row>
    <row r="142" spans="1:3" ht="12" customHeight="1">
      <c r="A142" s="16" t="s">
        <v>114</v>
      </c>
      <c r="B142" s="67" t="s">
        <v>238</v>
      </c>
      <c r="C142" s="62"/>
    </row>
    <row r="143" spans="1:9" ht="15" customHeight="1">
      <c r="A143" s="12" t="s">
        <v>116</v>
      </c>
      <c r="B143" s="13" t="s">
        <v>239</v>
      </c>
      <c r="C143" s="70">
        <f>+C124+C128+C133+C138</f>
        <v>28798</v>
      </c>
      <c r="F143" s="71"/>
      <c r="G143" s="72"/>
      <c r="H143" s="72"/>
      <c r="I143" s="72"/>
    </row>
    <row r="144" spans="1:3" s="15" customFormat="1" ht="12.75" customHeight="1">
      <c r="A144" s="73" t="s">
        <v>240</v>
      </c>
      <c r="B144" s="74" t="s">
        <v>241</v>
      </c>
      <c r="C144" s="70">
        <f>+C123+C143</f>
        <v>118324</v>
      </c>
    </row>
    <row r="145" ht="7.5" customHeight="1"/>
    <row r="146" spans="1:3" ht="15.75">
      <c r="A146" s="266" t="s">
        <v>242</v>
      </c>
      <c r="B146" s="266"/>
      <c r="C146" s="266"/>
    </row>
    <row r="147" spans="1:3" ht="15" customHeight="1">
      <c r="A147" s="267" t="s">
        <v>243</v>
      </c>
      <c r="B147" s="267"/>
      <c r="C147" s="4" t="s">
        <v>2</v>
      </c>
    </row>
    <row r="148" spans="1:4" ht="13.5" customHeight="1">
      <c r="A148" s="12">
        <v>1</v>
      </c>
      <c r="B148" s="60" t="s">
        <v>244</v>
      </c>
      <c r="C148" s="14">
        <f>+C60-C123</f>
        <v>-2616</v>
      </c>
      <c r="D148" s="75"/>
    </row>
    <row r="149" spans="1:3" ht="27.75" customHeight="1">
      <c r="A149" s="12" t="s">
        <v>20</v>
      </c>
      <c r="B149" s="60" t="s">
        <v>245</v>
      </c>
      <c r="C149" s="14">
        <f>+C83-C143</f>
        <v>2616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5" right="0.7875" top="1.609722222222222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CE,Félkövér"&amp;12Oszlár Önkormányzat
2014. ÉVI KÖLTSÉGVETÉSÉNEK ÖSSZEVONT MÉRLEGE&amp;R&amp;"Times New Roman CE,Félkövér dőlt"&amp;11 1.1. melléklet a 1/2014. (II.7.) önkormányzati rendelethez</oddHeader>
  </headerFooter>
  <rowBreaks count="1" manualBreakCount="1"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8"/>
  <sheetViews>
    <sheetView zoomScaleSheetLayoutView="85" zoomScalePageLayoutView="0" workbookViewId="0" topLeftCell="A22">
      <selection activeCell="C11" sqref="C11"/>
    </sheetView>
  </sheetViews>
  <sheetFormatPr defaultColWidth="9.00390625" defaultRowHeight="12.75"/>
  <cols>
    <col min="1" max="1" width="19.50390625" style="177" customWidth="1"/>
    <col min="2" max="2" width="72.00390625" style="178" customWidth="1"/>
    <col min="3" max="3" width="25.00390625" style="179" customWidth="1"/>
    <col min="4" max="16384" width="9.375" style="180" customWidth="1"/>
  </cols>
  <sheetData>
    <row r="1" spans="1:3" s="184" customFormat="1" ht="16.5" customHeight="1">
      <c r="A1" s="181"/>
      <c r="B1" s="182"/>
      <c r="C1" s="183" t="s">
        <v>379</v>
      </c>
    </row>
    <row r="2" spans="1:3" s="188" customFormat="1" ht="21" customHeight="1">
      <c r="A2" s="185" t="s">
        <v>252</v>
      </c>
      <c r="B2" s="186" t="s">
        <v>366</v>
      </c>
      <c r="C2" s="187" t="s">
        <v>367</v>
      </c>
    </row>
    <row r="3" spans="1:3" s="188" customFormat="1" ht="15.75">
      <c r="A3" s="189" t="s">
        <v>368</v>
      </c>
      <c r="B3" s="190" t="s">
        <v>380</v>
      </c>
      <c r="C3" s="191">
        <v>3</v>
      </c>
    </row>
    <row r="4" spans="1:3" s="194" customFormat="1" ht="15.75" customHeight="1">
      <c r="A4" s="192"/>
      <c r="B4" s="192"/>
      <c r="C4" s="193" t="s">
        <v>337</v>
      </c>
    </row>
    <row r="5" spans="1:3" ht="12.75">
      <c r="A5" s="195" t="s">
        <v>370</v>
      </c>
      <c r="B5" s="196" t="s">
        <v>371</v>
      </c>
      <c r="C5" s="197" t="s">
        <v>372</v>
      </c>
    </row>
    <row r="6" spans="1:3" s="201" customFormat="1" ht="12.75" customHeight="1">
      <c r="A6" s="198">
        <v>1</v>
      </c>
      <c r="B6" s="199">
        <v>2</v>
      </c>
      <c r="C6" s="200">
        <v>3</v>
      </c>
    </row>
    <row r="7" spans="1:3" s="201" customFormat="1" ht="15.75" customHeight="1">
      <c r="A7" s="202"/>
      <c r="B7" s="203" t="s">
        <v>250</v>
      </c>
      <c r="C7" s="204"/>
    </row>
    <row r="8" spans="1:3" s="201" customFormat="1" ht="12" customHeight="1">
      <c r="A8" s="41" t="s">
        <v>6</v>
      </c>
      <c r="B8" s="13" t="s">
        <v>7</v>
      </c>
      <c r="C8" s="14">
        <f>+C9+C10+C11+C12+C13+C14</f>
        <v>0</v>
      </c>
    </row>
    <row r="9" spans="1:3" s="206" customFormat="1" ht="12" customHeight="1">
      <c r="A9" s="205" t="s">
        <v>8</v>
      </c>
      <c r="B9" s="17" t="s">
        <v>9</v>
      </c>
      <c r="C9" s="18"/>
    </row>
    <row r="10" spans="1:3" s="208" customFormat="1" ht="12" customHeight="1">
      <c r="A10" s="207" t="s">
        <v>10</v>
      </c>
      <c r="B10" s="20" t="s">
        <v>11</v>
      </c>
      <c r="C10" s="21"/>
    </row>
    <row r="11" spans="1:3" s="208" customFormat="1" ht="12" customHeight="1">
      <c r="A11" s="207" t="s">
        <v>12</v>
      </c>
      <c r="B11" s="20" t="s">
        <v>13</v>
      </c>
      <c r="C11" s="21"/>
    </row>
    <row r="12" spans="1:3" s="208" customFormat="1" ht="12" customHeight="1">
      <c r="A12" s="207" t="s">
        <v>14</v>
      </c>
      <c r="B12" s="20" t="s">
        <v>15</v>
      </c>
      <c r="C12" s="21"/>
    </row>
    <row r="13" spans="1:3" s="208" customFormat="1" ht="12" customHeight="1">
      <c r="A13" s="207" t="s">
        <v>16</v>
      </c>
      <c r="B13" s="20" t="s">
        <v>17</v>
      </c>
      <c r="C13" s="235"/>
    </row>
    <row r="14" spans="1:3" s="206" customFormat="1" ht="12" customHeight="1">
      <c r="A14" s="210" t="s">
        <v>18</v>
      </c>
      <c r="B14" s="23" t="s">
        <v>19</v>
      </c>
      <c r="C14" s="236"/>
    </row>
    <row r="15" spans="1:3" s="206" customFormat="1" ht="12" customHeight="1">
      <c r="A15" s="41" t="s">
        <v>20</v>
      </c>
      <c r="B15" s="24" t="s">
        <v>21</v>
      </c>
      <c r="C15" s="14">
        <f>+C16+C17+C18+C19+C20</f>
        <v>0</v>
      </c>
    </row>
    <row r="16" spans="1:3" s="206" customFormat="1" ht="12" customHeight="1">
      <c r="A16" s="205" t="s">
        <v>22</v>
      </c>
      <c r="B16" s="17" t="s">
        <v>23</v>
      </c>
      <c r="C16" s="18"/>
    </row>
    <row r="17" spans="1:3" s="206" customFormat="1" ht="12" customHeight="1">
      <c r="A17" s="207" t="s">
        <v>24</v>
      </c>
      <c r="B17" s="20" t="s">
        <v>25</v>
      </c>
      <c r="C17" s="21"/>
    </row>
    <row r="18" spans="1:3" s="206" customFormat="1" ht="12" customHeight="1">
      <c r="A18" s="207" t="s">
        <v>26</v>
      </c>
      <c r="B18" s="20" t="s">
        <v>27</v>
      </c>
      <c r="C18" s="21"/>
    </row>
    <row r="19" spans="1:3" s="206" customFormat="1" ht="12" customHeight="1">
      <c r="A19" s="207" t="s">
        <v>28</v>
      </c>
      <c r="B19" s="20" t="s">
        <v>29</v>
      </c>
      <c r="C19" s="21"/>
    </row>
    <row r="20" spans="1:3" s="206" customFormat="1" ht="12" customHeight="1">
      <c r="A20" s="207" t="s">
        <v>30</v>
      </c>
      <c r="B20" s="20" t="s">
        <v>31</v>
      </c>
      <c r="C20" s="21"/>
    </row>
    <row r="21" spans="1:3" s="208" customFormat="1" ht="12" customHeight="1">
      <c r="A21" s="210" t="s">
        <v>32</v>
      </c>
      <c r="B21" s="23" t="s">
        <v>33</v>
      </c>
      <c r="C21" s="25"/>
    </row>
    <row r="22" spans="1:3" s="208" customFormat="1" ht="12" customHeight="1">
      <c r="A22" s="41" t="s">
        <v>34</v>
      </c>
      <c r="B22" s="13" t="s">
        <v>35</v>
      </c>
      <c r="C22" s="14">
        <f>+C23+C24+C25+C26+C27</f>
        <v>0</v>
      </c>
    </row>
    <row r="23" spans="1:3" s="208" customFormat="1" ht="12" customHeight="1">
      <c r="A23" s="205" t="s">
        <v>36</v>
      </c>
      <c r="B23" s="17" t="s">
        <v>37</v>
      </c>
      <c r="C23" s="18"/>
    </row>
    <row r="24" spans="1:3" s="206" customFormat="1" ht="12" customHeight="1">
      <c r="A24" s="207" t="s">
        <v>38</v>
      </c>
      <c r="B24" s="20" t="s">
        <v>39</v>
      </c>
      <c r="C24" s="21"/>
    </row>
    <row r="25" spans="1:3" s="208" customFormat="1" ht="12" customHeight="1">
      <c r="A25" s="207" t="s">
        <v>40</v>
      </c>
      <c r="B25" s="20" t="s">
        <v>41</v>
      </c>
      <c r="C25" s="21"/>
    </row>
    <row r="26" spans="1:3" s="208" customFormat="1" ht="12" customHeight="1">
      <c r="A26" s="207" t="s">
        <v>42</v>
      </c>
      <c r="B26" s="20" t="s">
        <v>43</v>
      </c>
      <c r="C26" s="21"/>
    </row>
    <row r="27" spans="1:3" s="208" customFormat="1" ht="12" customHeight="1">
      <c r="A27" s="207" t="s">
        <v>44</v>
      </c>
      <c r="B27" s="20" t="s">
        <v>45</v>
      </c>
      <c r="C27" s="21"/>
    </row>
    <row r="28" spans="1:3" s="208" customFormat="1" ht="12" customHeight="1">
      <c r="A28" s="210" t="s">
        <v>46</v>
      </c>
      <c r="B28" s="23" t="s">
        <v>47</v>
      </c>
      <c r="C28" s="25"/>
    </row>
    <row r="29" spans="1:3" s="208" customFormat="1" ht="12" customHeight="1">
      <c r="A29" s="41" t="s">
        <v>48</v>
      </c>
      <c r="B29" s="13" t="s">
        <v>49</v>
      </c>
      <c r="C29" s="14">
        <f>+C30+C33+C34+C35</f>
        <v>0</v>
      </c>
    </row>
    <row r="30" spans="1:3" s="208" customFormat="1" ht="12" customHeight="1">
      <c r="A30" s="205" t="s">
        <v>50</v>
      </c>
      <c r="B30" s="17" t="s">
        <v>51</v>
      </c>
      <c r="C30" s="26">
        <f>+C31+C32</f>
        <v>0</v>
      </c>
    </row>
    <row r="31" spans="1:3" s="208" customFormat="1" ht="12" customHeight="1">
      <c r="A31" s="207" t="s">
        <v>52</v>
      </c>
      <c r="B31" s="20" t="s">
        <v>53</v>
      </c>
      <c r="C31" s="21"/>
    </row>
    <row r="32" spans="1:3" s="208" customFormat="1" ht="12" customHeight="1">
      <c r="A32" s="207" t="s">
        <v>54</v>
      </c>
      <c r="B32" s="20" t="s">
        <v>55</v>
      </c>
      <c r="C32" s="21"/>
    </row>
    <row r="33" spans="1:3" s="208" customFormat="1" ht="12" customHeight="1">
      <c r="A33" s="207" t="s">
        <v>56</v>
      </c>
      <c r="B33" s="20" t="s">
        <v>57</v>
      </c>
      <c r="C33" s="21"/>
    </row>
    <row r="34" spans="1:3" s="208" customFormat="1" ht="12" customHeight="1">
      <c r="A34" s="207" t="s">
        <v>58</v>
      </c>
      <c r="B34" s="20" t="s">
        <v>59</v>
      </c>
      <c r="C34" s="21"/>
    </row>
    <row r="35" spans="1:3" s="208" customFormat="1" ht="12" customHeight="1">
      <c r="A35" s="210" t="s">
        <v>60</v>
      </c>
      <c r="B35" s="23" t="s">
        <v>61</v>
      </c>
      <c r="C35" s="25"/>
    </row>
    <row r="36" spans="1:3" s="208" customFormat="1" ht="12" customHeight="1">
      <c r="A36" s="41" t="s">
        <v>62</v>
      </c>
      <c r="B36" s="13" t="s">
        <v>63</v>
      </c>
      <c r="C36" s="14">
        <f>SUM(C37:C46)</f>
        <v>170</v>
      </c>
    </row>
    <row r="37" spans="1:3" s="208" customFormat="1" ht="12" customHeight="1">
      <c r="A37" s="205" t="s">
        <v>64</v>
      </c>
      <c r="B37" s="17" t="s">
        <v>65</v>
      </c>
      <c r="C37" s="18"/>
    </row>
    <row r="38" spans="1:3" s="208" customFormat="1" ht="12" customHeight="1">
      <c r="A38" s="207" t="s">
        <v>66</v>
      </c>
      <c r="B38" s="20" t="s">
        <v>67</v>
      </c>
      <c r="C38" s="21"/>
    </row>
    <row r="39" spans="1:3" s="208" customFormat="1" ht="12" customHeight="1">
      <c r="A39" s="207" t="s">
        <v>68</v>
      </c>
      <c r="B39" s="20" t="s">
        <v>69</v>
      </c>
      <c r="C39" s="21"/>
    </row>
    <row r="40" spans="1:3" s="208" customFormat="1" ht="12" customHeight="1">
      <c r="A40" s="207" t="s">
        <v>70</v>
      </c>
      <c r="B40" s="20" t="s">
        <v>71</v>
      </c>
      <c r="C40" s="21">
        <v>170</v>
      </c>
    </row>
    <row r="41" spans="1:3" s="208" customFormat="1" ht="12" customHeight="1">
      <c r="A41" s="207" t="s">
        <v>72</v>
      </c>
      <c r="B41" s="20" t="s">
        <v>73</v>
      </c>
      <c r="C41" s="21"/>
    </row>
    <row r="42" spans="1:3" s="208" customFormat="1" ht="12" customHeight="1">
      <c r="A42" s="207" t="s">
        <v>74</v>
      </c>
      <c r="B42" s="20" t="s">
        <v>75</v>
      </c>
      <c r="C42" s="21"/>
    </row>
    <row r="43" spans="1:3" s="208" customFormat="1" ht="12" customHeight="1">
      <c r="A43" s="207" t="s">
        <v>76</v>
      </c>
      <c r="B43" s="20" t="s">
        <v>77</v>
      </c>
      <c r="C43" s="21"/>
    </row>
    <row r="44" spans="1:3" s="208" customFormat="1" ht="12" customHeight="1">
      <c r="A44" s="207" t="s">
        <v>78</v>
      </c>
      <c r="B44" s="20" t="s">
        <v>79</v>
      </c>
      <c r="C44" s="21"/>
    </row>
    <row r="45" spans="1:3" s="208" customFormat="1" ht="12" customHeight="1">
      <c r="A45" s="207" t="s">
        <v>80</v>
      </c>
      <c r="B45" s="20" t="s">
        <v>81</v>
      </c>
      <c r="C45" s="21"/>
    </row>
    <row r="46" spans="1:3" s="208" customFormat="1" ht="12" customHeight="1">
      <c r="A46" s="210" t="s">
        <v>82</v>
      </c>
      <c r="B46" s="23" t="s">
        <v>83</v>
      </c>
      <c r="C46" s="25"/>
    </row>
    <row r="47" spans="1:3" s="208" customFormat="1" ht="12" customHeight="1">
      <c r="A47" s="41" t="s">
        <v>84</v>
      </c>
      <c r="B47" s="13" t="s">
        <v>85</v>
      </c>
      <c r="C47" s="14">
        <f>SUM(C48:C52)</f>
        <v>0</v>
      </c>
    </row>
    <row r="48" spans="1:3" s="208" customFormat="1" ht="12" customHeight="1">
      <c r="A48" s="205" t="s">
        <v>86</v>
      </c>
      <c r="B48" s="17" t="s">
        <v>87</v>
      </c>
      <c r="C48" s="18"/>
    </row>
    <row r="49" spans="1:3" s="208" customFormat="1" ht="12" customHeight="1">
      <c r="A49" s="207" t="s">
        <v>88</v>
      </c>
      <c r="B49" s="20" t="s">
        <v>89</v>
      </c>
      <c r="C49" s="21"/>
    </row>
    <row r="50" spans="1:3" s="208" customFormat="1" ht="12" customHeight="1">
      <c r="A50" s="207" t="s">
        <v>90</v>
      </c>
      <c r="B50" s="20" t="s">
        <v>91</v>
      </c>
      <c r="C50" s="21"/>
    </row>
    <row r="51" spans="1:3" s="208" customFormat="1" ht="12" customHeight="1">
      <c r="A51" s="207" t="s">
        <v>92</v>
      </c>
      <c r="B51" s="20" t="s">
        <v>93</v>
      </c>
      <c r="C51" s="21"/>
    </row>
    <row r="52" spans="1:3" s="208" customFormat="1" ht="12" customHeight="1">
      <c r="A52" s="210" t="s">
        <v>94</v>
      </c>
      <c r="B52" s="23" t="s">
        <v>95</v>
      </c>
      <c r="C52" s="25"/>
    </row>
    <row r="53" spans="1:3" s="208" customFormat="1" ht="12" customHeight="1">
      <c r="A53" s="41" t="s">
        <v>96</v>
      </c>
      <c r="B53" s="13" t="s">
        <v>97</v>
      </c>
      <c r="C53" s="14">
        <f>SUM(C54:C56)</f>
        <v>0</v>
      </c>
    </row>
    <row r="54" spans="1:3" s="208" customFormat="1" ht="12" customHeight="1">
      <c r="A54" s="205" t="s">
        <v>98</v>
      </c>
      <c r="B54" s="17" t="s">
        <v>99</v>
      </c>
      <c r="C54" s="18"/>
    </row>
    <row r="55" spans="1:3" s="208" customFormat="1" ht="12" customHeight="1">
      <c r="A55" s="207" t="s">
        <v>100</v>
      </c>
      <c r="B55" s="20" t="s">
        <v>101</v>
      </c>
      <c r="C55" s="21"/>
    </row>
    <row r="56" spans="1:3" s="208" customFormat="1" ht="12" customHeight="1">
      <c r="A56" s="207" t="s">
        <v>102</v>
      </c>
      <c r="B56" s="20" t="s">
        <v>103</v>
      </c>
      <c r="C56" s="21"/>
    </row>
    <row r="57" spans="1:3" s="208" customFormat="1" ht="12" customHeight="1">
      <c r="A57" s="210" t="s">
        <v>104</v>
      </c>
      <c r="B57" s="23" t="s">
        <v>105</v>
      </c>
      <c r="C57" s="25"/>
    </row>
    <row r="58" spans="1:3" s="208" customFormat="1" ht="12" customHeight="1">
      <c r="A58" s="41" t="s">
        <v>106</v>
      </c>
      <c r="B58" s="24" t="s">
        <v>107</v>
      </c>
      <c r="C58" s="14">
        <f>SUM(C59:C61)</f>
        <v>0</v>
      </c>
    </row>
    <row r="59" spans="1:3" s="208" customFormat="1" ht="12" customHeight="1">
      <c r="A59" s="205" t="s">
        <v>108</v>
      </c>
      <c r="B59" s="17" t="s">
        <v>109</v>
      </c>
      <c r="C59" s="21"/>
    </row>
    <row r="60" spans="1:3" s="208" customFormat="1" ht="12" customHeight="1">
      <c r="A60" s="207" t="s">
        <v>110</v>
      </c>
      <c r="B60" s="20" t="s">
        <v>111</v>
      </c>
      <c r="C60" s="21"/>
    </row>
    <row r="61" spans="1:3" s="208" customFormat="1" ht="12" customHeight="1">
      <c r="A61" s="207" t="s">
        <v>112</v>
      </c>
      <c r="B61" s="20" t="s">
        <v>113</v>
      </c>
      <c r="C61" s="21"/>
    </row>
    <row r="62" spans="1:3" s="208" customFormat="1" ht="12" customHeight="1">
      <c r="A62" s="210" t="s">
        <v>114</v>
      </c>
      <c r="B62" s="23" t="s">
        <v>115</v>
      </c>
      <c r="C62" s="21"/>
    </row>
    <row r="63" spans="1:3" s="208" customFormat="1" ht="12" customHeight="1">
      <c r="A63" s="41" t="s">
        <v>116</v>
      </c>
      <c r="B63" s="13" t="s">
        <v>117</v>
      </c>
      <c r="C63" s="14">
        <f>+C8+C15+C22+C29+C36+C47+C53+C58</f>
        <v>170</v>
      </c>
    </row>
    <row r="64" spans="1:3" s="208" customFormat="1" ht="12" customHeight="1">
      <c r="A64" s="212" t="s">
        <v>373</v>
      </c>
      <c r="B64" s="24" t="s">
        <v>119</v>
      </c>
      <c r="C64" s="14">
        <f>SUM(C65:C67)</f>
        <v>0</v>
      </c>
    </row>
    <row r="65" spans="1:3" s="208" customFormat="1" ht="12" customHeight="1">
      <c r="A65" s="205" t="s">
        <v>120</v>
      </c>
      <c r="B65" s="17" t="s">
        <v>121</v>
      </c>
      <c r="C65" s="21"/>
    </row>
    <row r="66" spans="1:3" s="208" customFormat="1" ht="12" customHeight="1">
      <c r="A66" s="207" t="s">
        <v>122</v>
      </c>
      <c r="B66" s="20" t="s">
        <v>123</v>
      </c>
      <c r="C66" s="21"/>
    </row>
    <row r="67" spans="1:3" s="208" customFormat="1" ht="12" customHeight="1">
      <c r="A67" s="210" t="s">
        <v>124</v>
      </c>
      <c r="B67" s="28" t="s">
        <v>125</v>
      </c>
      <c r="C67" s="21"/>
    </row>
    <row r="68" spans="1:3" s="208" customFormat="1" ht="12" customHeight="1">
      <c r="A68" s="212" t="s">
        <v>126</v>
      </c>
      <c r="B68" s="24" t="s">
        <v>127</v>
      </c>
      <c r="C68" s="14">
        <f>SUM(C69:C72)</f>
        <v>0</v>
      </c>
    </row>
    <row r="69" spans="1:3" s="208" customFormat="1" ht="12" customHeight="1">
      <c r="A69" s="205" t="s">
        <v>128</v>
      </c>
      <c r="B69" s="17" t="s">
        <v>129</v>
      </c>
      <c r="C69" s="21"/>
    </row>
    <row r="70" spans="1:3" s="208" customFormat="1" ht="12" customHeight="1">
      <c r="A70" s="207" t="s">
        <v>130</v>
      </c>
      <c r="B70" s="20" t="s">
        <v>131</v>
      </c>
      <c r="C70" s="21"/>
    </row>
    <row r="71" spans="1:3" s="208" customFormat="1" ht="12" customHeight="1">
      <c r="A71" s="207" t="s">
        <v>132</v>
      </c>
      <c r="B71" s="20" t="s">
        <v>133</v>
      </c>
      <c r="C71" s="21"/>
    </row>
    <row r="72" spans="1:3" s="208" customFormat="1" ht="12" customHeight="1">
      <c r="A72" s="210" t="s">
        <v>134</v>
      </c>
      <c r="B72" s="23" t="s">
        <v>135</v>
      </c>
      <c r="C72" s="21"/>
    </row>
    <row r="73" spans="1:3" s="208" customFormat="1" ht="12" customHeight="1">
      <c r="A73" s="212" t="s">
        <v>136</v>
      </c>
      <c r="B73" s="24" t="s">
        <v>137</v>
      </c>
      <c r="C73" s="14">
        <f>SUM(C74:C75)</f>
        <v>0</v>
      </c>
    </row>
    <row r="74" spans="1:3" s="208" customFormat="1" ht="12" customHeight="1">
      <c r="A74" s="205" t="s">
        <v>138</v>
      </c>
      <c r="B74" s="17" t="s">
        <v>139</v>
      </c>
      <c r="C74" s="21"/>
    </row>
    <row r="75" spans="1:3" s="208" customFormat="1" ht="12" customHeight="1">
      <c r="A75" s="210" t="s">
        <v>140</v>
      </c>
      <c r="B75" s="23" t="s">
        <v>141</v>
      </c>
      <c r="C75" s="21"/>
    </row>
    <row r="76" spans="1:3" s="206" customFormat="1" ht="12" customHeight="1">
      <c r="A76" s="212" t="s">
        <v>142</v>
      </c>
      <c r="B76" s="24" t="s">
        <v>143</v>
      </c>
      <c r="C76" s="14">
        <f>SUM(C77:C79)</f>
        <v>0</v>
      </c>
    </row>
    <row r="77" spans="1:3" s="208" customFormat="1" ht="12" customHeight="1">
      <c r="A77" s="205" t="s">
        <v>144</v>
      </c>
      <c r="B77" s="17" t="s">
        <v>145</v>
      </c>
      <c r="C77" s="21"/>
    </row>
    <row r="78" spans="1:3" s="208" customFormat="1" ht="12" customHeight="1">
      <c r="A78" s="207" t="s">
        <v>146</v>
      </c>
      <c r="B78" s="20" t="s">
        <v>147</v>
      </c>
      <c r="C78" s="21"/>
    </row>
    <row r="79" spans="1:3" s="208" customFormat="1" ht="12" customHeight="1">
      <c r="A79" s="210" t="s">
        <v>148</v>
      </c>
      <c r="B79" s="23" t="s">
        <v>149</v>
      </c>
      <c r="C79" s="21"/>
    </row>
    <row r="80" spans="1:3" s="208" customFormat="1" ht="12" customHeight="1">
      <c r="A80" s="212" t="s">
        <v>150</v>
      </c>
      <c r="B80" s="24" t="s">
        <v>151</v>
      </c>
      <c r="C80" s="14">
        <f>SUM(C81:C84)</f>
        <v>0</v>
      </c>
    </row>
    <row r="81" spans="1:3" s="208" customFormat="1" ht="12" customHeight="1">
      <c r="A81" s="213" t="s">
        <v>152</v>
      </c>
      <c r="B81" s="17" t="s">
        <v>153</v>
      </c>
      <c r="C81" s="21"/>
    </row>
    <row r="82" spans="1:3" s="208" customFormat="1" ht="12" customHeight="1">
      <c r="A82" s="214" t="s">
        <v>154</v>
      </c>
      <c r="B82" s="20" t="s">
        <v>155</v>
      </c>
      <c r="C82" s="21"/>
    </row>
    <row r="83" spans="1:3" s="208" customFormat="1" ht="12" customHeight="1">
      <c r="A83" s="214" t="s">
        <v>156</v>
      </c>
      <c r="B83" s="20" t="s">
        <v>157</v>
      </c>
      <c r="C83" s="21"/>
    </row>
    <row r="84" spans="1:3" s="206" customFormat="1" ht="12" customHeight="1">
      <c r="A84" s="215" t="s">
        <v>158</v>
      </c>
      <c r="B84" s="23" t="s">
        <v>159</v>
      </c>
      <c r="C84" s="21"/>
    </row>
    <row r="85" spans="1:3" s="206" customFormat="1" ht="12" customHeight="1">
      <c r="A85" s="212" t="s">
        <v>160</v>
      </c>
      <c r="B85" s="24" t="s">
        <v>161</v>
      </c>
      <c r="C85" s="32"/>
    </row>
    <row r="86" spans="1:3" s="206" customFormat="1" ht="12" customHeight="1">
      <c r="A86" s="212" t="s">
        <v>162</v>
      </c>
      <c r="B86" s="33" t="s">
        <v>163</v>
      </c>
      <c r="C86" s="14">
        <f>+C64+C68+C73+C76+C80+C85</f>
        <v>0</v>
      </c>
    </row>
    <row r="87" spans="1:3" s="206" customFormat="1" ht="12" customHeight="1">
      <c r="A87" s="216" t="s">
        <v>164</v>
      </c>
      <c r="B87" s="35" t="s">
        <v>374</v>
      </c>
      <c r="C87" s="14">
        <f>+C63+C86</f>
        <v>170</v>
      </c>
    </row>
    <row r="88" spans="1:3" s="208" customFormat="1" ht="15" customHeight="1">
      <c r="A88" s="217"/>
      <c r="B88" s="218"/>
      <c r="C88" s="219"/>
    </row>
    <row r="89" spans="1:3" ht="12.75">
      <c r="A89" s="220"/>
      <c r="B89" s="221"/>
      <c r="C89" s="222"/>
    </row>
    <row r="90" spans="1:3" s="201" customFormat="1" ht="16.5" customHeight="1">
      <c r="A90" s="223"/>
      <c r="B90" s="224" t="s">
        <v>251</v>
      </c>
      <c r="C90" s="225"/>
    </row>
    <row r="91" spans="1:3" s="226" customFormat="1" ht="12" customHeight="1">
      <c r="A91" s="8" t="s">
        <v>6</v>
      </c>
      <c r="B91" s="45" t="s">
        <v>169</v>
      </c>
      <c r="C91" s="46">
        <f>SUM(C92:C96)</f>
        <v>170</v>
      </c>
    </row>
    <row r="92" spans="1:3" ht="12" customHeight="1">
      <c r="A92" s="227" t="s">
        <v>8</v>
      </c>
      <c r="B92" s="48" t="s">
        <v>170</v>
      </c>
      <c r="C92" s="49"/>
    </row>
    <row r="93" spans="1:3" ht="12" customHeight="1">
      <c r="A93" s="207" t="s">
        <v>10</v>
      </c>
      <c r="B93" s="50" t="s">
        <v>171</v>
      </c>
      <c r="C93" s="21"/>
    </row>
    <row r="94" spans="1:3" ht="12" customHeight="1">
      <c r="A94" s="207" t="s">
        <v>12</v>
      </c>
      <c r="B94" s="50" t="s">
        <v>172</v>
      </c>
      <c r="C94" s="25">
        <v>100</v>
      </c>
    </row>
    <row r="95" spans="1:3" ht="12" customHeight="1">
      <c r="A95" s="207" t="s">
        <v>14</v>
      </c>
      <c r="B95" s="51" t="s">
        <v>173</v>
      </c>
      <c r="C95" s="25"/>
    </row>
    <row r="96" spans="1:3" ht="12" customHeight="1">
      <c r="A96" s="207" t="s">
        <v>174</v>
      </c>
      <c r="B96" s="52" t="s">
        <v>175</v>
      </c>
      <c r="C96" s="25">
        <v>70</v>
      </c>
    </row>
    <row r="97" spans="1:3" ht="12" customHeight="1">
      <c r="A97" s="207" t="s">
        <v>18</v>
      </c>
      <c r="B97" s="50" t="s">
        <v>176</v>
      </c>
      <c r="C97" s="25"/>
    </row>
    <row r="98" spans="1:3" ht="12" customHeight="1">
      <c r="A98" s="207" t="s">
        <v>177</v>
      </c>
      <c r="B98" s="53" t="s">
        <v>178</v>
      </c>
      <c r="C98" s="25"/>
    </row>
    <row r="99" spans="1:3" ht="12" customHeight="1">
      <c r="A99" s="207" t="s">
        <v>179</v>
      </c>
      <c r="B99" s="54" t="s">
        <v>180</v>
      </c>
      <c r="C99" s="25"/>
    </row>
    <row r="100" spans="1:3" ht="12" customHeight="1">
      <c r="A100" s="207" t="s">
        <v>181</v>
      </c>
      <c r="B100" s="54" t="s">
        <v>182</v>
      </c>
      <c r="C100" s="25"/>
    </row>
    <row r="101" spans="1:3" ht="12" customHeight="1">
      <c r="A101" s="207" t="s">
        <v>183</v>
      </c>
      <c r="B101" s="53" t="s">
        <v>184</v>
      </c>
      <c r="C101" s="25"/>
    </row>
    <row r="102" spans="1:3" ht="12" customHeight="1">
      <c r="A102" s="207" t="s">
        <v>185</v>
      </c>
      <c r="B102" s="53" t="s">
        <v>186</v>
      </c>
      <c r="C102" s="25"/>
    </row>
    <row r="103" spans="1:3" ht="12" customHeight="1">
      <c r="A103" s="207" t="s">
        <v>187</v>
      </c>
      <c r="B103" s="54" t="s">
        <v>188</v>
      </c>
      <c r="C103" s="25"/>
    </row>
    <row r="104" spans="1:3" ht="12" customHeight="1">
      <c r="A104" s="228" t="s">
        <v>189</v>
      </c>
      <c r="B104" s="56" t="s">
        <v>190</v>
      </c>
      <c r="C104" s="25"/>
    </row>
    <row r="105" spans="1:3" ht="12" customHeight="1">
      <c r="A105" s="207" t="s">
        <v>191</v>
      </c>
      <c r="B105" s="56" t="s">
        <v>192</v>
      </c>
      <c r="C105" s="25"/>
    </row>
    <row r="106" spans="1:3" ht="12" customHeight="1">
      <c r="A106" s="229" t="s">
        <v>193</v>
      </c>
      <c r="B106" s="58" t="s">
        <v>194</v>
      </c>
      <c r="C106" s="59">
        <v>70</v>
      </c>
    </row>
    <row r="107" spans="1:3" ht="12" customHeight="1">
      <c r="A107" s="41" t="s">
        <v>20</v>
      </c>
      <c r="B107" s="60" t="s">
        <v>195</v>
      </c>
      <c r="C107" s="14">
        <f>+C108+C110+C112</f>
        <v>0</v>
      </c>
    </row>
    <row r="108" spans="1:3" ht="12" customHeight="1">
      <c r="A108" s="205" t="s">
        <v>22</v>
      </c>
      <c r="B108" s="50" t="s">
        <v>196</v>
      </c>
      <c r="C108" s="18"/>
    </row>
    <row r="109" spans="1:3" ht="12" customHeight="1">
      <c r="A109" s="205" t="s">
        <v>24</v>
      </c>
      <c r="B109" s="61" t="s">
        <v>197</v>
      </c>
      <c r="C109" s="18"/>
    </row>
    <row r="110" spans="1:3" ht="12" customHeight="1">
      <c r="A110" s="205" t="s">
        <v>26</v>
      </c>
      <c r="B110" s="61" t="s">
        <v>198</v>
      </c>
      <c r="C110" s="21"/>
    </row>
    <row r="111" spans="1:3" ht="12" customHeight="1">
      <c r="A111" s="205" t="s">
        <v>28</v>
      </c>
      <c r="B111" s="61" t="s">
        <v>199</v>
      </c>
      <c r="C111" s="62"/>
    </row>
    <row r="112" spans="1:3" ht="12" customHeight="1">
      <c r="A112" s="205" t="s">
        <v>30</v>
      </c>
      <c r="B112" s="63" t="s">
        <v>200</v>
      </c>
      <c r="C112" s="62"/>
    </row>
    <row r="113" spans="1:3" ht="12" customHeight="1">
      <c r="A113" s="205" t="s">
        <v>32</v>
      </c>
      <c r="B113" s="64" t="s">
        <v>201</v>
      </c>
      <c r="C113" s="62"/>
    </row>
    <row r="114" spans="1:3" ht="12" customHeight="1">
      <c r="A114" s="205" t="s">
        <v>202</v>
      </c>
      <c r="B114" s="65" t="s">
        <v>203</v>
      </c>
      <c r="C114" s="62"/>
    </row>
    <row r="115" spans="1:3" ht="12" customHeight="1">
      <c r="A115" s="205" t="s">
        <v>204</v>
      </c>
      <c r="B115" s="54" t="s">
        <v>182</v>
      </c>
      <c r="C115" s="62"/>
    </row>
    <row r="116" spans="1:3" ht="12" customHeight="1">
      <c r="A116" s="205" t="s">
        <v>205</v>
      </c>
      <c r="B116" s="54" t="s">
        <v>206</v>
      </c>
      <c r="C116" s="62"/>
    </row>
    <row r="117" spans="1:3" ht="12" customHeight="1">
      <c r="A117" s="205" t="s">
        <v>207</v>
      </c>
      <c r="B117" s="54" t="s">
        <v>208</v>
      </c>
      <c r="C117" s="62"/>
    </row>
    <row r="118" spans="1:3" ht="12" customHeight="1">
      <c r="A118" s="205" t="s">
        <v>209</v>
      </c>
      <c r="B118" s="54" t="s">
        <v>188</v>
      </c>
      <c r="C118" s="62"/>
    </row>
    <row r="119" spans="1:3" ht="12" customHeight="1">
      <c r="A119" s="205" t="s">
        <v>210</v>
      </c>
      <c r="B119" s="54" t="s">
        <v>211</v>
      </c>
      <c r="C119" s="62"/>
    </row>
    <row r="120" spans="1:3" ht="12" customHeight="1">
      <c r="A120" s="228" t="s">
        <v>212</v>
      </c>
      <c r="B120" s="54" t="s">
        <v>213</v>
      </c>
      <c r="C120" s="66"/>
    </row>
    <row r="121" spans="1:3" ht="12" customHeight="1">
      <c r="A121" s="41" t="s">
        <v>34</v>
      </c>
      <c r="B121" s="13" t="s">
        <v>214</v>
      </c>
      <c r="C121" s="14">
        <f>+C122+C123</f>
        <v>0</v>
      </c>
    </row>
    <row r="122" spans="1:3" ht="12" customHeight="1">
      <c r="A122" s="205" t="s">
        <v>36</v>
      </c>
      <c r="B122" s="67" t="s">
        <v>215</v>
      </c>
      <c r="C122" s="18"/>
    </row>
    <row r="123" spans="1:3" ht="12" customHeight="1">
      <c r="A123" s="210" t="s">
        <v>38</v>
      </c>
      <c r="B123" s="61" t="s">
        <v>216</v>
      </c>
      <c r="C123" s="25"/>
    </row>
    <row r="124" spans="1:3" ht="12" customHeight="1">
      <c r="A124" s="41" t="s">
        <v>217</v>
      </c>
      <c r="B124" s="13" t="s">
        <v>218</v>
      </c>
      <c r="C124" s="14">
        <f>+C91+C107+C121</f>
        <v>170</v>
      </c>
    </row>
    <row r="125" spans="1:3" ht="12" customHeight="1">
      <c r="A125" s="41" t="s">
        <v>62</v>
      </c>
      <c r="B125" s="13" t="s">
        <v>219</v>
      </c>
      <c r="C125" s="14">
        <f>+C126+C127+C128</f>
        <v>0</v>
      </c>
    </row>
    <row r="126" spans="1:3" s="226" customFormat="1" ht="12" customHeight="1">
      <c r="A126" s="205" t="s">
        <v>64</v>
      </c>
      <c r="B126" s="67" t="s">
        <v>220</v>
      </c>
      <c r="C126" s="62"/>
    </row>
    <row r="127" spans="1:3" ht="12" customHeight="1">
      <c r="A127" s="205" t="s">
        <v>66</v>
      </c>
      <c r="B127" s="67" t="s">
        <v>221</v>
      </c>
      <c r="C127" s="62"/>
    </row>
    <row r="128" spans="1:3" ht="12" customHeight="1">
      <c r="A128" s="228" t="s">
        <v>68</v>
      </c>
      <c r="B128" s="68" t="s">
        <v>222</v>
      </c>
      <c r="C128" s="62"/>
    </row>
    <row r="129" spans="1:3" ht="12" customHeight="1">
      <c r="A129" s="41" t="s">
        <v>84</v>
      </c>
      <c r="B129" s="13" t="s">
        <v>223</v>
      </c>
      <c r="C129" s="14">
        <f>+C130+C131+C132+C133</f>
        <v>0</v>
      </c>
    </row>
    <row r="130" spans="1:3" ht="12" customHeight="1">
      <c r="A130" s="205" t="s">
        <v>86</v>
      </c>
      <c r="B130" s="67" t="s">
        <v>224</v>
      </c>
      <c r="C130" s="62"/>
    </row>
    <row r="131" spans="1:3" ht="12" customHeight="1">
      <c r="A131" s="205" t="s">
        <v>88</v>
      </c>
      <c r="B131" s="67" t="s">
        <v>225</v>
      </c>
      <c r="C131" s="62"/>
    </row>
    <row r="132" spans="1:3" ht="12" customHeight="1">
      <c r="A132" s="205" t="s">
        <v>90</v>
      </c>
      <c r="B132" s="67" t="s">
        <v>226</v>
      </c>
      <c r="C132" s="62"/>
    </row>
    <row r="133" spans="1:3" s="226" customFormat="1" ht="12" customHeight="1">
      <c r="A133" s="228" t="s">
        <v>92</v>
      </c>
      <c r="B133" s="68" t="s">
        <v>227</v>
      </c>
      <c r="C133" s="62"/>
    </row>
    <row r="134" spans="1:11" ht="12" customHeight="1">
      <c r="A134" s="41" t="s">
        <v>228</v>
      </c>
      <c r="B134" s="13" t="s">
        <v>229</v>
      </c>
      <c r="C134" s="14">
        <f>+C135+C136+C137+C138</f>
        <v>0</v>
      </c>
      <c r="K134" s="230"/>
    </row>
    <row r="135" spans="1:3" ht="12.75">
      <c r="A135" s="205" t="s">
        <v>98</v>
      </c>
      <c r="B135" s="67" t="s">
        <v>230</v>
      </c>
      <c r="C135" s="62"/>
    </row>
    <row r="136" spans="1:3" ht="12" customHeight="1">
      <c r="A136" s="205" t="s">
        <v>100</v>
      </c>
      <c r="B136" s="67" t="s">
        <v>231</v>
      </c>
      <c r="C136" s="62"/>
    </row>
    <row r="137" spans="1:3" s="226" customFormat="1" ht="12" customHeight="1">
      <c r="A137" s="205" t="s">
        <v>102</v>
      </c>
      <c r="B137" s="67" t="s">
        <v>232</v>
      </c>
      <c r="C137" s="62"/>
    </row>
    <row r="138" spans="1:3" s="226" customFormat="1" ht="12" customHeight="1">
      <c r="A138" s="228" t="s">
        <v>104</v>
      </c>
      <c r="B138" s="68" t="s">
        <v>233</v>
      </c>
      <c r="C138" s="62"/>
    </row>
    <row r="139" spans="1:3" s="226" customFormat="1" ht="12" customHeight="1">
      <c r="A139" s="41" t="s">
        <v>106</v>
      </c>
      <c r="B139" s="13" t="s">
        <v>234</v>
      </c>
      <c r="C139" s="69">
        <f>+C140+C141+C142+C143</f>
        <v>0</v>
      </c>
    </row>
    <row r="140" spans="1:3" s="226" customFormat="1" ht="12" customHeight="1">
      <c r="A140" s="205" t="s">
        <v>108</v>
      </c>
      <c r="B140" s="67" t="s">
        <v>235</v>
      </c>
      <c r="C140" s="62"/>
    </row>
    <row r="141" spans="1:3" s="226" customFormat="1" ht="12" customHeight="1">
      <c r="A141" s="205" t="s">
        <v>110</v>
      </c>
      <c r="B141" s="67" t="s">
        <v>236</v>
      </c>
      <c r="C141" s="62"/>
    </row>
    <row r="142" spans="1:3" s="226" customFormat="1" ht="12" customHeight="1">
      <c r="A142" s="205" t="s">
        <v>112</v>
      </c>
      <c r="B142" s="67" t="s">
        <v>237</v>
      </c>
      <c r="C142" s="62"/>
    </row>
    <row r="143" spans="1:3" ht="12.75" customHeight="1">
      <c r="A143" s="205" t="s">
        <v>114</v>
      </c>
      <c r="B143" s="67" t="s">
        <v>238</v>
      </c>
      <c r="C143" s="62"/>
    </row>
    <row r="144" spans="1:3" ht="12" customHeight="1">
      <c r="A144" s="41" t="s">
        <v>116</v>
      </c>
      <c r="B144" s="13" t="s">
        <v>239</v>
      </c>
      <c r="C144" s="70">
        <f>+C125+C129+C134+C139</f>
        <v>0</v>
      </c>
    </row>
    <row r="145" spans="1:3" ht="15" customHeight="1">
      <c r="A145" s="231" t="s">
        <v>240</v>
      </c>
      <c r="B145" s="74" t="s">
        <v>241</v>
      </c>
      <c r="C145" s="70">
        <f>+C124+C144</f>
        <v>170</v>
      </c>
    </row>
    <row r="147" spans="1:3" ht="15" customHeight="1">
      <c r="A147" s="232" t="s">
        <v>375</v>
      </c>
      <c r="B147" s="233"/>
      <c r="C147" s="234"/>
    </row>
    <row r="148" spans="1:3" ht="14.25" customHeight="1">
      <c r="A148" s="232" t="s">
        <v>376</v>
      </c>
      <c r="B148" s="233"/>
      <c r="C148" s="23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8"/>
  <sheetViews>
    <sheetView zoomScaleSheetLayoutView="85" zoomScalePageLayoutView="0" workbookViewId="0" topLeftCell="A67">
      <selection activeCell="B11" sqref="B11"/>
    </sheetView>
  </sheetViews>
  <sheetFormatPr defaultColWidth="9.00390625" defaultRowHeight="12.75"/>
  <cols>
    <col min="1" max="1" width="19.50390625" style="177" customWidth="1"/>
    <col min="2" max="2" width="72.00390625" style="178" customWidth="1"/>
    <col min="3" max="3" width="25.00390625" style="179" customWidth="1"/>
    <col min="4" max="16384" width="9.375" style="180" customWidth="1"/>
  </cols>
  <sheetData>
    <row r="1" spans="1:3" s="184" customFormat="1" ht="16.5" customHeight="1">
      <c r="A1" s="181"/>
      <c r="B1" s="182"/>
      <c r="C1" s="183" t="s">
        <v>381</v>
      </c>
    </row>
    <row r="2" spans="1:3" s="188" customFormat="1" ht="21" customHeight="1">
      <c r="A2" s="185" t="s">
        <v>252</v>
      </c>
      <c r="B2" s="186" t="s">
        <v>366</v>
      </c>
      <c r="C2" s="187" t="s">
        <v>367</v>
      </c>
    </row>
    <row r="3" spans="1:3" s="188" customFormat="1" ht="15.75">
      <c r="A3" s="189" t="s">
        <v>368</v>
      </c>
      <c r="B3" s="190" t="s">
        <v>382</v>
      </c>
      <c r="C3" s="191">
        <v>4</v>
      </c>
    </row>
    <row r="4" spans="1:3" s="194" customFormat="1" ht="15.75" customHeight="1">
      <c r="A4" s="192"/>
      <c r="B4" s="192"/>
      <c r="C4" s="193" t="s">
        <v>337</v>
      </c>
    </row>
    <row r="5" spans="1:3" ht="12.75">
      <c r="A5" s="195" t="s">
        <v>370</v>
      </c>
      <c r="B5" s="196" t="s">
        <v>371</v>
      </c>
      <c r="C5" s="197" t="s">
        <v>372</v>
      </c>
    </row>
    <row r="6" spans="1:3" s="201" customFormat="1" ht="12.75" customHeight="1">
      <c r="A6" s="198">
        <v>1</v>
      </c>
      <c r="B6" s="199">
        <v>2</v>
      </c>
      <c r="C6" s="200">
        <v>3</v>
      </c>
    </row>
    <row r="7" spans="1:3" s="201" customFormat="1" ht="15.75" customHeight="1">
      <c r="A7" s="202"/>
      <c r="B7" s="203" t="s">
        <v>250</v>
      </c>
      <c r="C7" s="204"/>
    </row>
    <row r="8" spans="1:3" s="201" customFormat="1" ht="12" customHeight="1">
      <c r="A8" s="41" t="s">
        <v>6</v>
      </c>
      <c r="B8" s="13" t="s">
        <v>7</v>
      </c>
      <c r="C8" s="14">
        <f>+C9+C10+C11+C12+C13+C14</f>
        <v>0</v>
      </c>
    </row>
    <row r="9" spans="1:3" s="206" customFormat="1" ht="12" customHeight="1">
      <c r="A9" s="205" t="s">
        <v>8</v>
      </c>
      <c r="B9" s="17" t="s">
        <v>9</v>
      </c>
      <c r="C9" s="18"/>
    </row>
    <row r="10" spans="1:3" s="208" customFormat="1" ht="12" customHeight="1">
      <c r="A10" s="207" t="s">
        <v>10</v>
      </c>
      <c r="B10" s="20" t="s">
        <v>11</v>
      </c>
      <c r="C10" s="21"/>
    </row>
    <row r="11" spans="1:3" s="208" customFormat="1" ht="12" customHeight="1">
      <c r="A11" s="207" t="s">
        <v>12</v>
      </c>
      <c r="B11" s="20" t="s">
        <v>13</v>
      </c>
      <c r="C11" s="21"/>
    </row>
    <row r="12" spans="1:3" s="208" customFormat="1" ht="12" customHeight="1">
      <c r="A12" s="207" t="s">
        <v>14</v>
      </c>
      <c r="B12" s="20" t="s">
        <v>15</v>
      </c>
      <c r="C12" s="21"/>
    </row>
    <row r="13" spans="1:3" s="208" customFormat="1" ht="12" customHeight="1">
      <c r="A13" s="207" t="s">
        <v>16</v>
      </c>
      <c r="B13" s="20" t="s">
        <v>17</v>
      </c>
      <c r="C13" s="235"/>
    </row>
    <row r="14" spans="1:3" s="206" customFormat="1" ht="12" customHeight="1">
      <c r="A14" s="210" t="s">
        <v>18</v>
      </c>
      <c r="B14" s="23" t="s">
        <v>19</v>
      </c>
      <c r="C14" s="236"/>
    </row>
    <row r="15" spans="1:3" s="206" customFormat="1" ht="12" customHeight="1">
      <c r="A15" s="41" t="s">
        <v>20</v>
      </c>
      <c r="B15" s="24" t="s">
        <v>21</v>
      </c>
      <c r="C15" s="14">
        <f>+C16+C17+C18+C19+C20</f>
        <v>0</v>
      </c>
    </row>
    <row r="16" spans="1:3" s="206" customFormat="1" ht="12" customHeight="1">
      <c r="A16" s="205" t="s">
        <v>22</v>
      </c>
      <c r="B16" s="17" t="s">
        <v>23</v>
      </c>
      <c r="C16" s="18"/>
    </row>
    <row r="17" spans="1:3" s="206" customFormat="1" ht="12" customHeight="1">
      <c r="A17" s="207" t="s">
        <v>24</v>
      </c>
      <c r="B17" s="20" t="s">
        <v>25</v>
      </c>
      <c r="C17" s="21"/>
    </row>
    <row r="18" spans="1:3" s="206" customFormat="1" ht="12" customHeight="1">
      <c r="A18" s="207" t="s">
        <v>26</v>
      </c>
      <c r="B18" s="20" t="s">
        <v>27</v>
      </c>
      <c r="C18" s="21"/>
    </row>
    <row r="19" spans="1:3" s="206" customFormat="1" ht="12" customHeight="1">
      <c r="A19" s="207" t="s">
        <v>28</v>
      </c>
      <c r="B19" s="20" t="s">
        <v>29</v>
      </c>
      <c r="C19" s="21"/>
    </row>
    <row r="20" spans="1:3" s="206" customFormat="1" ht="12" customHeight="1">
      <c r="A20" s="207" t="s">
        <v>30</v>
      </c>
      <c r="B20" s="20" t="s">
        <v>31</v>
      </c>
      <c r="C20" s="21"/>
    </row>
    <row r="21" spans="1:3" s="208" customFormat="1" ht="12" customHeight="1">
      <c r="A21" s="210" t="s">
        <v>32</v>
      </c>
      <c r="B21" s="23" t="s">
        <v>33</v>
      </c>
      <c r="C21" s="25"/>
    </row>
    <row r="22" spans="1:3" s="208" customFormat="1" ht="12" customHeight="1">
      <c r="A22" s="41" t="s">
        <v>34</v>
      </c>
      <c r="B22" s="13" t="s">
        <v>35</v>
      </c>
      <c r="C22" s="14">
        <f>+C23+C24+C25+C26+C27</f>
        <v>0</v>
      </c>
    </row>
    <row r="23" spans="1:3" s="208" customFormat="1" ht="12" customHeight="1">
      <c r="A23" s="205" t="s">
        <v>36</v>
      </c>
      <c r="B23" s="17" t="s">
        <v>37</v>
      </c>
      <c r="C23" s="18"/>
    </row>
    <row r="24" spans="1:3" s="206" customFormat="1" ht="12" customHeight="1">
      <c r="A24" s="207" t="s">
        <v>38</v>
      </c>
      <c r="B24" s="20" t="s">
        <v>39</v>
      </c>
      <c r="C24" s="21"/>
    </row>
    <row r="25" spans="1:3" s="208" customFormat="1" ht="12" customHeight="1">
      <c r="A25" s="207" t="s">
        <v>40</v>
      </c>
      <c r="B25" s="20" t="s">
        <v>41</v>
      </c>
      <c r="C25" s="21"/>
    </row>
    <row r="26" spans="1:3" s="208" customFormat="1" ht="12" customHeight="1">
      <c r="A26" s="207" t="s">
        <v>42</v>
      </c>
      <c r="B26" s="20" t="s">
        <v>43</v>
      </c>
      <c r="C26" s="21"/>
    </row>
    <row r="27" spans="1:3" s="208" customFormat="1" ht="12" customHeight="1">
      <c r="A27" s="207" t="s">
        <v>44</v>
      </c>
      <c r="B27" s="20" t="s">
        <v>45</v>
      </c>
      <c r="C27" s="21"/>
    </row>
    <row r="28" spans="1:3" s="208" customFormat="1" ht="12" customHeight="1">
      <c r="A28" s="210" t="s">
        <v>46</v>
      </c>
      <c r="B28" s="23" t="s">
        <v>47</v>
      </c>
      <c r="C28" s="25"/>
    </row>
    <row r="29" spans="1:3" s="208" customFormat="1" ht="12" customHeight="1">
      <c r="A29" s="41" t="s">
        <v>48</v>
      </c>
      <c r="B29" s="13" t="s">
        <v>49</v>
      </c>
      <c r="C29" s="14">
        <f>+C30+C33+C34+C35</f>
        <v>0</v>
      </c>
    </row>
    <row r="30" spans="1:3" s="208" customFormat="1" ht="12" customHeight="1">
      <c r="A30" s="205" t="s">
        <v>50</v>
      </c>
      <c r="B30" s="17" t="s">
        <v>51</v>
      </c>
      <c r="C30" s="26">
        <f>+C31+C32</f>
        <v>0</v>
      </c>
    </row>
    <row r="31" spans="1:3" s="208" customFormat="1" ht="12" customHeight="1">
      <c r="A31" s="207" t="s">
        <v>52</v>
      </c>
      <c r="B31" s="20" t="s">
        <v>53</v>
      </c>
      <c r="C31" s="21"/>
    </row>
    <row r="32" spans="1:3" s="208" customFormat="1" ht="12" customHeight="1">
      <c r="A32" s="207" t="s">
        <v>54</v>
      </c>
      <c r="B32" s="20" t="s">
        <v>55</v>
      </c>
      <c r="C32" s="21"/>
    </row>
    <row r="33" spans="1:3" s="208" customFormat="1" ht="12" customHeight="1">
      <c r="A33" s="207" t="s">
        <v>56</v>
      </c>
      <c r="B33" s="20" t="s">
        <v>57</v>
      </c>
      <c r="C33" s="21"/>
    </row>
    <row r="34" spans="1:3" s="208" customFormat="1" ht="12" customHeight="1">
      <c r="A34" s="207" t="s">
        <v>58</v>
      </c>
      <c r="B34" s="20" t="s">
        <v>59</v>
      </c>
      <c r="C34" s="21"/>
    </row>
    <row r="35" spans="1:3" s="208" customFormat="1" ht="12" customHeight="1">
      <c r="A35" s="210" t="s">
        <v>60</v>
      </c>
      <c r="B35" s="23" t="s">
        <v>61</v>
      </c>
      <c r="C35" s="25"/>
    </row>
    <row r="36" spans="1:3" s="208" customFormat="1" ht="12" customHeight="1">
      <c r="A36" s="41" t="s">
        <v>62</v>
      </c>
      <c r="B36" s="13" t="s">
        <v>63</v>
      </c>
      <c r="C36" s="14">
        <f>SUM(C37:C46)</f>
        <v>0</v>
      </c>
    </row>
    <row r="37" spans="1:3" s="208" customFormat="1" ht="12" customHeight="1">
      <c r="A37" s="205" t="s">
        <v>64</v>
      </c>
      <c r="B37" s="17" t="s">
        <v>65</v>
      </c>
      <c r="C37" s="18"/>
    </row>
    <row r="38" spans="1:3" s="208" customFormat="1" ht="12" customHeight="1">
      <c r="A38" s="207" t="s">
        <v>66</v>
      </c>
      <c r="B38" s="20" t="s">
        <v>67</v>
      </c>
      <c r="C38" s="21"/>
    </row>
    <row r="39" spans="1:3" s="208" customFormat="1" ht="12" customHeight="1">
      <c r="A39" s="207" t="s">
        <v>68</v>
      </c>
      <c r="B39" s="20" t="s">
        <v>69</v>
      </c>
      <c r="C39" s="21"/>
    </row>
    <row r="40" spans="1:3" s="208" customFormat="1" ht="12" customHeight="1">
      <c r="A40" s="207" t="s">
        <v>70</v>
      </c>
      <c r="B40" s="20" t="s">
        <v>71</v>
      </c>
      <c r="C40" s="21"/>
    </row>
    <row r="41" spans="1:3" s="208" customFormat="1" ht="12" customHeight="1">
      <c r="A41" s="207" t="s">
        <v>72</v>
      </c>
      <c r="B41" s="20" t="s">
        <v>73</v>
      </c>
      <c r="C41" s="21"/>
    </row>
    <row r="42" spans="1:3" s="208" customFormat="1" ht="12" customHeight="1">
      <c r="A42" s="207" t="s">
        <v>74</v>
      </c>
      <c r="B42" s="20" t="s">
        <v>75</v>
      </c>
      <c r="C42" s="21"/>
    </row>
    <row r="43" spans="1:3" s="208" customFormat="1" ht="12" customHeight="1">
      <c r="A43" s="207" t="s">
        <v>76</v>
      </c>
      <c r="B43" s="20" t="s">
        <v>77</v>
      </c>
      <c r="C43" s="21"/>
    </row>
    <row r="44" spans="1:3" s="208" customFormat="1" ht="12" customHeight="1">
      <c r="A44" s="207" t="s">
        <v>78</v>
      </c>
      <c r="B44" s="20" t="s">
        <v>79</v>
      </c>
      <c r="C44" s="21"/>
    </row>
    <row r="45" spans="1:3" s="208" customFormat="1" ht="12" customHeight="1">
      <c r="A45" s="207" t="s">
        <v>80</v>
      </c>
      <c r="B45" s="20" t="s">
        <v>81</v>
      </c>
      <c r="C45" s="21"/>
    </row>
    <row r="46" spans="1:3" s="208" customFormat="1" ht="12" customHeight="1">
      <c r="A46" s="210" t="s">
        <v>82</v>
      </c>
      <c r="B46" s="23" t="s">
        <v>83</v>
      </c>
      <c r="C46" s="25"/>
    </row>
    <row r="47" spans="1:3" s="208" customFormat="1" ht="12" customHeight="1">
      <c r="A47" s="41" t="s">
        <v>84</v>
      </c>
      <c r="B47" s="13" t="s">
        <v>85</v>
      </c>
      <c r="C47" s="14">
        <f>SUM(C48:C52)</f>
        <v>0</v>
      </c>
    </row>
    <row r="48" spans="1:3" s="208" customFormat="1" ht="12" customHeight="1">
      <c r="A48" s="205" t="s">
        <v>86</v>
      </c>
      <c r="B48" s="17" t="s">
        <v>87</v>
      </c>
      <c r="C48" s="18"/>
    </row>
    <row r="49" spans="1:3" s="208" customFormat="1" ht="12" customHeight="1">
      <c r="A49" s="207" t="s">
        <v>88</v>
      </c>
      <c r="B49" s="20" t="s">
        <v>89</v>
      </c>
      <c r="C49" s="21"/>
    </row>
    <row r="50" spans="1:3" s="208" customFormat="1" ht="12" customHeight="1">
      <c r="A50" s="207" t="s">
        <v>90</v>
      </c>
      <c r="B50" s="20" t="s">
        <v>91</v>
      </c>
      <c r="C50" s="21"/>
    </row>
    <row r="51" spans="1:3" s="208" customFormat="1" ht="12" customHeight="1">
      <c r="A51" s="207" t="s">
        <v>92</v>
      </c>
      <c r="B51" s="20" t="s">
        <v>93</v>
      </c>
      <c r="C51" s="21"/>
    </row>
    <row r="52" spans="1:3" s="208" customFormat="1" ht="12" customHeight="1">
      <c r="A52" s="210" t="s">
        <v>94</v>
      </c>
      <c r="B52" s="23" t="s">
        <v>95</v>
      </c>
      <c r="C52" s="25"/>
    </row>
    <row r="53" spans="1:3" s="208" customFormat="1" ht="12" customHeight="1">
      <c r="A53" s="41" t="s">
        <v>96</v>
      </c>
      <c r="B53" s="13" t="s">
        <v>97</v>
      </c>
      <c r="C53" s="14">
        <f>SUM(C54:C56)</f>
        <v>0</v>
      </c>
    </row>
    <row r="54" spans="1:3" s="208" customFormat="1" ht="12" customHeight="1">
      <c r="A54" s="205" t="s">
        <v>98</v>
      </c>
      <c r="B54" s="17" t="s">
        <v>99</v>
      </c>
      <c r="C54" s="18"/>
    </row>
    <row r="55" spans="1:3" s="208" customFormat="1" ht="12" customHeight="1">
      <c r="A55" s="207" t="s">
        <v>100</v>
      </c>
      <c r="B55" s="20" t="s">
        <v>101</v>
      </c>
      <c r="C55" s="21"/>
    </row>
    <row r="56" spans="1:3" s="208" customFormat="1" ht="12" customHeight="1">
      <c r="A56" s="207" t="s">
        <v>102</v>
      </c>
      <c r="B56" s="20" t="s">
        <v>103</v>
      </c>
      <c r="C56" s="21"/>
    </row>
    <row r="57" spans="1:3" s="208" customFormat="1" ht="12" customHeight="1">
      <c r="A57" s="210" t="s">
        <v>104</v>
      </c>
      <c r="B57" s="23" t="s">
        <v>105</v>
      </c>
      <c r="C57" s="25"/>
    </row>
    <row r="58" spans="1:3" s="208" customFormat="1" ht="12" customHeight="1">
      <c r="A58" s="41" t="s">
        <v>106</v>
      </c>
      <c r="B58" s="24" t="s">
        <v>107</v>
      </c>
      <c r="C58" s="14">
        <f>SUM(C59:C61)</f>
        <v>0</v>
      </c>
    </row>
    <row r="59" spans="1:3" s="208" customFormat="1" ht="12" customHeight="1">
      <c r="A59" s="205" t="s">
        <v>108</v>
      </c>
      <c r="B59" s="17" t="s">
        <v>109</v>
      </c>
      <c r="C59" s="21"/>
    </row>
    <row r="60" spans="1:3" s="208" customFormat="1" ht="12" customHeight="1">
      <c r="A60" s="207" t="s">
        <v>110</v>
      </c>
      <c r="B60" s="20" t="s">
        <v>111</v>
      </c>
      <c r="C60" s="21"/>
    </row>
    <row r="61" spans="1:3" s="208" customFormat="1" ht="12" customHeight="1">
      <c r="A61" s="207" t="s">
        <v>112</v>
      </c>
      <c r="B61" s="20" t="s">
        <v>113</v>
      </c>
      <c r="C61" s="21"/>
    </row>
    <row r="62" spans="1:3" s="208" customFormat="1" ht="12" customHeight="1">
      <c r="A62" s="210" t="s">
        <v>114</v>
      </c>
      <c r="B62" s="23" t="s">
        <v>115</v>
      </c>
      <c r="C62" s="21"/>
    </row>
    <row r="63" spans="1:3" s="208" customFormat="1" ht="12" customHeight="1">
      <c r="A63" s="41" t="s">
        <v>116</v>
      </c>
      <c r="B63" s="13" t="s">
        <v>117</v>
      </c>
      <c r="C63" s="14">
        <f>+C8+C15+C22+C29+C36+C47+C53+C58</f>
        <v>0</v>
      </c>
    </row>
    <row r="64" spans="1:3" s="208" customFormat="1" ht="12" customHeight="1">
      <c r="A64" s="212" t="s">
        <v>373</v>
      </c>
      <c r="B64" s="24" t="s">
        <v>119</v>
      </c>
      <c r="C64" s="14">
        <f>SUM(C65:C67)</f>
        <v>0</v>
      </c>
    </row>
    <row r="65" spans="1:3" s="208" customFormat="1" ht="12" customHeight="1">
      <c r="A65" s="205" t="s">
        <v>120</v>
      </c>
      <c r="B65" s="17" t="s">
        <v>121</v>
      </c>
      <c r="C65" s="21"/>
    </row>
    <row r="66" spans="1:3" s="208" customFormat="1" ht="12" customHeight="1">
      <c r="A66" s="207" t="s">
        <v>122</v>
      </c>
      <c r="B66" s="20" t="s">
        <v>123</v>
      </c>
      <c r="C66" s="21"/>
    </row>
    <row r="67" spans="1:3" s="208" customFormat="1" ht="12" customHeight="1">
      <c r="A67" s="210" t="s">
        <v>124</v>
      </c>
      <c r="B67" s="28" t="s">
        <v>125</v>
      </c>
      <c r="C67" s="21"/>
    </row>
    <row r="68" spans="1:3" s="208" customFormat="1" ht="12" customHeight="1">
      <c r="A68" s="212" t="s">
        <v>126</v>
      </c>
      <c r="B68" s="24" t="s">
        <v>127</v>
      </c>
      <c r="C68" s="14">
        <f>SUM(C69:C72)</f>
        <v>0</v>
      </c>
    </row>
    <row r="69" spans="1:3" s="208" customFormat="1" ht="12" customHeight="1">
      <c r="A69" s="205" t="s">
        <v>128</v>
      </c>
      <c r="B69" s="17" t="s">
        <v>129</v>
      </c>
      <c r="C69" s="21"/>
    </row>
    <row r="70" spans="1:3" s="208" customFormat="1" ht="12" customHeight="1">
      <c r="A70" s="207" t="s">
        <v>130</v>
      </c>
      <c r="B70" s="20" t="s">
        <v>131</v>
      </c>
      <c r="C70" s="21"/>
    </row>
    <row r="71" spans="1:3" s="208" customFormat="1" ht="12" customHeight="1">
      <c r="A71" s="207" t="s">
        <v>132</v>
      </c>
      <c r="B71" s="20" t="s">
        <v>133</v>
      </c>
      <c r="C71" s="21"/>
    </row>
    <row r="72" spans="1:3" s="208" customFormat="1" ht="12" customHeight="1">
      <c r="A72" s="210" t="s">
        <v>134</v>
      </c>
      <c r="B72" s="23" t="s">
        <v>135</v>
      </c>
      <c r="C72" s="21"/>
    </row>
    <row r="73" spans="1:3" s="208" customFormat="1" ht="12" customHeight="1">
      <c r="A73" s="212" t="s">
        <v>136</v>
      </c>
      <c r="B73" s="24" t="s">
        <v>137</v>
      </c>
      <c r="C73" s="14">
        <f>SUM(C74:C75)</f>
        <v>0</v>
      </c>
    </row>
    <row r="74" spans="1:3" s="208" customFormat="1" ht="12" customHeight="1">
      <c r="A74" s="205" t="s">
        <v>138</v>
      </c>
      <c r="B74" s="17" t="s">
        <v>139</v>
      </c>
      <c r="C74" s="21"/>
    </row>
    <row r="75" spans="1:3" s="208" customFormat="1" ht="12" customHeight="1">
      <c r="A75" s="210" t="s">
        <v>140</v>
      </c>
      <c r="B75" s="23" t="s">
        <v>141</v>
      </c>
      <c r="C75" s="21"/>
    </row>
    <row r="76" spans="1:3" s="206" customFormat="1" ht="12" customHeight="1">
      <c r="A76" s="212" t="s">
        <v>142</v>
      </c>
      <c r="B76" s="24" t="s">
        <v>143</v>
      </c>
      <c r="C76" s="14">
        <f>SUM(C77:C79)</f>
        <v>0</v>
      </c>
    </row>
    <row r="77" spans="1:3" s="208" customFormat="1" ht="12" customHeight="1">
      <c r="A77" s="205" t="s">
        <v>144</v>
      </c>
      <c r="B77" s="17" t="s">
        <v>145</v>
      </c>
      <c r="C77" s="21"/>
    </row>
    <row r="78" spans="1:3" s="208" customFormat="1" ht="12" customHeight="1">
      <c r="A78" s="207" t="s">
        <v>146</v>
      </c>
      <c r="B78" s="20" t="s">
        <v>147</v>
      </c>
      <c r="C78" s="21"/>
    </row>
    <row r="79" spans="1:3" s="208" customFormat="1" ht="12" customHeight="1">
      <c r="A79" s="210" t="s">
        <v>148</v>
      </c>
      <c r="B79" s="23" t="s">
        <v>149</v>
      </c>
      <c r="C79" s="21"/>
    </row>
    <row r="80" spans="1:3" s="208" customFormat="1" ht="12" customHeight="1">
      <c r="A80" s="212" t="s">
        <v>150</v>
      </c>
      <c r="B80" s="24" t="s">
        <v>151</v>
      </c>
      <c r="C80" s="14">
        <f>SUM(C81:C84)</f>
        <v>0</v>
      </c>
    </row>
    <row r="81" spans="1:3" s="208" customFormat="1" ht="12" customHeight="1">
      <c r="A81" s="213" t="s">
        <v>152</v>
      </c>
      <c r="B81" s="17" t="s">
        <v>153</v>
      </c>
      <c r="C81" s="21"/>
    </row>
    <row r="82" spans="1:3" s="208" customFormat="1" ht="12" customHeight="1">
      <c r="A82" s="214" t="s">
        <v>154</v>
      </c>
      <c r="B82" s="20" t="s">
        <v>155</v>
      </c>
      <c r="C82" s="21"/>
    </row>
    <row r="83" spans="1:3" s="208" customFormat="1" ht="12" customHeight="1">
      <c r="A83" s="214" t="s">
        <v>156</v>
      </c>
      <c r="B83" s="20" t="s">
        <v>157</v>
      </c>
      <c r="C83" s="21"/>
    </row>
    <row r="84" spans="1:3" s="206" customFormat="1" ht="12" customHeight="1">
      <c r="A84" s="215" t="s">
        <v>158</v>
      </c>
      <c r="B84" s="23" t="s">
        <v>159</v>
      </c>
      <c r="C84" s="21"/>
    </row>
    <row r="85" spans="1:3" s="206" customFormat="1" ht="12" customHeight="1">
      <c r="A85" s="212" t="s">
        <v>160</v>
      </c>
      <c r="B85" s="24" t="s">
        <v>161</v>
      </c>
      <c r="C85" s="32"/>
    </row>
    <row r="86" spans="1:3" s="206" customFormat="1" ht="12" customHeight="1">
      <c r="A86" s="212" t="s">
        <v>162</v>
      </c>
      <c r="B86" s="33" t="s">
        <v>163</v>
      </c>
      <c r="C86" s="14">
        <f>+C64+C68+C73+C76+C80+C85</f>
        <v>0</v>
      </c>
    </row>
    <row r="87" spans="1:3" s="206" customFormat="1" ht="12" customHeight="1">
      <c r="A87" s="216" t="s">
        <v>164</v>
      </c>
      <c r="B87" s="35" t="s">
        <v>374</v>
      </c>
      <c r="C87" s="14">
        <f>+C63+C86</f>
        <v>0</v>
      </c>
    </row>
    <row r="88" spans="1:3" s="208" customFormat="1" ht="15" customHeight="1">
      <c r="A88" s="217"/>
      <c r="B88" s="218"/>
      <c r="C88" s="219"/>
    </row>
    <row r="89" spans="1:3" ht="12.75">
      <c r="A89" s="220"/>
      <c r="B89" s="221"/>
      <c r="C89" s="222"/>
    </row>
    <row r="90" spans="1:3" s="201" customFormat="1" ht="16.5" customHeight="1">
      <c r="A90" s="223"/>
      <c r="B90" s="224" t="s">
        <v>251</v>
      </c>
      <c r="C90" s="225"/>
    </row>
    <row r="91" spans="1:3" s="226" customFormat="1" ht="12" customHeight="1">
      <c r="A91" s="8" t="s">
        <v>6</v>
      </c>
      <c r="B91" s="45" t="s">
        <v>169</v>
      </c>
      <c r="C91" s="46">
        <f>SUM(C92:C96)</f>
        <v>0</v>
      </c>
    </row>
    <row r="92" spans="1:3" ht="12" customHeight="1">
      <c r="A92" s="227" t="s">
        <v>8</v>
      </c>
      <c r="B92" s="48" t="s">
        <v>170</v>
      </c>
      <c r="C92" s="49"/>
    </row>
    <row r="93" spans="1:3" ht="12" customHeight="1">
      <c r="A93" s="207" t="s">
        <v>10</v>
      </c>
      <c r="B93" s="50" t="s">
        <v>171</v>
      </c>
      <c r="C93" s="21"/>
    </row>
    <row r="94" spans="1:3" ht="12" customHeight="1">
      <c r="A94" s="207" t="s">
        <v>12</v>
      </c>
      <c r="B94" s="50" t="s">
        <v>172</v>
      </c>
      <c r="C94" s="25"/>
    </row>
    <row r="95" spans="1:3" ht="12" customHeight="1">
      <c r="A95" s="207" t="s">
        <v>14</v>
      </c>
      <c r="B95" s="51" t="s">
        <v>173</v>
      </c>
      <c r="C95" s="25"/>
    </row>
    <row r="96" spans="1:3" ht="12" customHeight="1">
      <c r="A96" s="207" t="s">
        <v>174</v>
      </c>
      <c r="B96" s="52" t="s">
        <v>175</v>
      </c>
      <c r="C96" s="25"/>
    </row>
    <row r="97" spans="1:3" ht="12" customHeight="1">
      <c r="A97" s="207" t="s">
        <v>18</v>
      </c>
      <c r="B97" s="50" t="s">
        <v>176</v>
      </c>
      <c r="C97" s="25"/>
    </row>
    <row r="98" spans="1:3" ht="12" customHeight="1">
      <c r="A98" s="207" t="s">
        <v>177</v>
      </c>
      <c r="B98" s="53" t="s">
        <v>178</v>
      </c>
      <c r="C98" s="25"/>
    </row>
    <row r="99" spans="1:3" ht="12" customHeight="1">
      <c r="A99" s="207" t="s">
        <v>179</v>
      </c>
      <c r="B99" s="54" t="s">
        <v>180</v>
      </c>
      <c r="C99" s="25"/>
    </row>
    <row r="100" spans="1:3" ht="12" customHeight="1">
      <c r="A100" s="207" t="s">
        <v>181</v>
      </c>
      <c r="B100" s="54" t="s">
        <v>182</v>
      </c>
      <c r="C100" s="25"/>
    </row>
    <row r="101" spans="1:3" ht="12" customHeight="1">
      <c r="A101" s="207" t="s">
        <v>183</v>
      </c>
      <c r="B101" s="53" t="s">
        <v>184</v>
      </c>
      <c r="C101" s="25"/>
    </row>
    <row r="102" spans="1:3" ht="12" customHeight="1">
      <c r="A102" s="207" t="s">
        <v>185</v>
      </c>
      <c r="B102" s="53" t="s">
        <v>186</v>
      </c>
      <c r="C102" s="25"/>
    </row>
    <row r="103" spans="1:3" ht="12" customHeight="1">
      <c r="A103" s="207" t="s">
        <v>187</v>
      </c>
      <c r="B103" s="54" t="s">
        <v>188</v>
      </c>
      <c r="C103" s="25"/>
    </row>
    <row r="104" spans="1:3" ht="12" customHeight="1">
      <c r="A104" s="228" t="s">
        <v>189</v>
      </c>
      <c r="B104" s="56" t="s">
        <v>190</v>
      </c>
      <c r="C104" s="25"/>
    </row>
    <row r="105" spans="1:3" ht="12" customHeight="1">
      <c r="A105" s="207" t="s">
        <v>191</v>
      </c>
      <c r="B105" s="56" t="s">
        <v>192</v>
      </c>
      <c r="C105" s="25"/>
    </row>
    <row r="106" spans="1:3" ht="12" customHeight="1">
      <c r="A106" s="229" t="s">
        <v>193</v>
      </c>
      <c r="B106" s="58" t="s">
        <v>194</v>
      </c>
      <c r="C106" s="59"/>
    </row>
    <row r="107" spans="1:3" ht="12" customHeight="1">
      <c r="A107" s="41" t="s">
        <v>20</v>
      </c>
      <c r="B107" s="60" t="s">
        <v>195</v>
      </c>
      <c r="C107" s="14">
        <f>+C108+C110+C112</f>
        <v>0</v>
      </c>
    </row>
    <row r="108" spans="1:3" ht="12" customHeight="1">
      <c r="A108" s="205" t="s">
        <v>22</v>
      </c>
      <c r="B108" s="50" t="s">
        <v>196</v>
      </c>
      <c r="C108" s="18"/>
    </row>
    <row r="109" spans="1:3" ht="12" customHeight="1">
      <c r="A109" s="205" t="s">
        <v>24</v>
      </c>
      <c r="B109" s="61" t="s">
        <v>197</v>
      </c>
      <c r="C109" s="18"/>
    </row>
    <row r="110" spans="1:3" ht="12" customHeight="1">
      <c r="A110" s="205" t="s">
        <v>26</v>
      </c>
      <c r="B110" s="61" t="s">
        <v>198</v>
      </c>
      <c r="C110" s="21"/>
    </row>
    <row r="111" spans="1:3" ht="12" customHeight="1">
      <c r="A111" s="205" t="s">
        <v>28</v>
      </c>
      <c r="B111" s="61" t="s">
        <v>199</v>
      </c>
      <c r="C111" s="62"/>
    </row>
    <row r="112" spans="1:3" ht="12" customHeight="1">
      <c r="A112" s="205" t="s">
        <v>30</v>
      </c>
      <c r="B112" s="63" t="s">
        <v>200</v>
      </c>
      <c r="C112" s="62"/>
    </row>
    <row r="113" spans="1:3" ht="12" customHeight="1">
      <c r="A113" s="205" t="s">
        <v>32</v>
      </c>
      <c r="B113" s="64" t="s">
        <v>201</v>
      </c>
      <c r="C113" s="62"/>
    </row>
    <row r="114" spans="1:3" ht="12" customHeight="1">
      <c r="A114" s="205" t="s">
        <v>202</v>
      </c>
      <c r="B114" s="65" t="s">
        <v>203</v>
      </c>
      <c r="C114" s="62"/>
    </row>
    <row r="115" spans="1:3" ht="12" customHeight="1">
      <c r="A115" s="205" t="s">
        <v>204</v>
      </c>
      <c r="B115" s="54" t="s">
        <v>182</v>
      </c>
      <c r="C115" s="62"/>
    </row>
    <row r="116" spans="1:3" ht="12" customHeight="1">
      <c r="A116" s="205" t="s">
        <v>205</v>
      </c>
      <c r="B116" s="54" t="s">
        <v>206</v>
      </c>
      <c r="C116" s="62"/>
    </row>
    <row r="117" spans="1:3" ht="12" customHeight="1">
      <c r="A117" s="205" t="s">
        <v>207</v>
      </c>
      <c r="B117" s="54" t="s">
        <v>208</v>
      </c>
      <c r="C117" s="62"/>
    </row>
    <row r="118" spans="1:3" ht="12" customHeight="1">
      <c r="A118" s="205" t="s">
        <v>209</v>
      </c>
      <c r="B118" s="54" t="s">
        <v>188</v>
      </c>
      <c r="C118" s="62"/>
    </row>
    <row r="119" spans="1:3" ht="12" customHeight="1">
      <c r="A119" s="205" t="s">
        <v>210</v>
      </c>
      <c r="B119" s="54" t="s">
        <v>211</v>
      </c>
      <c r="C119" s="62"/>
    </row>
    <row r="120" spans="1:3" ht="12" customHeight="1">
      <c r="A120" s="228" t="s">
        <v>212</v>
      </c>
      <c r="B120" s="54" t="s">
        <v>213</v>
      </c>
      <c r="C120" s="66"/>
    </row>
    <row r="121" spans="1:3" ht="12" customHeight="1">
      <c r="A121" s="41" t="s">
        <v>34</v>
      </c>
      <c r="B121" s="13" t="s">
        <v>214</v>
      </c>
      <c r="C121" s="14">
        <f>+C122+C123</f>
        <v>0</v>
      </c>
    </row>
    <row r="122" spans="1:3" ht="12" customHeight="1">
      <c r="A122" s="205" t="s">
        <v>36</v>
      </c>
      <c r="B122" s="67" t="s">
        <v>215</v>
      </c>
      <c r="C122" s="18"/>
    </row>
    <row r="123" spans="1:3" ht="12" customHeight="1">
      <c r="A123" s="210" t="s">
        <v>38</v>
      </c>
      <c r="B123" s="61" t="s">
        <v>216</v>
      </c>
      <c r="C123" s="25"/>
    </row>
    <row r="124" spans="1:3" ht="12" customHeight="1">
      <c r="A124" s="41" t="s">
        <v>217</v>
      </c>
      <c r="B124" s="13" t="s">
        <v>218</v>
      </c>
      <c r="C124" s="14">
        <f>+C91+C107+C121</f>
        <v>0</v>
      </c>
    </row>
    <row r="125" spans="1:3" ht="12" customHeight="1">
      <c r="A125" s="41" t="s">
        <v>62</v>
      </c>
      <c r="B125" s="13" t="s">
        <v>219</v>
      </c>
      <c r="C125" s="14">
        <f>+C126+C127+C128</f>
        <v>0</v>
      </c>
    </row>
    <row r="126" spans="1:3" s="226" customFormat="1" ht="12" customHeight="1">
      <c r="A126" s="205" t="s">
        <v>64</v>
      </c>
      <c r="B126" s="67" t="s">
        <v>220</v>
      </c>
      <c r="C126" s="62"/>
    </row>
    <row r="127" spans="1:3" ht="12" customHeight="1">
      <c r="A127" s="205" t="s">
        <v>66</v>
      </c>
      <c r="B127" s="67" t="s">
        <v>221</v>
      </c>
      <c r="C127" s="62"/>
    </row>
    <row r="128" spans="1:3" ht="12" customHeight="1">
      <c r="A128" s="228" t="s">
        <v>68</v>
      </c>
      <c r="B128" s="68" t="s">
        <v>222</v>
      </c>
      <c r="C128" s="62"/>
    </row>
    <row r="129" spans="1:3" ht="12" customHeight="1">
      <c r="A129" s="41" t="s">
        <v>84</v>
      </c>
      <c r="B129" s="13" t="s">
        <v>223</v>
      </c>
      <c r="C129" s="14">
        <f>+C130+C131+C132+C133</f>
        <v>0</v>
      </c>
    </row>
    <row r="130" spans="1:3" ht="12" customHeight="1">
      <c r="A130" s="205" t="s">
        <v>86</v>
      </c>
      <c r="B130" s="67" t="s">
        <v>224</v>
      </c>
      <c r="C130" s="62"/>
    </row>
    <row r="131" spans="1:3" ht="12" customHeight="1">
      <c r="A131" s="205" t="s">
        <v>88</v>
      </c>
      <c r="B131" s="67" t="s">
        <v>225</v>
      </c>
      <c r="C131" s="62"/>
    </row>
    <row r="132" spans="1:3" ht="12" customHeight="1">
      <c r="A132" s="205" t="s">
        <v>90</v>
      </c>
      <c r="B132" s="67" t="s">
        <v>226</v>
      </c>
      <c r="C132" s="62"/>
    </row>
    <row r="133" spans="1:3" s="226" customFormat="1" ht="12" customHeight="1">
      <c r="A133" s="228" t="s">
        <v>92</v>
      </c>
      <c r="B133" s="68" t="s">
        <v>227</v>
      </c>
      <c r="C133" s="62"/>
    </row>
    <row r="134" spans="1:11" ht="12" customHeight="1">
      <c r="A134" s="41" t="s">
        <v>228</v>
      </c>
      <c r="B134" s="13" t="s">
        <v>229</v>
      </c>
      <c r="C134" s="14">
        <f>+C135+C136+C137+C138</f>
        <v>0</v>
      </c>
      <c r="K134" s="230"/>
    </row>
    <row r="135" spans="1:3" ht="12.75">
      <c r="A135" s="205" t="s">
        <v>98</v>
      </c>
      <c r="B135" s="67" t="s">
        <v>230</v>
      </c>
      <c r="C135" s="62"/>
    </row>
    <row r="136" spans="1:3" ht="12" customHeight="1">
      <c r="A136" s="205" t="s">
        <v>100</v>
      </c>
      <c r="B136" s="67" t="s">
        <v>231</v>
      </c>
      <c r="C136" s="62"/>
    </row>
    <row r="137" spans="1:3" s="226" customFormat="1" ht="12" customHeight="1">
      <c r="A137" s="205" t="s">
        <v>102</v>
      </c>
      <c r="B137" s="67" t="s">
        <v>232</v>
      </c>
      <c r="C137" s="62"/>
    </row>
    <row r="138" spans="1:3" s="226" customFormat="1" ht="12" customHeight="1">
      <c r="A138" s="228" t="s">
        <v>104</v>
      </c>
      <c r="B138" s="68" t="s">
        <v>233</v>
      </c>
      <c r="C138" s="62"/>
    </row>
    <row r="139" spans="1:3" s="226" customFormat="1" ht="12" customHeight="1">
      <c r="A139" s="41" t="s">
        <v>106</v>
      </c>
      <c r="B139" s="13" t="s">
        <v>234</v>
      </c>
      <c r="C139" s="69">
        <f>+C140+C141+C142+C143</f>
        <v>0</v>
      </c>
    </row>
    <row r="140" spans="1:3" s="226" customFormat="1" ht="12" customHeight="1">
      <c r="A140" s="205" t="s">
        <v>108</v>
      </c>
      <c r="B140" s="67" t="s">
        <v>235</v>
      </c>
      <c r="C140" s="62"/>
    </row>
    <row r="141" spans="1:3" s="226" customFormat="1" ht="12" customHeight="1">
      <c r="A141" s="205" t="s">
        <v>110</v>
      </c>
      <c r="B141" s="67" t="s">
        <v>236</v>
      </c>
      <c r="C141" s="62"/>
    </row>
    <row r="142" spans="1:3" s="226" customFormat="1" ht="12" customHeight="1">
      <c r="A142" s="205" t="s">
        <v>112</v>
      </c>
      <c r="B142" s="67" t="s">
        <v>237</v>
      </c>
      <c r="C142" s="62"/>
    </row>
    <row r="143" spans="1:3" ht="12.75" customHeight="1">
      <c r="A143" s="205" t="s">
        <v>114</v>
      </c>
      <c r="B143" s="67" t="s">
        <v>238</v>
      </c>
      <c r="C143" s="62"/>
    </row>
    <row r="144" spans="1:3" ht="12" customHeight="1">
      <c r="A144" s="41" t="s">
        <v>116</v>
      </c>
      <c r="B144" s="13" t="s">
        <v>239</v>
      </c>
      <c r="C144" s="70">
        <f>+C125+C129+C134+C139</f>
        <v>0</v>
      </c>
    </row>
    <row r="145" spans="1:3" ht="15" customHeight="1">
      <c r="A145" s="231" t="s">
        <v>240</v>
      </c>
      <c r="B145" s="74" t="s">
        <v>241</v>
      </c>
      <c r="C145" s="70">
        <f>+C124+C144</f>
        <v>0</v>
      </c>
    </row>
    <row r="147" spans="1:3" ht="15" customHeight="1">
      <c r="A147" s="232" t="s">
        <v>375</v>
      </c>
      <c r="B147" s="233"/>
      <c r="C147" s="234"/>
    </row>
    <row r="148" spans="1:3" ht="14.25" customHeight="1">
      <c r="A148" s="232" t="s">
        <v>376</v>
      </c>
      <c r="B148" s="233"/>
      <c r="C148" s="23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13.875" style="237" customWidth="1"/>
    <col min="2" max="2" width="79.125" style="238" customWidth="1"/>
    <col min="3" max="3" width="25.00390625" style="238" customWidth="1"/>
    <col min="4" max="16384" width="9.375" style="238" customWidth="1"/>
  </cols>
  <sheetData>
    <row r="1" spans="1:3" s="240" customFormat="1" ht="21" customHeight="1">
      <c r="A1" s="181"/>
      <c r="B1" s="182"/>
      <c r="C1" s="239" t="s">
        <v>419</v>
      </c>
    </row>
    <row r="2" spans="1:3" s="242" customFormat="1" ht="25.5" customHeight="1">
      <c r="A2" s="185" t="s">
        <v>383</v>
      </c>
      <c r="B2" s="186" t="s">
        <v>415</v>
      </c>
      <c r="C2" s="241" t="s">
        <v>412</v>
      </c>
    </row>
    <row r="3" spans="1:3" s="242" customFormat="1" ht="24">
      <c r="A3" s="243" t="s">
        <v>368</v>
      </c>
      <c r="B3" s="190" t="s">
        <v>369</v>
      </c>
      <c r="C3" s="244" t="s">
        <v>367</v>
      </c>
    </row>
    <row r="4" spans="1:3" s="245" customFormat="1" ht="15.75" customHeight="1">
      <c r="A4" s="192"/>
      <c r="B4" s="192"/>
      <c r="C4" s="193" t="s">
        <v>337</v>
      </c>
    </row>
    <row r="5" spans="1:3" ht="12.75">
      <c r="A5" s="195" t="s">
        <v>370</v>
      </c>
      <c r="B5" s="196" t="s">
        <v>371</v>
      </c>
      <c r="C5" s="246" t="s">
        <v>372</v>
      </c>
    </row>
    <row r="6" spans="1:3" s="247" customFormat="1" ht="12.75" customHeight="1">
      <c r="A6" s="198">
        <v>1</v>
      </c>
      <c r="B6" s="199">
        <v>2</v>
      </c>
      <c r="C6" s="200">
        <v>3</v>
      </c>
    </row>
    <row r="7" spans="1:3" s="247" customFormat="1" ht="15.75" customHeight="1">
      <c r="A7" s="202"/>
      <c r="B7" s="203" t="s">
        <v>250</v>
      </c>
      <c r="C7" s="248"/>
    </row>
    <row r="8" spans="1:3" s="250" customFormat="1" ht="12" customHeight="1">
      <c r="A8" s="198" t="s">
        <v>6</v>
      </c>
      <c r="B8" s="249" t="s">
        <v>385</v>
      </c>
      <c r="C8" s="106">
        <f>SUM(C9:C18)</f>
        <v>1386</v>
      </c>
    </row>
    <row r="9" spans="1:3" s="250" customFormat="1" ht="12" customHeight="1">
      <c r="A9" s="251" t="s">
        <v>8</v>
      </c>
      <c r="B9" s="48" t="s">
        <v>65</v>
      </c>
      <c r="C9" s="252"/>
    </row>
    <row r="10" spans="1:3" s="250" customFormat="1" ht="12" customHeight="1">
      <c r="A10" s="253" t="s">
        <v>10</v>
      </c>
      <c r="B10" s="50" t="s">
        <v>67</v>
      </c>
      <c r="C10" s="95"/>
    </row>
    <row r="11" spans="1:3" s="250" customFormat="1" ht="12" customHeight="1">
      <c r="A11" s="253" t="s">
        <v>12</v>
      </c>
      <c r="B11" s="50" t="s">
        <v>69</v>
      </c>
      <c r="C11" s="95"/>
    </row>
    <row r="12" spans="1:3" s="250" customFormat="1" ht="12" customHeight="1">
      <c r="A12" s="253" t="s">
        <v>14</v>
      </c>
      <c r="B12" s="50" t="s">
        <v>71</v>
      </c>
      <c r="C12" s="95"/>
    </row>
    <row r="13" spans="1:3" s="250" customFormat="1" ht="12" customHeight="1">
      <c r="A13" s="253" t="s">
        <v>16</v>
      </c>
      <c r="B13" s="50" t="s">
        <v>73</v>
      </c>
      <c r="C13" s="95">
        <v>1386</v>
      </c>
    </row>
    <row r="14" spans="1:3" s="250" customFormat="1" ht="12" customHeight="1">
      <c r="A14" s="253" t="s">
        <v>18</v>
      </c>
      <c r="B14" s="50" t="s">
        <v>386</v>
      </c>
      <c r="C14" s="95"/>
    </row>
    <row r="15" spans="1:3" s="250" customFormat="1" ht="12" customHeight="1">
      <c r="A15" s="253" t="s">
        <v>177</v>
      </c>
      <c r="B15" s="68" t="s">
        <v>387</v>
      </c>
      <c r="C15" s="95"/>
    </row>
    <row r="16" spans="1:3" s="250" customFormat="1" ht="12" customHeight="1">
      <c r="A16" s="253" t="s">
        <v>179</v>
      </c>
      <c r="B16" s="50" t="s">
        <v>79</v>
      </c>
      <c r="C16" s="110"/>
    </row>
    <row r="17" spans="1:3" s="254" customFormat="1" ht="12" customHeight="1">
      <c r="A17" s="253" t="s">
        <v>181</v>
      </c>
      <c r="B17" s="50" t="s">
        <v>81</v>
      </c>
      <c r="C17" s="95"/>
    </row>
    <row r="18" spans="1:3" s="254" customFormat="1" ht="12" customHeight="1">
      <c r="A18" s="253" t="s">
        <v>183</v>
      </c>
      <c r="B18" s="68" t="s">
        <v>83</v>
      </c>
      <c r="C18" s="102"/>
    </row>
    <row r="19" spans="1:3" s="250" customFormat="1" ht="12" customHeight="1">
      <c r="A19" s="198" t="s">
        <v>20</v>
      </c>
      <c r="B19" s="249" t="s">
        <v>388</v>
      </c>
      <c r="C19" s="106">
        <f>SUM(C20:C22)</f>
        <v>12261</v>
      </c>
    </row>
    <row r="20" spans="1:3" s="254" customFormat="1" ht="12" customHeight="1">
      <c r="A20" s="253" t="s">
        <v>22</v>
      </c>
      <c r="B20" s="67" t="s">
        <v>23</v>
      </c>
      <c r="C20" s="95"/>
    </row>
    <row r="21" spans="1:3" s="254" customFormat="1" ht="12" customHeight="1">
      <c r="A21" s="253" t="s">
        <v>24</v>
      </c>
      <c r="B21" s="50" t="s">
        <v>389</v>
      </c>
      <c r="C21" s="95"/>
    </row>
    <row r="22" spans="1:3" s="254" customFormat="1" ht="12" customHeight="1">
      <c r="A22" s="253" t="s">
        <v>26</v>
      </c>
      <c r="B22" s="50" t="s">
        <v>390</v>
      </c>
      <c r="C22" s="95">
        <v>12261</v>
      </c>
    </row>
    <row r="23" spans="1:3" s="254" customFormat="1" ht="12" customHeight="1">
      <c r="A23" s="253" t="s">
        <v>28</v>
      </c>
      <c r="B23" s="50" t="s">
        <v>391</v>
      </c>
      <c r="C23" s="95"/>
    </row>
    <row r="24" spans="1:3" s="254" customFormat="1" ht="12" customHeight="1">
      <c r="A24" s="198" t="s">
        <v>34</v>
      </c>
      <c r="B24" s="13" t="s">
        <v>258</v>
      </c>
      <c r="C24" s="255"/>
    </row>
    <row r="25" spans="1:3" s="254" customFormat="1" ht="12" customHeight="1">
      <c r="A25" s="198" t="s">
        <v>217</v>
      </c>
      <c r="B25" s="13" t="s">
        <v>392</v>
      </c>
      <c r="C25" s="106">
        <f>+C26+C27</f>
        <v>0</v>
      </c>
    </row>
    <row r="26" spans="1:3" s="254" customFormat="1" ht="12" customHeight="1">
      <c r="A26" s="256" t="s">
        <v>50</v>
      </c>
      <c r="B26" s="67" t="s">
        <v>389</v>
      </c>
      <c r="C26" s="91"/>
    </row>
    <row r="27" spans="1:3" s="254" customFormat="1" ht="12" customHeight="1">
      <c r="A27" s="256" t="s">
        <v>56</v>
      </c>
      <c r="B27" s="50" t="s">
        <v>393</v>
      </c>
      <c r="C27" s="110"/>
    </row>
    <row r="28" spans="1:3" s="254" customFormat="1" ht="12" customHeight="1">
      <c r="A28" s="253" t="s">
        <v>58</v>
      </c>
      <c r="B28" s="257" t="s">
        <v>394</v>
      </c>
      <c r="C28" s="258"/>
    </row>
    <row r="29" spans="1:3" s="254" customFormat="1" ht="12" customHeight="1">
      <c r="A29" s="198" t="s">
        <v>62</v>
      </c>
      <c r="B29" s="13" t="s">
        <v>395</v>
      </c>
      <c r="C29" s="106">
        <f>+C30+C31+C32</f>
        <v>0</v>
      </c>
    </row>
    <row r="30" spans="1:3" s="254" customFormat="1" ht="12" customHeight="1">
      <c r="A30" s="256" t="s">
        <v>64</v>
      </c>
      <c r="B30" s="67" t="s">
        <v>87</v>
      </c>
      <c r="C30" s="91"/>
    </row>
    <row r="31" spans="1:3" s="254" customFormat="1" ht="12" customHeight="1">
      <c r="A31" s="256" t="s">
        <v>66</v>
      </c>
      <c r="B31" s="50" t="s">
        <v>89</v>
      </c>
      <c r="C31" s="110"/>
    </row>
    <row r="32" spans="1:3" s="254" customFormat="1" ht="12" customHeight="1">
      <c r="A32" s="253" t="s">
        <v>68</v>
      </c>
      <c r="B32" s="257" t="s">
        <v>91</v>
      </c>
      <c r="C32" s="258"/>
    </row>
    <row r="33" spans="1:3" s="250" customFormat="1" ht="12" customHeight="1">
      <c r="A33" s="198" t="s">
        <v>84</v>
      </c>
      <c r="B33" s="13" t="s">
        <v>259</v>
      </c>
      <c r="C33" s="255"/>
    </row>
    <row r="34" spans="1:3" s="250" customFormat="1" ht="12" customHeight="1">
      <c r="A34" s="198" t="s">
        <v>228</v>
      </c>
      <c r="B34" s="13" t="s">
        <v>396</v>
      </c>
      <c r="C34" s="259"/>
    </row>
    <row r="35" spans="1:3" s="250" customFormat="1" ht="12" customHeight="1">
      <c r="A35" s="198" t="s">
        <v>106</v>
      </c>
      <c r="B35" s="13" t="s">
        <v>397</v>
      </c>
      <c r="C35" s="225">
        <f>+C8+C19+C24+C25+C29+C33+C34</f>
        <v>13647</v>
      </c>
    </row>
    <row r="36" spans="1:3" s="250" customFormat="1" ht="12" customHeight="1">
      <c r="A36" s="260" t="s">
        <v>116</v>
      </c>
      <c r="B36" s="13" t="s">
        <v>398</v>
      </c>
      <c r="C36" s="225">
        <f>+C37+C38+C39</f>
        <v>0</v>
      </c>
    </row>
    <row r="37" spans="1:3" s="250" customFormat="1" ht="12" customHeight="1">
      <c r="A37" s="256" t="s">
        <v>399</v>
      </c>
      <c r="B37" s="67" t="s">
        <v>316</v>
      </c>
      <c r="C37" s="91"/>
    </row>
    <row r="38" spans="1:3" s="250" customFormat="1" ht="12" customHeight="1">
      <c r="A38" s="256" t="s">
        <v>400</v>
      </c>
      <c r="B38" s="50" t="s">
        <v>401</v>
      </c>
      <c r="C38" s="110"/>
    </row>
    <row r="39" spans="1:3" s="254" customFormat="1" ht="12" customHeight="1">
      <c r="A39" s="253" t="s">
        <v>402</v>
      </c>
      <c r="B39" s="257" t="s">
        <v>403</v>
      </c>
      <c r="C39" s="258"/>
    </row>
    <row r="40" spans="1:3" s="254" customFormat="1" ht="15" customHeight="1">
      <c r="A40" s="260" t="s">
        <v>240</v>
      </c>
      <c r="B40" s="261" t="s">
        <v>404</v>
      </c>
      <c r="C40" s="225">
        <f>+C35+C36</f>
        <v>13647</v>
      </c>
    </row>
    <row r="41" spans="1:3" s="254" customFormat="1" ht="15" customHeight="1">
      <c r="A41" s="217"/>
      <c r="B41" s="218"/>
      <c r="C41" s="219"/>
    </row>
    <row r="42" spans="1:3" ht="12.75">
      <c r="A42" s="262"/>
      <c r="B42" s="221"/>
      <c r="C42" s="222"/>
    </row>
    <row r="43" spans="1:3" s="247" customFormat="1" ht="16.5" customHeight="1">
      <c r="A43" s="223"/>
      <c r="B43" s="224" t="s">
        <v>251</v>
      </c>
      <c r="C43" s="225"/>
    </row>
    <row r="44" spans="1:3" s="263" customFormat="1" ht="12" customHeight="1">
      <c r="A44" s="198" t="s">
        <v>6</v>
      </c>
      <c r="B44" s="13" t="s">
        <v>405</v>
      </c>
      <c r="C44" s="106">
        <f>SUM(C45:C49)</f>
        <v>13627</v>
      </c>
    </row>
    <row r="45" spans="1:3" ht="12" customHeight="1">
      <c r="A45" s="253" t="s">
        <v>8</v>
      </c>
      <c r="B45" s="67" t="s">
        <v>170</v>
      </c>
      <c r="C45" s="91">
        <v>7706</v>
      </c>
    </row>
    <row r="46" spans="1:3" ht="12" customHeight="1">
      <c r="A46" s="253" t="s">
        <v>10</v>
      </c>
      <c r="B46" s="50" t="s">
        <v>171</v>
      </c>
      <c r="C46" s="95">
        <v>2020</v>
      </c>
    </row>
    <row r="47" spans="1:3" ht="12" customHeight="1">
      <c r="A47" s="253" t="s">
        <v>12</v>
      </c>
      <c r="B47" s="50" t="s">
        <v>172</v>
      </c>
      <c r="C47" s="95">
        <v>3901</v>
      </c>
    </row>
    <row r="48" spans="1:3" ht="12" customHeight="1">
      <c r="A48" s="253" t="s">
        <v>14</v>
      </c>
      <c r="B48" s="50" t="s">
        <v>173</v>
      </c>
      <c r="C48" s="95"/>
    </row>
    <row r="49" spans="1:3" ht="12" customHeight="1">
      <c r="A49" s="253" t="s">
        <v>16</v>
      </c>
      <c r="B49" s="50" t="s">
        <v>175</v>
      </c>
      <c r="C49" s="95"/>
    </row>
    <row r="50" spans="1:3" ht="12" customHeight="1">
      <c r="A50" s="198" t="s">
        <v>20</v>
      </c>
      <c r="B50" s="13" t="s">
        <v>406</v>
      </c>
      <c r="C50" s="106">
        <f>SUM(C51:C53)</f>
        <v>20</v>
      </c>
    </row>
    <row r="51" spans="1:3" s="263" customFormat="1" ht="12" customHeight="1">
      <c r="A51" s="253" t="s">
        <v>22</v>
      </c>
      <c r="B51" s="67" t="s">
        <v>196</v>
      </c>
      <c r="C51" s="91">
        <v>20</v>
      </c>
    </row>
    <row r="52" spans="1:3" ht="12" customHeight="1">
      <c r="A52" s="253" t="s">
        <v>24</v>
      </c>
      <c r="B52" s="50" t="s">
        <v>198</v>
      </c>
      <c r="C52" s="95"/>
    </row>
    <row r="53" spans="1:3" ht="12" customHeight="1">
      <c r="A53" s="253" t="s">
        <v>26</v>
      </c>
      <c r="B53" s="50" t="s">
        <v>407</v>
      </c>
      <c r="C53" s="95"/>
    </row>
    <row r="54" spans="1:3" ht="12" customHeight="1">
      <c r="A54" s="253" t="s">
        <v>28</v>
      </c>
      <c r="B54" s="50" t="s">
        <v>408</v>
      </c>
      <c r="C54" s="95"/>
    </row>
    <row r="55" spans="1:3" ht="15" customHeight="1">
      <c r="A55" s="198" t="s">
        <v>34</v>
      </c>
      <c r="B55" s="264" t="s">
        <v>409</v>
      </c>
      <c r="C55" s="106">
        <f>+C44+C50</f>
        <v>13647</v>
      </c>
    </row>
    <row r="56" ht="12.75">
      <c r="C56" s="265"/>
    </row>
    <row r="57" spans="1:3" ht="15" customHeight="1">
      <c r="A57" s="232" t="s">
        <v>375</v>
      </c>
      <c r="B57" s="233"/>
      <c r="C57" s="234">
        <v>3</v>
      </c>
    </row>
    <row r="58" spans="1:3" ht="14.25" customHeight="1">
      <c r="A58" s="232" t="s">
        <v>376</v>
      </c>
      <c r="B58" s="233"/>
      <c r="C58" s="23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875" style="237" customWidth="1"/>
    <col min="2" max="2" width="79.125" style="238" customWidth="1"/>
    <col min="3" max="3" width="25.00390625" style="238" customWidth="1"/>
    <col min="4" max="16384" width="9.375" style="238" customWidth="1"/>
  </cols>
  <sheetData>
    <row r="1" spans="1:3" s="240" customFormat="1" ht="21" customHeight="1">
      <c r="A1" s="181"/>
      <c r="B1" s="182"/>
      <c r="C1" s="239" t="s">
        <v>419</v>
      </c>
    </row>
    <row r="2" spans="1:3" s="242" customFormat="1" ht="25.5" customHeight="1">
      <c r="A2" s="185" t="s">
        <v>383</v>
      </c>
      <c r="B2" s="186" t="s">
        <v>415</v>
      </c>
      <c r="C2" s="241" t="s">
        <v>412</v>
      </c>
    </row>
    <row r="3" spans="1:3" s="242" customFormat="1" ht="24">
      <c r="A3" s="243" t="s">
        <v>368</v>
      </c>
      <c r="B3" s="190" t="s">
        <v>410</v>
      </c>
      <c r="C3" s="244" t="s">
        <v>384</v>
      </c>
    </row>
    <row r="4" spans="1:3" s="245" customFormat="1" ht="15.75" customHeight="1">
      <c r="A4" s="192"/>
      <c r="B4" s="192"/>
      <c r="C4" s="193" t="s">
        <v>337</v>
      </c>
    </row>
    <row r="5" spans="1:3" ht="12.75">
      <c r="A5" s="195" t="s">
        <v>370</v>
      </c>
      <c r="B5" s="196" t="s">
        <v>371</v>
      </c>
      <c r="C5" s="246" t="s">
        <v>372</v>
      </c>
    </row>
    <row r="6" spans="1:3" s="247" customFormat="1" ht="12.75" customHeight="1">
      <c r="A6" s="198">
        <v>1</v>
      </c>
      <c r="B6" s="199">
        <v>2</v>
      </c>
      <c r="C6" s="200">
        <v>3</v>
      </c>
    </row>
    <row r="7" spans="1:3" s="247" customFormat="1" ht="15.75" customHeight="1">
      <c r="A7" s="202"/>
      <c r="B7" s="203" t="s">
        <v>250</v>
      </c>
      <c r="C7" s="248"/>
    </row>
    <row r="8" spans="1:3" s="250" customFormat="1" ht="12" customHeight="1">
      <c r="A8" s="198" t="s">
        <v>6</v>
      </c>
      <c r="B8" s="249" t="s">
        <v>385</v>
      </c>
      <c r="C8" s="106">
        <f>SUM(C9:C18)</f>
        <v>1386</v>
      </c>
    </row>
    <row r="9" spans="1:3" s="250" customFormat="1" ht="12" customHeight="1">
      <c r="A9" s="251" t="s">
        <v>8</v>
      </c>
      <c r="B9" s="48" t="s">
        <v>65</v>
      </c>
      <c r="C9" s="252"/>
    </row>
    <row r="10" spans="1:3" s="250" customFormat="1" ht="12" customHeight="1">
      <c r="A10" s="253" t="s">
        <v>10</v>
      </c>
      <c r="B10" s="50" t="s">
        <v>67</v>
      </c>
      <c r="C10" s="95"/>
    </row>
    <row r="11" spans="1:3" s="250" customFormat="1" ht="12" customHeight="1">
      <c r="A11" s="253" t="s">
        <v>12</v>
      </c>
      <c r="B11" s="50" t="s">
        <v>69</v>
      </c>
      <c r="C11" s="95"/>
    </row>
    <row r="12" spans="1:3" s="250" customFormat="1" ht="12" customHeight="1">
      <c r="A12" s="253" t="s">
        <v>14</v>
      </c>
      <c r="B12" s="50" t="s">
        <v>71</v>
      </c>
      <c r="C12" s="95"/>
    </row>
    <row r="13" spans="1:3" s="250" customFormat="1" ht="12" customHeight="1">
      <c r="A13" s="253" t="s">
        <v>16</v>
      </c>
      <c r="B13" s="50" t="s">
        <v>73</v>
      </c>
      <c r="C13" s="95">
        <v>1386</v>
      </c>
    </row>
    <row r="14" spans="1:3" s="250" customFormat="1" ht="12" customHeight="1">
      <c r="A14" s="253" t="s">
        <v>18</v>
      </c>
      <c r="B14" s="50" t="s">
        <v>386</v>
      </c>
      <c r="C14" s="95"/>
    </row>
    <row r="15" spans="1:3" s="250" customFormat="1" ht="12" customHeight="1">
      <c r="A15" s="253" t="s">
        <v>177</v>
      </c>
      <c r="B15" s="68" t="s">
        <v>387</v>
      </c>
      <c r="C15" s="95"/>
    </row>
    <row r="16" spans="1:3" s="250" customFormat="1" ht="12" customHeight="1">
      <c r="A16" s="253" t="s">
        <v>179</v>
      </c>
      <c r="B16" s="50" t="s">
        <v>79</v>
      </c>
      <c r="C16" s="110"/>
    </row>
    <row r="17" spans="1:3" s="254" customFormat="1" ht="12" customHeight="1">
      <c r="A17" s="253" t="s">
        <v>181</v>
      </c>
      <c r="B17" s="50" t="s">
        <v>81</v>
      </c>
      <c r="C17" s="95"/>
    </row>
    <row r="18" spans="1:3" s="254" customFormat="1" ht="12" customHeight="1">
      <c r="A18" s="253" t="s">
        <v>183</v>
      </c>
      <c r="B18" s="68" t="s">
        <v>83</v>
      </c>
      <c r="C18" s="102"/>
    </row>
    <row r="19" spans="1:3" s="250" customFormat="1" ht="12" customHeight="1">
      <c r="A19" s="198" t="s">
        <v>20</v>
      </c>
      <c r="B19" s="249" t="s">
        <v>388</v>
      </c>
      <c r="C19" s="106">
        <f>SUM(C20:C22)</f>
        <v>12261</v>
      </c>
    </row>
    <row r="20" spans="1:3" s="254" customFormat="1" ht="12" customHeight="1">
      <c r="A20" s="253" t="s">
        <v>22</v>
      </c>
      <c r="B20" s="67" t="s">
        <v>23</v>
      </c>
      <c r="C20" s="95"/>
    </row>
    <row r="21" spans="1:3" s="254" customFormat="1" ht="12" customHeight="1">
      <c r="A21" s="253" t="s">
        <v>24</v>
      </c>
      <c r="B21" s="50" t="s">
        <v>389</v>
      </c>
      <c r="C21" s="95"/>
    </row>
    <row r="22" spans="1:3" s="254" customFormat="1" ht="12" customHeight="1">
      <c r="A22" s="253" t="s">
        <v>26</v>
      </c>
      <c r="B22" s="50" t="s">
        <v>390</v>
      </c>
      <c r="C22" s="95">
        <v>12261</v>
      </c>
    </row>
    <row r="23" spans="1:3" s="254" customFormat="1" ht="12" customHeight="1">
      <c r="A23" s="253" t="s">
        <v>28</v>
      </c>
      <c r="B23" s="50" t="s">
        <v>391</v>
      </c>
      <c r="C23" s="95"/>
    </row>
    <row r="24" spans="1:3" s="254" customFormat="1" ht="12" customHeight="1">
      <c r="A24" s="198" t="s">
        <v>34</v>
      </c>
      <c r="B24" s="13" t="s">
        <v>258</v>
      </c>
      <c r="C24" s="255"/>
    </row>
    <row r="25" spans="1:3" s="254" customFormat="1" ht="12" customHeight="1">
      <c r="A25" s="198" t="s">
        <v>217</v>
      </c>
      <c r="B25" s="13" t="s">
        <v>392</v>
      </c>
      <c r="C25" s="106">
        <f>+C26+C27</f>
        <v>0</v>
      </c>
    </row>
    <row r="26" spans="1:3" s="254" customFormat="1" ht="12" customHeight="1">
      <c r="A26" s="256" t="s">
        <v>50</v>
      </c>
      <c r="B26" s="67" t="s">
        <v>389</v>
      </c>
      <c r="C26" s="91"/>
    </row>
    <row r="27" spans="1:3" s="254" customFormat="1" ht="12" customHeight="1">
      <c r="A27" s="256" t="s">
        <v>56</v>
      </c>
      <c r="B27" s="50" t="s">
        <v>393</v>
      </c>
      <c r="C27" s="110"/>
    </row>
    <row r="28" spans="1:3" s="254" customFormat="1" ht="12" customHeight="1">
      <c r="A28" s="253" t="s">
        <v>58</v>
      </c>
      <c r="B28" s="257" t="s">
        <v>394</v>
      </c>
      <c r="C28" s="258"/>
    </row>
    <row r="29" spans="1:3" s="254" customFormat="1" ht="12" customHeight="1">
      <c r="A29" s="198" t="s">
        <v>62</v>
      </c>
      <c r="B29" s="13" t="s">
        <v>395</v>
      </c>
      <c r="C29" s="106">
        <f>+C30+C31+C32</f>
        <v>0</v>
      </c>
    </row>
    <row r="30" spans="1:3" s="254" customFormat="1" ht="12" customHeight="1">
      <c r="A30" s="256" t="s">
        <v>64</v>
      </c>
      <c r="B30" s="67" t="s">
        <v>87</v>
      </c>
      <c r="C30" s="91"/>
    </row>
    <row r="31" spans="1:3" s="254" customFormat="1" ht="12" customHeight="1">
      <c r="A31" s="256" t="s">
        <v>66</v>
      </c>
      <c r="B31" s="50" t="s">
        <v>89</v>
      </c>
      <c r="C31" s="110"/>
    </row>
    <row r="32" spans="1:3" s="254" customFormat="1" ht="12" customHeight="1">
      <c r="A32" s="253" t="s">
        <v>68</v>
      </c>
      <c r="B32" s="257" t="s">
        <v>91</v>
      </c>
      <c r="C32" s="258"/>
    </row>
    <row r="33" spans="1:3" s="250" customFormat="1" ht="12" customHeight="1">
      <c r="A33" s="198" t="s">
        <v>84</v>
      </c>
      <c r="B33" s="13" t="s">
        <v>259</v>
      </c>
      <c r="C33" s="255"/>
    </row>
    <row r="34" spans="1:3" s="250" customFormat="1" ht="12" customHeight="1">
      <c r="A34" s="198" t="s">
        <v>228</v>
      </c>
      <c r="B34" s="13" t="s">
        <v>396</v>
      </c>
      <c r="C34" s="259"/>
    </row>
    <row r="35" spans="1:3" s="250" customFormat="1" ht="12" customHeight="1">
      <c r="A35" s="198" t="s">
        <v>106</v>
      </c>
      <c r="B35" s="13" t="s">
        <v>397</v>
      </c>
      <c r="C35" s="225">
        <f>+C8+C19+C24+C25+C29+C33+C34</f>
        <v>13647</v>
      </c>
    </row>
    <row r="36" spans="1:3" s="250" customFormat="1" ht="12" customHeight="1">
      <c r="A36" s="260" t="s">
        <v>116</v>
      </c>
      <c r="B36" s="13" t="s">
        <v>398</v>
      </c>
      <c r="C36" s="225">
        <f>+C37+C38+C39</f>
        <v>0</v>
      </c>
    </row>
    <row r="37" spans="1:3" s="250" customFormat="1" ht="12" customHeight="1">
      <c r="A37" s="256" t="s">
        <v>399</v>
      </c>
      <c r="B37" s="67" t="s">
        <v>316</v>
      </c>
      <c r="C37" s="91"/>
    </row>
    <row r="38" spans="1:3" s="250" customFormat="1" ht="12" customHeight="1">
      <c r="A38" s="256" t="s">
        <v>400</v>
      </c>
      <c r="B38" s="50" t="s">
        <v>401</v>
      </c>
      <c r="C38" s="110"/>
    </row>
    <row r="39" spans="1:3" s="254" customFormat="1" ht="12" customHeight="1">
      <c r="A39" s="253" t="s">
        <v>402</v>
      </c>
      <c r="B39" s="257" t="s">
        <v>403</v>
      </c>
      <c r="C39" s="258"/>
    </row>
    <row r="40" spans="1:3" s="254" customFormat="1" ht="15" customHeight="1">
      <c r="A40" s="260" t="s">
        <v>240</v>
      </c>
      <c r="B40" s="261" t="s">
        <v>404</v>
      </c>
      <c r="C40" s="225">
        <f>+C35+C36</f>
        <v>13647</v>
      </c>
    </row>
    <row r="41" spans="1:3" s="254" customFormat="1" ht="15" customHeight="1">
      <c r="A41" s="217"/>
      <c r="B41" s="218"/>
      <c r="C41" s="219"/>
    </row>
    <row r="42" spans="1:3" ht="12.75">
      <c r="A42" s="262"/>
      <c r="B42" s="221"/>
      <c r="C42" s="222"/>
    </row>
    <row r="43" spans="1:3" s="247" customFormat="1" ht="16.5" customHeight="1">
      <c r="A43" s="223"/>
      <c r="B43" s="224" t="s">
        <v>251</v>
      </c>
      <c r="C43" s="225"/>
    </row>
    <row r="44" spans="1:3" s="263" customFormat="1" ht="12" customHeight="1">
      <c r="A44" s="198" t="s">
        <v>6</v>
      </c>
      <c r="B44" s="13" t="s">
        <v>405</v>
      </c>
      <c r="C44" s="106">
        <f>SUM(C45:C49)</f>
        <v>13627</v>
      </c>
    </row>
    <row r="45" spans="1:3" ht="12" customHeight="1">
      <c r="A45" s="253" t="s">
        <v>8</v>
      </c>
      <c r="B45" s="67" t="s">
        <v>170</v>
      </c>
      <c r="C45" s="91">
        <v>7706</v>
      </c>
    </row>
    <row r="46" spans="1:3" ht="12" customHeight="1">
      <c r="A46" s="253" t="s">
        <v>10</v>
      </c>
      <c r="B46" s="50" t="s">
        <v>171</v>
      </c>
      <c r="C46" s="95">
        <v>2020</v>
      </c>
    </row>
    <row r="47" spans="1:3" ht="12" customHeight="1">
      <c r="A47" s="253" t="s">
        <v>12</v>
      </c>
      <c r="B47" s="50" t="s">
        <v>172</v>
      </c>
      <c r="C47" s="95">
        <v>3901</v>
      </c>
    </row>
    <row r="48" spans="1:3" ht="12" customHeight="1">
      <c r="A48" s="253" t="s">
        <v>14</v>
      </c>
      <c r="B48" s="50" t="s">
        <v>173</v>
      </c>
      <c r="C48" s="95"/>
    </row>
    <row r="49" spans="1:3" ht="12" customHeight="1">
      <c r="A49" s="253" t="s">
        <v>16</v>
      </c>
      <c r="B49" s="50" t="s">
        <v>175</v>
      </c>
      <c r="C49" s="95"/>
    </row>
    <row r="50" spans="1:3" ht="12" customHeight="1">
      <c r="A50" s="198" t="s">
        <v>20</v>
      </c>
      <c r="B50" s="13" t="s">
        <v>406</v>
      </c>
      <c r="C50" s="106">
        <f>SUM(C51:C53)</f>
        <v>20</v>
      </c>
    </row>
    <row r="51" spans="1:3" s="263" customFormat="1" ht="12" customHeight="1">
      <c r="A51" s="253" t="s">
        <v>22</v>
      </c>
      <c r="B51" s="67" t="s">
        <v>196</v>
      </c>
      <c r="C51" s="91">
        <v>20</v>
      </c>
    </row>
    <row r="52" spans="1:3" ht="12" customHeight="1">
      <c r="A52" s="253" t="s">
        <v>24</v>
      </c>
      <c r="B52" s="50" t="s">
        <v>198</v>
      </c>
      <c r="C52" s="95"/>
    </row>
    <row r="53" spans="1:3" ht="12" customHeight="1">
      <c r="A53" s="253" t="s">
        <v>26</v>
      </c>
      <c r="B53" s="50" t="s">
        <v>407</v>
      </c>
      <c r="C53" s="95"/>
    </row>
    <row r="54" spans="1:3" ht="12" customHeight="1">
      <c r="A54" s="253" t="s">
        <v>28</v>
      </c>
      <c r="B54" s="50" t="s">
        <v>408</v>
      </c>
      <c r="C54" s="95"/>
    </row>
    <row r="55" spans="1:3" ht="15" customHeight="1">
      <c r="A55" s="198" t="s">
        <v>34</v>
      </c>
      <c r="B55" s="264" t="s">
        <v>409</v>
      </c>
      <c r="C55" s="106">
        <f>+C44+C50</f>
        <v>13647</v>
      </c>
    </row>
    <row r="56" ht="12.75">
      <c r="C56" s="265"/>
    </row>
    <row r="57" spans="1:3" ht="15" customHeight="1">
      <c r="A57" s="232" t="s">
        <v>375</v>
      </c>
      <c r="B57" s="233"/>
      <c r="C57" s="234">
        <v>3</v>
      </c>
    </row>
    <row r="58" spans="1:3" ht="14.25" customHeight="1">
      <c r="A58" s="232" t="s">
        <v>376</v>
      </c>
      <c r="B58" s="233"/>
      <c r="C58" s="23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3.875" style="237" customWidth="1"/>
    <col min="2" max="2" width="79.125" style="238" customWidth="1"/>
    <col min="3" max="3" width="25.00390625" style="238" customWidth="1"/>
    <col min="4" max="16384" width="9.375" style="238" customWidth="1"/>
  </cols>
  <sheetData>
    <row r="1" spans="1:3" s="240" customFormat="1" ht="21" customHeight="1">
      <c r="A1" s="181"/>
      <c r="B1" s="182"/>
      <c r="C1" s="239" t="s">
        <v>416</v>
      </c>
    </row>
    <row r="2" spans="1:3" s="242" customFormat="1" ht="25.5" customHeight="1">
      <c r="A2" s="185" t="s">
        <v>383</v>
      </c>
      <c r="B2" s="186" t="s">
        <v>415</v>
      </c>
      <c r="C2" s="241" t="s">
        <v>412</v>
      </c>
    </row>
    <row r="3" spans="1:3" s="242" customFormat="1" ht="24">
      <c r="A3" s="243" t="s">
        <v>368</v>
      </c>
      <c r="B3" s="190" t="s">
        <v>411</v>
      </c>
      <c r="C3" s="244" t="s">
        <v>412</v>
      </c>
    </row>
    <row r="4" spans="1:3" s="245" customFormat="1" ht="15.75" customHeight="1">
      <c r="A4" s="192"/>
      <c r="B4" s="192"/>
      <c r="C4" s="193" t="s">
        <v>337</v>
      </c>
    </row>
    <row r="5" spans="1:3" ht="12.75">
      <c r="A5" s="195" t="s">
        <v>370</v>
      </c>
      <c r="B5" s="196" t="s">
        <v>371</v>
      </c>
      <c r="C5" s="246" t="s">
        <v>372</v>
      </c>
    </row>
    <row r="6" spans="1:3" s="247" customFormat="1" ht="12.75" customHeight="1">
      <c r="A6" s="198">
        <v>1</v>
      </c>
      <c r="B6" s="199">
        <v>2</v>
      </c>
      <c r="C6" s="200">
        <v>3</v>
      </c>
    </row>
    <row r="7" spans="1:3" s="247" customFormat="1" ht="15.75" customHeight="1">
      <c r="A7" s="202"/>
      <c r="B7" s="203" t="s">
        <v>250</v>
      </c>
      <c r="C7" s="248"/>
    </row>
    <row r="8" spans="1:3" s="250" customFormat="1" ht="12" customHeight="1">
      <c r="A8" s="198" t="s">
        <v>6</v>
      </c>
      <c r="B8" s="249" t="s">
        <v>385</v>
      </c>
      <c r="C8" s="106">
        <f>SUM(C9:C18)</f>
        <v>0</v>
      </c>
    </row>
    <row r="9" spans="1:3" s="250" customFormat="1" ht="12" customHeight="1">
      <c r="A9" s="251" t="s">
        <v>8</v>
      </c>
      <c r="B9" s="48" t="s">
        <v>65</v>
      </c>
      <c r="C9" s="252"/>
    </row>
    <row r="10" spans="1:3" s="250" customFormat="1" ht="12" customHeight="1">
      <c r="A10" s="253" t="s">
        <v>10</v>
      </c>
      <c r="B10" s="50" t="s">
        <v>67</v>
      </c>
      <c r="C10" s="95"/>
    </row>
    <row r="11" spans="1:3" s="250" customFormat="1" ht="12" customHeight="1">
      <c r="A11" s="253" t="s">
        <v>12</v>
      </c>
      <c r="B11" s="50" t="s">
        <v>69</v>
      </c>
      <c r="C11" s="95"/>
    </row>
    <row r="12" spans="1:3" s="250" customFormat="1" ht="12" customHeight="1">
      <c r="A12" s="253" t="s">
        <v>14</v>
      </c>
      <c r="B12" s="50" t="s">
        <v>71</v>
      </c>
      <c r="C12" s="95"/>
    </row>
    <row r="13" spans="1:3" s="250" customFormat="1" ht="12" customHeight="1">
      <c r="A13" s="253" t="s">
        <v>16</v>
      </c>
      <c r="B13" s="50" t="s">
        <v>73</v>
      </c>
      <c r="C13" s="95"/>
    </row>
    <row r="14" spans="1:3" s="250" customFormat="1" ht="12" customHeight="1">
      <c r="A14" s="253" t="s">
        <v>18</v>
      </c>
      <c r="B14" s="50" t="s">
        <v>386</v>
      </c>
      <c r="C14" s="95"/>
    </row>
    <row r="15" spans="1:3" s="250" customFormat="1" ht="12" customHeight="1">
      <c r="A15" s="253" t="s">
        <v>177</v>
      </c>
      <c r="B15" s="68" t="s">
        <v>387</v>
      </c>
      <c r="C15" s="95"/>
    </row>
    <row r="16" spans="1:3" s="250" customFormat="1" ht="12" customHeight="1">
      <c r="A16" s="253" t="s">
        <v>179</v>
      </c>
      <c r="B16" s="50" t="s">
        <v>79</v>
      </c>
      <c r="C16" s="110"/>
    </row>
    <row r="17" spans="1:3" s="254" customFormat="1" ht="12" customHeight="1">
      <c r="A17" s="253" t="s">
        <v>181</v>
      </c>
      <c r="B17" s="50" t="s">
        <v>81</v>
      </c>
      <c r="C17" s="95"/>
    </row>
    <row r="18" spans="1:3" s="254" customFormat="1" ht="12" customHeight="1">
      <c r="A18" s="253" t="s">
        <v>183</v>
      </c>
      <c r="B18" s="68" t="s">
        <v>83</v>
      </c>
      <c r="C18" s="102"/>
    </row>
    <row r="19" spans="1:3" s="250" customFormat="1" ht="12" customHeight="1">
      <c r="A19" s="198" t="s">
        <v>20</v>
      </c>
      <c r="B19" s="249" t="s">
        <v>388</v>
      </c>
      <c r="C19" s="106">
        <f>SUM(C20:C22)</f>
        <v>0</v>
      </c>
    </row>
    <row r="20" spans="1:3" s="254" customFormat="1" ht="12" customHeight="1">
      <c r="A20" s="253" t="s">
        <v>22</v>
      </c>
      <c r="B20" s="67" t="s">
        <v>23</v>
      </c>
      <c r="C20" s="95"/>
    </row>
    <row r="21" spans="1:3" s="254" customFormat="1" ht="12" customHeight="1">
      <c r="A21" s="253" t="s">
        <v>24</v>
      </c>
      <c r="B21" s="50" t="s">
        <v>389</v>
      </c>
      <c r="C21" s="95"/>
    </row>
    <row r="22" spans="1:3" s="254" customFormat="1" ht="12" customHeight="1">
      <c r="A22" s="253" t="s">
        <v>26</v>
      </c>
      <c r="B22" s="50" t="s">
        <v>390</v>
      </c>
      <c r="C22" s="95"/>
    </row>
    <row r="23" spans="1:3" s="254" customFormat="1" ht="12" customHeight="1">
      <c r="A23" s="253" t="s">
        <v>28</v>
      </c>
      <c r="B23" s="50" t="s">
        <v>391</v>
      </c>
      <c r="C23" s="95"/>
    </row>
    <row r="24" spans="1:3" s="254" customFormat="1" ht="12" customHeight="1">
      <c r="A24" s="198" t="s">
        <v>34</v>
      </c>
      <c r="B24" s="13" t="s">
        <v>258</v>
      </c>
      <c r="C24" s="255"/>
    </row>
    <row r="25" spans="1:3" s="254" customFormat="1" ht="12" customHeight="1">
      <c r="A25" s="198" t="s">
        <v>217</v>
      </c>
      <c r="B25" s="13" t="s">
        <v>392</v>
      </c>
      <c r="C25" s="106">
        <f>+C26+C27</f>
        <v>0</v>
      </c>
    </row>
    <row r="26" spans="1:3" s="254" customFormat="1" ht="12" customHeight="1">
      <c r="A26" s="256" t="s">
        <v>50</v>
      </c>
      <c r="B26" s="67" t="s">
        <v>389</v>
      </c>
      <c r="C26" s="91"/>
    </row>
    <row r="27" spans="1:3" s="254" customFormat="1" ht="12" customHeight="1">
      <c r="A27" s="256" t="s">
        <v>56</v>
      </c>
      <c r="B27" s="50" t="s">
        <v>393</v>
      </c>
      <c r="C27" s="110"/>
    </row>
    <row r="28" spans="1:3" s="254" customFormat="1" ht="12" customHeight="1">
      <c r="A28" s="253" t="s">
        <v>58</v>
      </c>
      <c r="B28" s="257" t="s">
        <v>394</v>
      </c>
      <c r="C28" s="258"/>
    </row>
    <row r="29" spans="1:3" s="254" customFormat="1" ht="12" customHeight="1">
      <c r="A29" s="198" t="s">
        <v>62</v>
      </c>
      <c r="B29" s="13" t="s">
        <v>395</v>
      </c>
      <c r="C29" s="106">
        <f>+C30+C31+C32</f>
        <v>0</v>
      </c>
    </row>
    <row r="30" spans="1:3" s="254" customFormat="1" ht="12" customHeight="1">
      <c r="A30" s="256" t="s">
        <v>64</v>
      </c>
      <c r="B30" s="67" t="s">
        <v>87</v>
      </c>
      <c r="C30" s="91"/>
    </row>
    <row r="31" spans="1:3" s="254" customFormat="1" ht="12" customHeight="1">
      <c r="A31" s="256" t="s">
        <v>66</v>
      </c>
      <c r="B31" s="50" t="s">
        <v>89</v>
      </c>
      <c r="C31" s="110"/>
    </row>
    <row r="32" spans="1:3" s="254" customFormat="1" ht="12" customHeight="1">
      <c r="A32" s="253" t="s">
        <v>68</v>
      </c>
      <c r="B32" s="257" t="s">
        <v>91</v>
      </c>
      <c r="C32" s="258"/>
    </row>
    <row r="33" spans="1:3" s="250" customFormat="1" ht="12" customHeight="1">
      <c r="A33" s="198" t="s">
        <v>84</v>
      </c>
      <c r="B33" s="13" t="s">
        <v>259</v>
      </c>
      <c r="C33" s="255"/>
    </row>
    <row r="34" spans="1:3" s="250" customFormat="1" ht="12" customHeight="1">
      <c r="A34" s="198" t="s">
        <v>228</v>
      </c>
      <c r="B34" s="13" t="s">
        <v>396</v>
      </c>
      <c r="C34" s="259"/>
    </row>
    <row r="35" spans="1:3" s="250" customFormat="1" ht="12" customHeight="1">
      <c r="A35" s="198" t="s">
        <v>106</v>
      </c>
      <c r="B35" s="13" t="s">
        <v>397</v>
      </c>
      <c r="C35" s="225">
        <f>+C8+C19+C24+C25+C29+C33+C34</f>
        <v>0</v>
      </c>
    </row>
    <row r="36" spans="1:3" s="250" customFormat="1" ht="12" customHeight="1">
      <c r="A36" s="260" t="s">
        <v>116</v>
      </c>
      <c r="B36" s="13" t="s">
        <v>398</v>
      </c>
      <c r="C36" s="225">
        <f>+C37+C38+C39</f>
        <v>0</v>
      </c>
    </row>
    <row r="37" spans="1:3" s="250" customFormat="1" ht="12" customHeight="1">
      <c r="A37" s="256" t="s">
        <v>399</v>
      </c>
      <c r="B37" s="67" t="s">
        <v>316</v>
      </c>
      <c r="C37" s="91"/>
    </row>
    <row r="38" spans="1:3" s="250" customFormat="1" ht="12" customHeight="1">
      <c r="A38" s="256" t="s">
        <v>400</v>
      </c>
      <c r="B38" s="50" t="s">
        <v>401</v>
      </c>
      <c r="C38" s="110"/>
    </row>
    <row r="39" spans="1:3" s="254" customFormat="1" ht="12" customHeight="1">
      <c r="A39" s="253" t="s">
        <v>402</v>
      </c>
      <c r="B39" s="257" t="s">
        <v>403</v>
      </c>
      <c r="C39" s="258"/>
    </row>
    <row r="40" spans="1:3" s="254" customFormat="1" ht="15" customHeight="1">
      <c r="A40" s="260" t="s">
        <v>240</v>
      </c>
      <c r="B40" s="261" t="s">
        <v>404</v>
      </c>
      <c r="C40" s="225">
        <f>+C35+C36</f>
        <v>0</v>
      </c>
    </row>
    <row r="41" spans="1:3" s="254" customFormat="1" ht="15" customHeight="1">
      <c r="A41" s="217"/>
      <c r="B41" s="218"/>
      <c r="C41" s="219"/>
    </row>
    <row r="42" spans="1:3" ht="12.75">
      <c r="A42" s="262"/>
      <c r="B42" s="221"/>
      <c r="C42" s="222"/>
    </row>
    <row r="43" spans="1:3" s="247" customFormat="1" ht="16.5" customHeight="1">
      <c r="A43" s="223"/>
      <c r="B43" s="224" t="s">
        <v>251</v>
      </c>
      <c r="C43" s="225"/>
    </row>
    <row r="44" spans="1:3" s="263" customFormat="1" ht="12" customHeight="1">
      <c r="A44" s="198" t="s">
        <v>6</v>
      </c>
      <c r="B44" s="13" t="s">
        <v>405</v>
      </c>
      <c r="C44" s="106">
        <f>SUM(C45:C49)</f>
        <v>0</v>
      </c>
    </row>
    <row r="45" spans="1:3" ht="12" customHeight="1">
      <c r="A45" s="253" t="s">
        <v>8</v>
      </c>
      <c r="B45" s="67" t="s">
        <v>170</v>
      </c>
      <c r="C45" s="91"/>
    </row>
    <row r="46" spans="1:3" ht="12" customHeight="1">
      <c r="A46" s="253" t="s">
        <v>10</v>
      </c>
      <c r="B46" s="50" t="s">
        <v>171</v>
      </c>
      <c r="C46" s="95"/>
    </row>
    <row r="47" spans="1:3" ht="12" customHeight="1">
      <c r="A47" s="253" t="s">
        <v>12</v>
      </c>
      <c r="B47" s="50" t="s">
        <v>172</v>
      </c>
      <c r="C47" s="95"/>
    </row>
    <row r="48" spans="1:3" ht="12" customHeight="1">
      <c r="A48" s="253" t="s">
        <v>14</v>
      </c>
      <c r="B48" s="50" t="s">
        <v>173</v>
      </c>
      <c r="C48" s="95"/>
    </row>
    <row r="49" spans="1:3" ht="12" customHeight="1">
      <c r="A49" s="253" t="s">
        <v>16</v>
      </c>
      <c r="B49" s="50" t="s">
        <v>175</v>
      </c>
      <c r="C49" s="95"/>
    </row>
    <row r="50" spans="1:3" ht="12" customHeight="1">
      <c r="A50" s="198" t="s">
        <v>20</v>
      </c>
      <c r="B50" s="13" t="s">
        <v>406</v>
      </c>
      <c r="C50" s="106">
        <f>SUM(C51:C53)</f>
        <v>0</v>
      </c>
    </row>
    <row r="51" spans="1:3" s="263" customFormat="1" ht="12" customHeight="1">
      <c r="A51" s="253" t="s">
        <v>22</v>
      </c>
      <c r="B51" s="67" t="s">
        <v>196</v>
      </c>
      <c r="C51" s="91"/>
    </row>
    <row r="52" spans="1:3" ht="12" customHeight="1">
      <c r="A52" s="253" t="s">
        <v>24</v>
      </c>
      <c r="B52" s="50" t="s">
        <v>198</v>
      </c>
      <c r="C52" s="95"/>
    </row>
    <row r="53" spans="1:3" ht="12" customHeight="1">
      <c r="A53" s="253" t="s">
        <v>26</v>
      </c>
      <c r="B53" s="50" t="s">
        <v>407</v>
      </c>
      <c r="C53" s="95"/>
    </row>
    <row r="54" spans="1:3" ht="12" customHeight="1">
      <c r="A54" s="253" t="s">
        <v>28</v>
      </c>
      <c r="B54" s="50" t="s">
        <v>408</v>
      </c>
      <c r="C54" s="95"/>
    </row>
    <row r="55" spans="1:3" ht="15" customHeight="1">
      <c r="A55" s="198" t="s">
        <v>34</v>
      </c>
      <c r="B55" s="264" t="s">
        <v>409</v>
      </c>
      <c r="C55" s="106">
        <f>+C44+C50</f>
        <v>0</v>
      </c>
    </row>
    <row r="56" ht="12.75">
      <c r="C56" s="265"/>
    </row>
    <row r="57" spans="1:3" ht="15" customHeight="1">
      <c r="A57" s="232" t="s">
        <v>375</v>
      </c>
      <c r="B57" s="233"/>
      <c r="C57" s="234"/>
    </row>
    <row r="58" spans="1:3" ht="14.25" customHeight="1">
      <c r="A58" s="232" t="s">
        <v>376</v>
      </c>
      <c r="B58" s="233"/>
      <c r="C58" s="23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6">
      <selection activeCell="C54" sqref="C54"/>
    </sheetView>
  </sheetViews>
  <sheetFormatPr defaultColWidth="9.00390625" defaultRowHeight="12.75"/>
  <cols>
    <col min="1" max="1" width="13.875" style="237" customWidth="1"/>
    <col min="2" max="2" width="79.125" style="238" customWidth="1"/>
    <col min="3" max="3" width="25.00390625" style="238" customWidth="1"/>
    <col min="4" max="16384" width="9.375" style="238" customWidth="1"/>
  </cols>
  <sheetData>
    <row r="1" spans="1:3" s="240" customFormat="1" ht="21" customHeight="1">
      <c r="A1" s="181"/>
      <c r="B1" s="182"/>
      <c r="C1" s="239" t="s">
        <v>417</v>
      </c>
    </row>
    <row r="2" spans="1:3" s="242" customFormat="1" ht="25.5" customHeight="1">
      <c r="A2" s="185" t="s">
        <v>383</v>
      </c>
      <c r="B2" s="186" t="s">
        <v>415</v>
      </c>
      <c r="C2" s="241" t="s">
        <v>412</v>
      </c>
    </row>
    <row r="3" spans="1:3" s="242" customFormat="1" ht="24">
      <c r="A3" s="243" t="s">
        <v>368</v>
      </c>
      <c r="B3" s="190" t="s">
        <v>413</v>
      </c>
      <c r="C3" s="244" t="s">
        <v>414</v>
      </c>
    </row>
    <row r="4" spans="1:3" s="245" customFormat="1" ht="15.75" customHeight="1">
      <c r="A4" s="192"/>
      <c r="B4" s="192"/>
      <c r="C4" s="193" t="s">
        <v>337</v>
      </c>
    </row>
    <row r="5" spans="1:3" ht="12.75">
      <c r="A5" s="195" t="s">
        <v>370</v>
      </c>
      <c r="B5" s="196" t="s">
        <v>371</v>
      </c>
      <c r="C5" s="246" t="s">
        <v>372</v>
      </c>
    </row>
    <row r="6" spans="1:3" s="247" customFormat="1" ht="12.75" customHeight="1">
      <c r="A6" s="198">
        <v>1</v>
      </c>
      <c r="B6" s="199">
        <v>2</v>
      </c>
      <c r="C6" s="200">
        <v>3</v>
      </c>
    </row>
    <row r="7" spans="1:3" s="247" customFormat="1" ht="15.75" customHeight="1">
      <c r="A7" s="202"/>
      <c r="B7" s="203" t="s">
        <v>250</v>
      </c>
      <c r="C7" s="248"/>
    </row>
    <row r="8" spans="1:3" s="250" customFormat="1" ht="12" customHeight="1">
      <c r="A8" s="198" t="s">
        <v>6</v>
      </c>
      <c r="B8" s="249" t="s">
        <v>385</v>
      </c>
      <c r="C8" s="106">
        <f>SUM(C9:C18)</f>
        <v>0</v>
      </c>
    </row>
    <row r="9" spans="1:3" s="250" customFormat="1" ht="12" customHeight="1">
      <c r="A9" s="251" t="s">
        <v>8</v>
      </c>
      <c r="B9" s="48" t="s">
        <v>65</v>
      </c>
      <c r="C9" s="252"/>
    </row>
    <row r="10" spans="1:3" s="250" customFormat="1" ht="12" customHeight="1">
      <c r="A10" s="253" t="s">
        <v>10</v>
      </c>
      <c r="B10" s="50" t="s">
        <v>67</v>
      </c>
      <c r="C10" s="95"/>
    </row>
    <row r="11" spans="1:3" s="250" customFormat="1" ht="12" customHeight="1">
      <c r="A11" s="253" t="s">
        <v>12</v>
      </c>
      <c r="B11" s="50" t="s">
        <v>69</v>
      </c>
      <c r="C11" s="95"/>
    </row>
    <row r="12" spans="1:3" s="250" customFormat="1" ht="12" customHeight="1">
      <c r="A12" s="253" t="s">
        <v>14</v>
      </c>
      <c r="B12" s="50" t="s">
        <v>71</v>
      </c>
      <c r="C12" s="95"/>
    </row>
    <row r="13" spans="1:3" s="250" customFormat="1" ht="12" customHeight="1">
      <c r="A13" s="253" t="s">
        <v>16</v>
      </c>
      <c r="B13" s="50" t="s">
        <v>73</v>
      </c>
      <c r="C13" s="95"/>
    </row>
    <row r="14" spans="1:3" s="250" customFormat="1" ht="12" customHeight="1">
      <c r="A14" s="253" t="s">
        <v>18</v>
      </c>
      <c r="B14" s="50" t="s">
        <v>386</v>
      </c>
      <c r="C14" s="95"/>
    </row>
    <row r="15" spans="1:3" s="250" customFormat="1" ht="12" customHeight="1">
      <c r="A15" s="253" t="s">
        <v>177</v>
      </c>
      <c r="B15" s="68" t="s">
        <v>387</v>
      </c>
      <c r="C15" s="95"/>
    </row>
    <row r="16" spans="1:3" s="250" customFormat="1" ht="12" customHeight="1">
      <c r="A16" s="253" t="s">
        <v>179</v>
      </c>
      <c r="B16" s="50" t="s">
        <v>79</v>
      </c>
      <c r="C16" s="110"/>
    </row>
    <row r="17" spans="1:3" s="254" customFormat="1" ht="12" customHeight="1">
      <c r="A17" s="253" t="s">
        <v>181</v>
      </c>
      <c r="B17" s="50" t="s">
        <v>81</v>
      </c>
      <c r="C17" s="95"/>
    </row>
    <row r="18" spans="1:3" s="254" customFormat="1" ht="12" customHeight="1">
      <c r="A18" s="253" t="s">
        <v>183</v>
      </c>
      <c r="B18" s="68" t="s">
        <v>83</v>
      </c>
      <c r="C18" s="102"/>
    </row>
    <row r="19" spans="1:3" s="250" customFormat="1" ht="12" customHeight="1">
      <c r="A19" s="198" t="s">
        <v>20</v>
      </c>
      <c r="B19" s="249" t="s">
        <v>388</v>
      </c>
      <c r="C19" s="106">
        <f>SUM(C20:C22)</f>
        <v>0</v>
      </c>
    </row>
    <row r="20" spans="1:3" s="254" customFormat="1" ht="12" customHeight="1">
      <c r="A20" s="253" t="s">
        <v>22</v>
      </c>
      <c r="B20" s="67" t="s">
        <v>23</v>
      </c>
      <c r="C20" s="95"/>
    </row>
    <row r="21" spans="1:3" s="254" customFormat="1" ht="12" customHeight="1">
      <c r="A21" s="253" t="s">
        <v>24</v>
      </c>
      <c r="B21" s="50" t="s">
        <v>389</v>
      </c>
      <c r="C21" s="95"/>
    </row>
    <row r="22" spans="1:3" s="254" customFormat="1" ht="12" customHeight="1">
      <c r="A22" s="253" t="s">
        <v>26</v>
      </c>
      <c r="B22" s="50" t="s">
        <v>390</v>
      </c>
      <c r="C22" s="95"/>
    </row>
    <row r="23" spans="1:3" s="254" customFormat="1" ht="12" customHeight="1">
      <c r="A23" s="253" t="s">
        <v>28</v>
      </c>
      <c r="B23" s="50" t="s">
        <v>391</v>
      </c>
      <c r="C23" s="95"/>
    </row>
    <row r="24" spans="1:3" s="254" customFormat="1" ht="12" customHeight="1">
      <c r="A24" s="198" t="s">
        <v>34</v>
      </c>
      <c r="B24" s="13" t="s">
        <v>258</v>
      </c>
      <c r="C24" s="255"/>
    </row>
    <row r="25" spans="1:3" s="254" customFormat="1" ht="12" customHeight="1">
      <c r="A25" s="198" t="s">
        <v>217</v>
      </c>
      <c r="B25" s="13" t="s">
        <v>392</v>
      </c>
      <c r="C25" s="106">
        <f>+C26+C27</f>
        <v>0</v>
      </c>
    </row>
    <row r="26" spans="1:3" s="254" customFormat="1" ht="12" customHeight="1">
      <c r="A26" s="256" t="s">
        <v>50</v>
      </c>
      <c r="B26" s="67" t="s">
        <v>389</v>
      </c>
      <c r="C26" s="91"/>
    </row>
    <row r="27" spans="1:3" s="254" customFormat="1" ht="12" customHeight="1">
      <c r="A27" s="256" t="s">
        <v>56</v>
      </c>
      <c r="B27" s="50" t="s">
        <v>393</v>
      </c>
      <c r="C27" s="110"/>
    </row>
    <row r="28" spans="1:3" s="254" customFormat="1" ht="12" customHeight="1">
      <c r="A28" s="253" t="s">
        <v>58</v>
      </c>
      <c r="B28" s="257" t="s">
        <v>394</v>
      </c>
      <c r="C28" s="258"/>
    </row>
    <row r="29" spans="1:3" s="254" customFormat="1" ht="12" customHeight="1">
      <c r="A29" s="198" t="s">
        <v>62</v>
      </c>
      <c r="B29" s="13" t="s">
        <v>395</v>
      </c>
      <c r="C29" s="106">
        <f>+C30+C31+C32</f>
        <v>0</v>
      </c>
    </row>
    <row r="30" spans="1:3" s="254" customFormat="1" ht="12" customHeight="1">
      <c r="A30" s="256" t="s">
        <v>64</v>
      </c>
      <c r="B30" s="67" t="s">
        <v>87</v>
      </c>
      <c r="C30" s="91"/>
    </row>
    <row r="31" spans="1:3" s="254" customFormat="1" ht="12" customHeight="1">
      <c r="A31" s="256" t="s">
        <v>66</v>
      </c>
      <c r="B31" s="50" t="s">
        <v>89</v>
      </c>
      <c r="C31" s="110"/>
    </row>
    <row r="32" spans="1:3" s="254" customFormat="1" ht="12" customHeight="1">
      <c r="A32" s="253" t="s">
        <v>68</v>
      </c>
      <c r="B32" s="257" t="s">
        <v>91</v>
      </c>
      <c r="C32" s="258"/>
    </row>
    <row r="33" spans="1:3" s="250" customFormat="1" ht="12" customHeight="1">
      <c r="A33" s="198" t="s">
        <v>84</v>
      </c>
      <c r="B33" s="13" t="s">
        <v>259</v>
      </c>
      <c r="C33" s="255"/>
    </row>
    <row r="34" spans="1:3" s="250" customFormat="1" ht="12" customHeight="1">
      <c r="A34" s="198" t="s">
        <v>228</v>
      </c>
      <c r="B34" s="13" t="s">
        <v>396</v>
      </c>
      <c r="C34" s="259"/>
    </row>
    <row r="35" spans="1:3" s="250" customFormat="1" ht="12" customHeight="1">
      <c r="A35" s="198" t="s">
        <v>106</v>
      </c>
      <c r="B35" s="13" t="s">
        <v>397</v>
      </c>
      <c r="C35" s="225">
        <f>+C8+C19+C24+C25+C29+C33+C34</f>
        <v>0</v>
      </c>
    </row>
    <row r="36" spans="1:3" s="250" customFormat="1" ht="12" customHeight="1">
      <c r="A36" s="260" t="s">
        <v>116</v>
      </c>
      <c r="B36" s="13" t="s">
        <v>398</v>
      </c>
      <c r="C36" s="225">
        <f>+C37+C38+C39</f>
        <v>0</v>
      </c>
    </row>
    <row r="37" spans="1:3" s="250" customFormat="1" ht="12" customHeight="1">
      <c r="A37" s="256" t="s">
        <v>399</v>
      </c>
      <c r="B37" s="67" t="s">
        <v>316</v>
      </c>
      <c r="C37" s="91"/>
    </row>
    <row r="38" spans="1:3" s="250" customFormat="1" ht="12" customHeight="1">
      <c r="A38" s="256" t="s">
        <v>400</v>
      </c>
      <c r="B38" s="50" t="s">
        <v>401</v>
      </c>
      <c r="C38" s="110"/>
    </row>
    <row r="39" spans="1:3" s="254" customFormat="1" ht="12" customHeight="1">
      <c r="A39" s="253" t="s">
        <v>402</v>
      </c>
      <c r="B39" s="257" t="s">
        <v>403</v>
      </c>
      <c r="C39" s="258"/>
    </row>
    <row r="40" spans="1:3" s="254" customFormat="1" ht="15" customHeight="1">
      <c r="A40" s="260" t="s">
        <v>240</v>
      </c>
      <c r="B40" s="261" t="s">
        <v>404</v>
      </c>
      <c r="C40" s="225">
        <f>+C35+C36</f>
        <v>0</v>
      </c>
    </row>
    <row r="41" spans="1:3" s="254" customFormat="1" ht="15" customHeight="1">
      <c r="A41" s="217"/>
      <c r="B41" s="218"/>
      <c r="C41" s="219"/>
    </row>
    <row r="42" spans="1:3" ht="12.75">
      <c r="A42" s="262"/>
      <c r="B42" s="221"/>
      <c r="C42" s="222"/>
    </row>
    <row r="43" spans="1:3" s="247" customFormat="1" ht="16.5" customHeight="1">
      <c r="A43" s="223"/>
      <c r="B43" s="224" t="s">
        <v>251</v>
      </c>
      <c r="C43" s="225"/>
    </row>
    <row r="44" spans="1:3" s="263" customFormat="1" ht="12" customHeight="1">
      <c r="A44" s="198" t="s">
        <v>6</v>
      </c>
      <c r="B44" s="13" t="s">
        <v>405</v>
      </c>
      <c r="C44" s="106">
        <f>SUM(C45:C49)</f>
        <v>0</v>
      </c>
    </row>
    <row r="45" spans="1:3" ht="12" customHeight="1">
      <c r="A45" s="253" t="s">
        <v>8</v>
      </c>
      <c r="B45" s="67" t="s">
        <v>170</v>
      </c>
      <c r="C45" s="91"/>
    </row>
    <row r="46" spans="1:3" ht="12" customHeight="1">
      <c r="A46" s="253" t="s">
        <v>10</v>
      </c>
      <c r="B46" s="50" t="s">
        <v>171</v>
      </c>
      <c r="C46" s="95"/>
    </row>
    <row r="47" spans="1:3" ht="12" customHeight="1">
      <c r="A47" s="253" t="s">
        <v>12</v>
      </c>
      <c r="B47" s="50" t="s">
        <v>172</v>
      </c>
      <c r="C47" s="95"/>
    </row>
    <row r="48" spans="1:3" ht="12" customHeight="1">
      <c r="A48" s="253" t="s">
        <v>14</v>
      </c>
      <c r="B48" s="50" t="s">
        <v>173</v>
      </c>
      <c r="C48" s="95"/>
    </row>
    <row r="49" spans="1:3" ht="12" customHeight="1">
      <c r="A49" s="253" t="s">
        <v>16</v>
      </c>
      <c r="B49" s="50" t="s">
        <v>175</v>
      </c>
      <c r="C49" s="95"/>
    </row>
    <row r="50" spans="1:3" ht="12" customHeight="1">
      <c r="A50" s="198" t="s">
        <v>20</v>
      </c>
      <c r="B50" s="13" t="s">
        <v>406</v>
      </c>
      <c r="C50" s="106">
        <f>SUM(C51:C53)</f>
        <v>0</v>
      </c>
    </row>
    <row r="51" spans="1:3" s="263" customFormat="1" ht="12" customHeight="1">
      <c r="A51" s="253" t="s">
        <v>22</v>
      </c>
      <c r="B51" s="67" t="s">
        <v>196</v>
      </c>
      <c r="C51" s="91"/>
    </row>
    <row r="52" spans="1:3" ht="12" customHeight="1">
      <c r="A52" s="253" t="s">
        <v>24</v>
      </c>
      <c r="B52" s="50" t="s">
        <v>198</v>
      </c>
      <c r="C52" s="95"/>
    </row>
    <row r="53" spans="1:3" ht="12" customHeight="1">
      <c r="A53" s="253" t="s">
        <v>26</v>
      </c>
      <c r="B53" s="50" t="s">
        <v>407</v>
      </c>
      <c r="C53" s="95"/>
    </row>
    <row r="54" spans="1:3" ht="12" customHeight="1">
      <c r="A54" s="253" t="s">
        <v>28</v>
      </c>
      <c r="B54" s="50" t="s">
        <v>408</v>
      </c>
      <c r="C54" s="95"/>
    </row>
    <row r="55" spans="1:3" ht="15" customHeight="1">
      <c r="A55" s="198" t="s">
        <v>34</v>
      </c>
      <c r="B55" s="264" t="s">
        <v>409</v>
      </c>
      <c r="C55" s="106">
        <f>+C44+C50</f>
        <v>0</v>
      </c>
    </row>
    <row r="56" ht="12.75">
      <c r="C56" s="265"/>
    </row>
    <row r="57" spans="1:3" ht="15" customHeight="1">
      <c r="A57" s="232" t="s">
        <v>375</v>
      </c>
      <c r="B57" s="233"/>
      <c r="C57" s="234"/>
    </row>
    <row r="58" spans="1:3" ht="14.25" customHeight="1">
      <c r="A58" s="232" t="s">
        <v>376</v>
      </c>
      <c r="B58" s="233"/>
      <c r="C58" s="23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zoomScale="120" zoomScaleNormal="120" zoomScaleSheetLayoutView="100" zoomScalePageLayoutView="0" workbookViewId="0" topLeftCell="A1">
      <selection activeCell="C111" sqref="C11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68" t="s">
        <v>0</v>
      </c>
      <c r="B1" s="268"/>
      <c r="C1" s="268"/>
    </row>
    <row r="2" spans="1:3" ht="15.75" customHeight="1">
      <c r="A2" s="267" t="s">
        <v>1</v>
      </c>
      <c r="B2" s="267"/>
      <c r="C2" s="4" t="s">
        <v>2</v>
      </c>
    </row>
    <row r="3" spans="1:3" ht="37.5" customHeight="1">
      <c r="A3" s="5" t="s">
        <v>3</v>
      </c>
      <c r="B3" s="6" t="s">
        <v>4</v>
      </c>
      <c r="C3" s="7" t="s">
        <v>5</v>
      </c>
    </row>
    <row r="4" spans="1:3" s="11" customFormat="1" ht="12" customHeight="1">
      <c r="A4" s="8">
        <v>1</v>
      </c>
      <c r="B4" s="9">
        <v>2</v>
      </c>
      <c r="C4" s="10">
        <v>3</v>
      </c>
    </row>
    <row r="5" spans="1:3" s="15" customFormat="1" ht="12" customHeight="1">
      <c r="A5" s="12" t="s">
        <v>6</v>
      </c>
      <c r="B5" s="13" t="s">
        <v>7</v>
      </c>
      <c r="C5" s="14">
        <f>+C6+C7+C8+C9+C10+C11</f>
        <v>31891</v>
      </c>
    </row>
    <row r="6" spans="1:3" s="15" customFormat="1" ht="12" customHeight="1">
      <c r="A6" s="16" t="s">
        <v>8</v>
      </c>
      <c r="B6" s="17" t="s">
        <v>9</v>
      </c>
      <c r="C6" s="18">
        <v>9089</v>
      </c>
    </row>
    <row r="7" spans="1:3" s="15" customFormat="1" ht="12" customHeight="1">
      <c r="A7" s="19" t="s">
        <v>10</v>
      </c>
      <c r="B7" s="20" t="s">
        <v>11</v>
      </c>
      <c r="C7" s="21">
        <v>9556</v>
      </c>
    </row>
    <row r="8" spans="1:3" s="15" customFormat="1" ht="12" customHeight="1">
      <c r="A8" s="19" t="s">
        <v>12</v>
      </c>
      <c r="B8" s="20" t="s">
        <v>13</v>
      </c>
      <c r="C8" s="21">
        <v>8867</v>
      </c>
    </row>
    <row r="9" spans="1:3" s="15" customFormat="1" ht="12" customHeight="1">
      <c r="A9" s="19" t="s">
        <v>14</v>
      </c>
      <c r="B9" s="20" t="s">
        <v>15</v>
      </c>
      <c r="C9" s="21">
        <v>473</v>
      </c>
    </row>
    <row r="10" spans="1:3" s="15" customFormat="1" ht="12" customHeight="1">
      <c r="A10" s="19" t="s">
        <v>16</v>
      </c>
      <c r="B10" s="20" t="s">
        <v>17</v>
      </c>
      <c r="C10" s="21">
        <v>25</v>
      </c>
    </row>
    <row r="11" spans="1:3" s="15" customFormat="1" ht="12" customHeight="1">
      <c r="A11" s="22" t="s">
        <v>18</v>
      </c>
      <c r="B11" s="23" t="s">
        <v>19</v>
      </c>
      <c r="C11" s="21">
        <v>3881</v>
      </c>
    </row>
    <row r="12" spans="1:3" s="15" customFormat="1" ht="12" customHeight="1">
      <c r="A12" s="12" t="s">
        <v>20</v>
      </c>
      <c r="B12" s="24" t="s">
        <v>21</v>
      </c>
      <c r="C12" s="14">
        <f>+C13+C14+C15+C16+C17</f>
        <v>8907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1">
        <v>8907</v>
      </c>
    </row>
    <row r="18" spans="1:3" s="15" customFormat="1" ht="12" customHeight="1">
      <c r="A18" s="22" t="s">
        <v>32</v>
      </c>
      <c r="B18" s="23" t="s">
        <v>33</v>
      </c>
      <c r="C18" s="25"/>
    </row>
    <row r="19" spans="1:3" s="15" customFormat="1" ht="12" customHeight="1">
      <c r="A19" s="12" t="s">
        <v>34</v>
      </c>
      <c r="B19" s="13" t="s">
        <v>35</v>
      </c>
      <c r="C19" s="14">
        <f>+C20+C21+C22+C23+C24</f>
        <v>6500</v>
      </c>
    </row>
    <row r="20" spans="1:3" s="15" customFormat="1" ht="12" customHeight="1">
      <c r="A20" s="16" t="s">
        <v>36</v>
      </c>
      <c r="B20" s="17" t="s">
        <v>37</v>
      </c>
      <c r="C20" s="18">
        <v>6500</v>
      </c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>
      <c r="A25" s="22" t="s">
        <v>46</v>
      </c>
      <c r="B25" s="23" t="s">
        <v>47</v>
      </c>
      <c r="C25" s="25"/>
    </row>
    <row r="26" spans="1:3" s="15" customFormat="1" ht="12" customHeight="1">
      <c r="A26" s="12" t="s">
        <v>48</v>
      </c>
      <c r="B26" s="13" t="s">
        <v>49</v>
      </c>
      <c r="C26" s="14">
        <f>+C27+C30+C31+C32</f>
        <v>4544</v>
      </c>
    </row>
    <row r="27" spans="1:3" s="15" customFormat="1" ht="12" customHeight="1">
      <c r="A27" s="16" t="s">
        <v>50</v>
      </c>
      <c r="B27" s="17" t="s">
        <v>51</v>
      </c>
      <c r="C27" s="26">
        <f>+C28+C29</f>
        <v>3790</v>
      </c>
    </row>
    <row r="28" spans="1:3" s="15" customFormat="1" ht="12" customHeight="1">
      <c r="A28" s="19" t="s">
        <v>52</v>
      </c>
      <c r="B28" s="20" t="s">
        <v>53</v>
      </c>
      <c r="C28" s="21">
        <v>362</v>
      </c>
    </row>
    <row r="29" spans="1:3" s="15" customFormat="1" ht="12" customHeight="1">
      <c r="A29" s="19" t="s">
        <v>54</v>
      </c>
      <c r="B29" s="20" t="s">
        <v>55</v>
      </c>
      <c r="C29" s="21">
        <v>3428</v>
      </c>
    </row>
    <row r="30" spans="1:3" s="15" customFormat="1" ht="12" customHeight="1">
      <c r="A30" s="19" t="s">
        <v>56</v>
      </c>
      <c r="B30" s="20" t="s">
        <v>57</v>
      </c>
      <c r="C30" s="21">
        <v>684</v>
      </c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>
      <c r="A32" s="22" t="s">
        <v>60</v>
      </c>
      <c r="B32" s="23" t="s">
        <v>61</v>
      </c>
      <c r="C32" s="25">
        <v>70</v>
      </c>
    </row>
    <row r="33" spans="1:3" s="15" customFormat="1" ht="12" customHeight="1">
      <c r="A33" s="12" t="s">
        <v>62</v>
      </c>
      <c r="B33" s="13" t="s">
        <v>63</v>
      </c>
      <c r="C33" s="14">
        <f>SUM(C34:C43)</f>
        <v>5837</v>
      </c>
    </row>
    <row r="34" spans="1:3" s="15" customFormat="1" ht="12" customHeight="1">
      <c r="A34" s="16" t="s">
        <v>64</v>
      </c>
      <c r="B34" s="17" t="s">
        <v>65</v>
      </c>
      <c r="C34" s="18"/>
    </row>
    <row r="35" spans="1:3" s="15" customFormat="1" ht="12" customHeight="1">
      <c r="A35" s="19" t="s">
        <v>66</v>
      </c>
      <c r="B35" s="20" t="s">
        <v>67</v>
      </c>
      <c r="C35" s="21"/>
    </row>
    <row r="36" spans="1:3" s="15" customFormat="1" ht="12" customHeight="1">
      <c r="A36" s="19" t="s">
        <v>68</v>
      </c>
      <c r="B36" s="20" t="s">
        <v>69</v>
      </c>
      <c r="C36" s="21"/>
    </row>
    <row r="37" spans="1:3" s="15" customFormat="1" ht="12" customHeight="1">
      <c r="A37" s="19" t="s">
        <v>70</v>
      </c>
      <c r="B37" s="20" t="s">
        <v>71</v>
      </c>
      <c r="C37" s="21">
        <v>576</v>
      </c>
    </row>
    <row r="38" spans="1:3" s="15" customFormat="1" ht="12" customHeight="1">
      <c r="A38" s="19" t="s">
        <v>72</v>
      </c>
      <c r="B38" s="20" t="s">
        <v>73</v>
      </c>
      <c r="C38" s="21">
        <v>2074</v>
      </c>
    </row>
    <row r="39" spans="1:3" s="15" customFormat="1" ht="12" customHeight="1">
      <c r="A39" s="19" t="s">
        <v>74</v>
      </c>
      <c r="B39" s="20" t="s">
        <v>75</v>
      </c>
      <c r="C39" s="21">
        <v>3016</v>
      </c>
    </row>
    <row r="40" spans="1:3" s="15" customFormat="1" ht="12" customHeight="1">
      <c r="A40" s="19" t="s">
        <v>76</v>
      </c>
      <c r="B40" s="20" t="s">
        <v>77</v>
      </c>
      <c r="C40" s="21"/>
    </row>
    <row r="41" spans="1:3" s="15" customFormat="1" ht="12" customHeight="1">
      <c r="A41" s="19" t="s">
        <v>78</v>
      </c>
      <c r="B41" s="20" t="s">
        <v>79</v>
      </c>
      <c r="C41" s="21"/>
    </row>
    <row r="42" spans="1:3" s="15" customFormat="1" ht="12" customHeight="1">
      <c r="A42" s="19" t="s">
        <v>80</v>
      </c>
      <c r="B42" s="20" t="s">
        <v>81</v>
      </c>
      <c r="C42" s="21"/>
    </row>
    <row r="43" spans="1:3" s="15" customFormat="1" ht="12" customHeight="1">
      <c r="A43" s="22" t="s">
        <v>82</v>
      </c>
      <c r="B43" s="23" t="s">
        <v>83</v>
      </c>
      <c r="C43" s="25">
        <v>171</v>
      </c>
    </row>
    <row r="44" spans="1:3" s="15" customFormat="1" ht="12" customHeight="1">
      <c r="A44" s="12" t="s">
        <v>84</v>
      </c>
      <c r="B44" s="13" t="s">
        <v>85</v>
      </c>
      <c r="C44" s="14">
        <f>SUM(C45:C49)</f>
        <v>4862</v>
      </c>
    </row>
    <row r="45" spans="1:3" s="15" customFormat="1" ht="12" customHeight="1">
      <c r="A45" s="16" t="s">
        <v>86</v>
      </c>
      <c r="B45" s="17" t="s">
        <v>87</v>
      </c>
      <c r="C45" s="18"/>
    </row>
    <row r="46" spans="1:3" s="15" customFormat="1" ht="12" customHeight="1">
      <c r="A46" s="19" t="s">
        <v>88</v>
      </c>
      <c r="B46" s="20" t="s">
        <v>89</v>
      </c>
      <c r="C46" s="21"/>
    </row>
    <row r="47" spans="1:3" s="15" customFormat="1" ht="12" customHeight="1">
      <c r="A47" s="19" t="s">
        <v>90</v>
      </c>
      <c r="B47" s="20" t="s">
        <v>91</v>
      </c>
      <c r="C47" s="21">
        <v>4862</v>
      </c>
    </row>
    <row r="48" spans="1:3" s="15" customFormat="1" ht="12" customHeight="1">
      <c r="A48" s="19" t="s">
        <v>92</v>
      </c>
      <c r="B48" s="20" t="s">
        <v>93</v>
      </c>
      <c r="C48" s="21"/>
    </row>
    <row r="49" spans="1:3" s="15" customFormat="1" ht="12" customHeight="1">
      <c r="A49" s="22" t="s">
        <v>94</v>
      </c>
      <c r="B49" s="23" t="s">
        <v>95</v>
      </c>
      <c r="C49" s="25"/>
    </row>
    <row r="50" spans="1:3" s="15" customFormat="1" ht="12" customHeight="1">
      <c r="A50" s="12" t="s">
        <v>96</v>
      </c>
      <c r="B50" s="13" t="s">
        <v>97</v>
      </c>
      <c r="C50" s="14">
        <f>SUM(C51:C53)</f>
        <v>0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246</v>
      </c>
      <c r="C52" s="21"/>
    </row>
    <row r="53" spans="1:3" s="15" customFormat="1" ht="12" customHeight="1">
      <c r="A53" s="19" t="s">
        <v>102</v>
      </c>
      <c r="B53" s="20" t="s">
        <v>103</v>
      </c>
      <c r="C53" s="21"/>
    </row>
    <row r="54" spans="1:3" s="15" customFormat="1" ht="12" customHeight="1">
      <c r="A54" s="22" t="s">
        <v>104</v>
      </c>
      <c r="B54" s="23" t="s">
        <v>105</v>
      </c>
      <c r="C54" s="25"/>
    </row>
    <row r="55" spans="1:3" s="15" customFormat="1" ht="12" customHeight="1">
      <c r="A55" s="12" t="s">
        <v>106</v>
      </c>
      <c r="B55" s="24" t="s">
        <v>107</v>
      </c>
      <c r="C55" s="14">
        <f>SUM(C56:C58)</f>
        <v>24199</v>
      </c>
    </row>
    <row r="56" spans="1:3" s="15" customFormat="1" ht="12" customHeight="1">
      <c r="A56" s="16" t="s">
        <v>108</v>
      </c>
      <c r="B56" s="17" t="s">
        <v>109</v>
      </c>
      <c r="C56" s="21"/>
    </row>
    <row r="57" spans="1:3" s="15" customFormat="1" ht="12" customHeight="1">
      <c r="A57" s="19" t="s">
        <v>110</v>
      </c>
      <c r="B57" s="20" t="s">
        <v>111</v>
      </c>
      <c r="C57" s="21"/>
    </row>
    <row r="58" spans="1:3" s="15" customFormat="1" ht="12" customHeight="1">
      <c r="A58" s="19" t="s">
        <v>112</v>
      </c>
      <c r="B58" s="20" t="s">
        <v>113</v>
      </c>
      <c r="C58" s="21">
        <v>24199</v>
      </c>
    </row>
    <row r="59" spans="1:3" s="15" customFormat="1" ht="12" customHeight="1">
      <c r="A59" s="22" t="s">
        <v>114</v>
      </c>
      <c r="B59" s="23" t="s">
        <v>115</v>
      </c>
      <c r="C59" s="21"/>
    </row>
    <row r="60" spans="1:3" s="15" customFormat="1" ht="12" customHeight="1">
      <c r="A60" s="12" t="s">
        <v>116</v>
      </c>
      <c r="B60" s="13" t="s">
        <v>117</v>
      </c>
      <c r="C60" s="14">
        <f>+C5+C12+C19+C26+C33+C44+C50+C55</f>
        <v>86740</v>
      </c>
    </row>
    <row r="61" spans="1:3" s="15" customFormat="1" ht="12" customHeight="1">
      <c r="A61" s="27" t="s">
        <v>118</v>
      </c>
      <c r="B61" s="24" t="s">
        <v>119</v>
      </c>
      <c r="C61" s="14">
        <f>SUM(C62:C64)</f>
        <v>16585</v>
      </c>
    </row>
    <row r="62" spans="1:3" s="15" customFormat="1" ht="12" customHeight="1">
      <c r="A62" s="16" t="s">
        <v>120</v>
      </c>
      <c r="B62" s="17" t="s">
        <v>121</v>
      </c>
      <c r="C62" s="21"/>
    </row>
    <row r="63" spans="1:3" s="15" customFormat="1" ht="12" customHeight="1">
      <c r="A63" s="19" t="s">
        <v>122</v>
      </c>
      <c r="B63" s="20" t="s">
        <v>123</v>
      </c>
      <c r="C63" s="21"/>
    </row>
    <row r="64" spans="1:3" s="15" customFormat="1" ht="12" customHeight="1">
      <c r="A64" s="22" t="s">
        <v>124</v>
      </c>
      <c r="B64" s="28" t="s">
        <v>125</v>
      </c>
      <c r="C64" s="21">
        <v>16585</v>
      </c>
    </row>
    <row r="65" spans="1:3" s="15" customFormat="1" ht="12" customHeight="1">
      <c r="A65" s="27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1"/>
    </row>
    <row r="67" spans="1:3" s="15" customFormat="1" ht="12" customHeight="1">
      <c r="A67" s="19" t="s">
        <v>130</v>
      </c>
      <c r="B67" s="20" t="s">
        <v>131</v>
      </c>
      <c r="C67" s="21"/>
    </row>
    <row r="68" spans="1:3" s="15" customFormat="1" ht="12" customHeight="1">
      <c r="A68" s="19" t="s">
        <v>132</v>
      </c>
      <c r="B68" s="20" t="s">
        <v>133</v>
      </c>
      <c r="C68" s="21"/>
    </row>
    <row r="69" spans="1:3" s="15" customFormat="1" ht="12" customHeight="1">
      <c r="A69" s="22" t="s">
        <v>134</v>
      </c>
      <c r="B69" s="23" t="s">
        <v>135</v>
      </c>
      <c r="C69" s="21"/>
    </row>
    <row r="70" spans="1:3" s="15" customFormat="1" ht="12" customHeight="1">
      <c r="A70" s="27" t="s">
        <v>136</v>
      </c>
      <c r="B70" s="24" t="s">
        <v>137</v>
      </c>
      <c r="C70" s="14">
        <f>SUM(C71:C72)</f>
        <v>1562</v>
      </c>
    </row>
    <row r="71" spans="1:3" s="15" customFormat="1" ht="12" customHeight="1">
      <c r="A71" s="16" t="s">
        <v>138</v>
      </c>
      <c r="B71" s="17" t="s">
        <v>139</v>
      </c>
      <c r="C71" s="21">
        <v>1562</v>
      </c>
    </row>
    <row r="72" spans="1:3" s="15" customFormat="1" ht="12" customHeight="1">
      <c r="A72" s="22" t="s">
        <v>140</v>
      </c>
      <c r="B72" s="23" t="s">
        <v>141</v>
      </c>
      <c r="C72" s="21"/>
    </row>
    <row r="73" spans="1:3" s="15" customFormat="1" ht="12" customHeight="1">
      <c r="A73" s="27" t="s">
        <v>142</v>
      </c>
      <c r="B73" s="24" t="s">
        <v>143</v>
      </c>
      <c r="C73" s="14">
        <f>SUM(C74:C76)</f>
        <v>13267</v>
      </c>
    </row>
    <row r="74" spans="1:3" s="15" customFormat="1" ht="12" customHeight="1">
      <c r="A74" s="16" t="s">
        <v>144</v>
      </c>
      <c r="B74" s="17" t="s">
        <v>145</v>
      </c>
      <c r="C74" s="21">
        <v>1006</v>
      </c>
    </row>
    <row r="75" spans="1:3" s="15" customFormat="1" ht="12" customHeight="1">
      <c r="A75" s="19" t="s">
        <v>146</v>
      </c>
      <c r="B75" s="20" t="s">
        <v>147</v>
      </c>
      <c r="C75" s="21"/>
    </row>
    <row r="76" spans="1:3" s="15" customFormat="1" ht="12" customHeight="1">
      <c r="A76" s="22" t="s">
        <v>148</v>
      </c>
      <c r="B76" s="23" t="s">
        <v>149</v>
      </c>
      <c r="C76" s="21">
        <v>12261</v>
      </c>
    </row>
    <row r="77" spans="1:3" s="15" customFormat="1" ht="12" customHeight="1">
      <c r="A77" s="27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29" t="s">
        <v>152</v>
      </c>
      <c r="B78" s="17" t="s">
        <v>153</v>
      </c>
      <c r="C78" s="21"/>
    </row>
    <row r="79" spans="1:3" s="15" customFormat="1" ht="12" customHeight="1">
      <c r="A79" s="30" t="s">
        <v>154</v>
      </c>
      <c r="B79" s="20" t="s">
        <v>155</v>
      </c>
      <c r="C79" s="21"/>
    </row>
    <row r="80" spans="1:3" s="15" customFormat="1" ht="12" customHeight="1">
      <c r="A80" s="30" t="s">
        <v>156</v>
      </c>
      <c r="B80" s="20" t="s">
        <v>157</v>
      </c>
      <c r="C80" s="21"/>
    </row>
    <row r="81" spans="1:3" s="15" customFormat="1" ht="12" customHeight="1">
      <c r="A81" s="31" t="s">
        <v>158</v>
      </c>
      <c r="B81" s="23" t="s">
        <v>159</v>
      </c>
      <c r="C81" s="21"/>
    </row>
    <row r="82" spans="1:3" s="15" customFormat="1" ht="13.5" customHeight="1">
      <c r="A82" s="27" t="s">
        <v>160</v>
      </c>
      <c r="B82" s="24" t="s">
        <v>161</v>
      </c>
      <c r="C82" s="32"/>
    </row>
    <row r="83" spans="1:3" s="15" customFormat="1" ht="15.75" customHeight="1">
      <c r="A83" s="27" t="s">
        <v>162</v>
      </c>
      <c r="B83" s="33" t="s">
        <v>163</v>
      </c>
      <c r="C83" s="14">
        <f>+C61+C65+C70+C73+C77+C82</f>
        <v>31414</v>
      </c>
    </row>
    <row r="84" spans="1:3" s="15" customFormat="1" ht="16.5" customHeight="1">
      <c r="A84" s="34" t="s">
        <v>164</v>
      </c>
      <c r="B84" s="35" t="s">
        <v>165</v>
      </c>
      <c r="C84" s="14">
        <f>+C60+C83</f>
        <v>118154</v>
      </c>
    </row>
    <row r="85" spans="1:3" s="15" customFormat="1" ht="83.25" customHeight="1">
      <c r="A85" s="36"/>
      <c r="B85" s="37"/>
      <c r="C85" s="38"/>
    </row>
    <row r="86" spans="1:3" ht="16.5" customHeight="1">
      <c r="A86" s="268" t="s">
        <v>166</v>
      </c>
      <c r="B86" s="268"/>
      <c r="C86" s="268"/>
    </row>
    <row r="87" spans="1:3" s="40" customFormat="1" ht="16.5" customHeight="1">
      <c r="A87" s="269" t="s">
        <v>167</v>
      </c>
      <c r="B87" s="269"/>
      <c r="C87" s="39" t="s">
        <v>2</v>
      </c>
    </row>
    <row r="88" spans="1:3" ht="37.5" customHeight="1">
      <c r="A88" s="5" t="s">
        <v>3</v>
      </c>
      <c r="B88" s="6" t="s">
        <v>168</v>
      </c>
      <c r="C88" s="7" t="s">
        <v>5</v>
      </c>
    </row>
    <row r="89" spans="1:3" s="11" customFormat="1" ht="12" customHeight="1">
      <c r="A89" s="41">
        <v>1</v>
      </c>
      <c r="B89" s="42">
        <v>2</v>
      </c>
      <c r="C89" s="43">
        <v>3</v>
      </c>
    </row>
    <row r="90" spans="1:3" ht="12" customHeight="1">
      <c r="A90" s="44" t="s">
        <v>6</v>
      </c>
      <c r="B90" s="45" t="s">
        <v>169</v>
      </c>
      <c r="C90" s="46">
        <f>SUM(C91:C95)</f>
        <v>54200</v>
      </c>
    </row>
    <row r="91" spans="1:3" ht="12" customHeight="1">
      <c r="A91" s="47" t="s">
        <v>8</v>
      </c>
      <c r="B91" s="48" t="s">
        <v>170</v>
      </c>
      <c r="C91" s="49">
        <v>22262</v>
      </c>
    </row>
    <row r="92" spans="1:3" ht="12" customHeight="1">
      <c r="A92" s="19" t="s">
        <v>10</v>
      </c>
      <c r="B92" s="50" t="s">
        <v>171</v>
      </c>
      <c r="C92" s="21">
        <v>4658</v>
      </c>
    </row>
    <row r="93" spans="1:3" ht="12" customHeight="1">
      <c r="A93" s="19" t="s">
        <v>12</v>
      </c>
      <c r="B93" s="50" t="s">
        <v>172</v>
      </c>
      <c r="C93" s="25">
        <v>15885</v>
      </c>
    </row>
    <row r="94" spans="1:3" ht="12" customHeight="1">
      <c r="A94" s="19" t="s">
        <v>14</v>
      </c>
      <c r="B94" s="51" t="s">
        <v>173</v>
      </c>
      <c r="C94" s="25">
        <v>9164</v>
      </c>
    </row>
    <row r="95" spans="1:3" ht="12" customHeight="1">
      <c r="A95" s="19" t="s">
        <v>174</v>
      </c>
      <c r="B95" s="52" t="s">
        <v>175</v>
      </c>
      <c r="C95" s="25">
        <v>2231</v>
      </c>
    </row>
    <row r="96" spans="1:3" ht="12" customHeight="1">
      <c r="A96" s="19" t="s">
        <v>18</v>
      </c>
      <c r="B96" s="50" t="s">
        <v>176</v>
      </c>
      <c r="C96" s="25">
        <v>106</v>
      </c>
    </row>
    <row r="97" spans="1:3" ht="12" customHeight="1">
      <c r="A97" s="19" t="s">
        <v>177</v>
      </c>
      <c r="B97" s="53" t="s">
        <v>178</v>
      </c>
      <c r="C97" s="25"/>
    </row>
    <row r="98" spans="1:3" ht="12" customHeight="1">
      <c r="A98" s="19" t="s">
        <v>179</v>
      </c>
      <c r="B98" s="54" t="s">
        <v>180</v>
      </c>
      <c r="C98" s="25"/>
    </row>
    <row r="99" spans="1:3" ht="12" customHeight="1">
      <c r="A99" s="19" t="s">
        <v>181</v>
      </c>
      <c r="B99" s="54" t="s">
        <v>182</v>
      </c>
      <c r="C99" s="25"/>
    </row>
    <row r="100" spans="1:3" ht="12" customHeight="1">
      <c r="A100" s="19" t="s">
        <v>183</v>
      </c>
      <c r="B100" s="53" t="s">
        <v>184</v>
      </c>
      <c r="C100" s="25">
        <v>1907</v>
      </c>
    </row>
    <row r="101" spans="1:3" ht="12" customHeight="1">
      <c r="A101" s="19" t="s">
        <v>185</v>
      </c>
      <c r="B101" s="53" t="s">
        <v>186</v>
      </c>
      <c r="C101" s="25"/>
    </row>
    <row r="102" spans="1:3" ht="12" customHeight="1">
      <c r="A102" s="19" t="s">
        <v>187</v>
      </c>
      <c r="B102" s="54" t="s">
        <v>188</v>
      </c>
      <c r="C102" s="25">
        <v>200</v>
      </c>
    </row>
    <row r="103" spans="1:3" ht="12" customHeight="1">
      <c r="A103" s="55" t="s">
        <v>189</v>
      </c>
      <c r="B103" s="56" t="s">
        <v>190</v>
      </c>
      <c r="C103" s="25"/>
    </row>
    <row r="104" spans="1:3" ht="12" customHeight="1">
      <c r="A104" s="19" t="s">
        <v>191</v>
      </c>
      <c r="B104" s="56" t="s">
        <v>192</v>
      </c>
      <c r="C104" s="25"/>
    </row>
    <row r="105" spans="1:3" ht="12" customHeight="1">
      <c r="A105" s="57" t="s">
        <v>193</v>
      </c>
      <c r="B105" s="58" t="s">
        <v>194</v>
      </c>
      <c r="C105" s="59">
        <v>18</v>
      </c>
    </row>
    <row r="106" spans="1:3" ht="12" customHeight="1">
      <c r="A106" s="12" t="s">
        <v>20</v>
      </c>
      <c r="B106" s="60" t="s">
        <v>195</v>
      </c>
      <c r="C106" s="14">
        <f>+C107+C109+C111</f>
        <v>26126</v>
      </c>
    </row>
    <row r="107" spans="1:3" ht="12" customHeight="1">
      <c r="A107" s="16" t="s">
        <v>22</v>
      </c>
      <c r="B107" s="50" t="s">
        <v>196</v>
      </c>
      <c r="C107" s="18">
        <v>13508</v>
      </c>
    </row>
    <row r="108" spans="1:3" ht="12" customHeight="1">
      <c r="A108" s="16" t="s">
        <v>24</v>
      </c>
      <c r="B108" s="61" t="s">
        <v>197</v>
      </c>
      <c r="C108" s="18"/>
    </row>
    <row r="109" spans="1:3" ht="12" customHeight="1">
      <c r="A109" s="16" t="s">
        <v>26</v>
      </c>
      <c r="B109" s="61" t="s">
        <v>198</v>
      </c>
      <c r="C109" s="21">
        <v>12618</v>
      </c>
    </row>
    <row r="110" spans="1:3" ht="12" customHeight="1">
      <c r="A110" s="16" t="s">
        <v>28</v>
      </c>
      <c r="B110" s="61" t="s">
        <v>199</v>
      </c>
      <c r="C110" s="62"/>
    </row>
    <row r="111" spans="1:3" ht="12" customHeight="1">
      <c r="A111" s="16" t="s">
        <v>30</v>
      </c>
      <c r="B111" s="63" t="s">
        <v>200</v>
      </c>
      <c r="C111" s="62"/>
    </row>
    <row r="112" spans="1:3" ht="12" customHeight="1">
      <c r="A112" s="16" t="s">
        <v>32</v>
      </c>
      <c r="B112" s="64" t="s">
        <v>201</v>
      </c>
      <c r="C112" s="62"/>
    </row>
    <row r="113" spans="1:3" ht="12" customHeight="1">
      <c r="A113" s="16" t="s">
        <v>202</v>
      </c>
      <c r="B113" s="65" t="s">
        <v>203</v>
      </c>
      <c r="C113" s="62"/>
    </row>
    <row r="114" spans="1:3" ht="15.75">
      <c r="A114" s="16" t="s">
        <v>204</v>
      </c>
      <c r="B114" s="54" t="s">
        <v>182</v>
      </c>
      <c r="C114" s="62"/>
    </row>
    <row r="115" spans="1:3" ht="12" customHeight="1">
      <c r="A115" s="16" t="s">
        <v>205</v>
      </c>
      <c r="B115" s="54" t="s">
        <v>206</v>
      </c>
      <c r="C115" s="62"/>
    </row>
    <row r="116" spans="1:3" ht="12" customHeight="1">
      <c r="A116" s="16" t="s">
        <v>207</v>
      </c>
      <c r="B116" s="54" t="s">
        <v>208</v>
      </c>
      <c r="C116" s="62"/>
    </row>
    <row r="117" spans="1:3" ht="12" customHeight="1">
      <c r="A117" s="16" t="s">
        <v>209</v>
      </c>
      <c r="B117" s="54" t="s">
        <v>188</v>
      </c>
      <c r="C117" s="62"/>
    </row>
    <row r="118" spans="1:3" ht="12" customHeight="1">
      <c r="A118" s="16" t="s">
        <v>210</v>
      </c>
      <c r="B118" s="54" t="s">
        <v>211</v>
      </c>
      <c r="C118" s="62"/>
    </row>
    <row r="119" spans="1:3" ht="15.75">
      <c r="A119" s="55" t="s">
        <v>212</v>
      </c>
      <c r="B119" s="54" t="s">
        <v>213</v>
      </c>
      <c r="C119" s="66"/>
    </row>
    <row r="120" spans="1:3" ht="12" customHeight="1">
      <c r="A120" s="12" t="s">
        <v>34</v>
      </c>
      <c r="B120" s="13" t="s">
        <v>214</v>
      </c>
      <c r="C120" s="14">
        <f>+C121+C122</f>
        <v>9030</v>
      </c>
    </row>
    <row r="121" spans="1:3" ht="12" customHeight="1">
      <c r="A121" s="16" t="s">
        <v>36</v>
      </c>
      <c r="B121" s="67" t="s">
        <v>215</v>
      </c>
      <c r="C121" s="18">
        <v>9030</v>
      </c>
    </row>
    <row r="122" spans="1:3" ht="12" customHeight="1">
      <c r="A122" s="22" t="s">
        <v>38</v>
      </c>
      <c r="B122" s="61" t="s">
        <v>216</v>
      </c>
      <c r="C122" s="25"/>
    </row>
    <row r="123" spans="1:3" ht="12" customHeight="1">
      <c r="A123" s="12" t="s">
        <v>217</v>
      </c>
      <c r="B123" s="13" t="s">
        <v>218</v>
      </c>
      <c r="C123" s="14">
        <f>+C90+C106+C120</f>
        <v>89356</v>
      </c>
    </row>
    <row r="124" spans="1:3" ht="12" customHeight="1">
      <c r="A124" s="12" t="s">
        <v>62</v>
      </c>
      <c r="B124" s="13" t="s">
        <v>219</v>
      </c>
      <c r="C124" s="14">
        <f>+C125+C126+C127</f>
        <v>16537</v>
      </c>
    </row>
    <row r="125" spans="1:3" ht="12" customHeight="1">
      <c r="A125" s="16" t="s">
        <v>64</v>
      </c>
      <c r="B125" s="67" t="s">
        <v>220</v>
      </c>
      <c r="C125" s="62"/>
    </row>
    <row r="126" spans="1:3" ht="12" customHeight="1">
      <c r="A126" s="16" t="s">
        <v>66</v>
      </c>
      <c r="B126" s="67" t="s">
        <v>221</v>
      </c>
      <c r="C126" s="62"/>
    </row>
    <row r="127" spans="1:3" ht="12" customHeight="1">
      <c r="A127" s="55" t="s">
        <v>68</v>
      </c>
      <c r="B127" s="68" t="s">
        <v>222</v>
      </c>
      <c r="C127" s="62">
        <v>16537</v>
      </c>
    </row>
    <row r="128" spans="1:3" ht="12" customHeight="1">
      <c r="A128" s="12" t="s">
        <v>84</v>
      </c>
      <c r="B128" s="13" t="s">
        <v>223</v>
      </c>
      <c r="C128" s="14">
        <f>+C129+C130+C131+C132</f>
        <v>0</v>
      </c>
    </row>
    <row r="129" spans="1:3" ht="12" customHeight="1">
      <c r="A129" s="16" t="s">
        <v>86</v>
      </c>
      <c r="B129" s="67" t="s">
        <v>224</v>
      </c>
      <c r="C129" s="62"/>
    </row>
    <row r="130" spans="1:3" ht="12" customHeight="1">
      <c r="A130" s="16" t="s">
        <v>88</v>
      </c>
      <c r="B130" s="67" t="s">
        <v>225</v>
      </c>
      <c r="C130" s="62"/>
    </row>
    <row r="131" spans="1:3" ht="12" customHeight="1">
      <c r="A131" s="16" t="s">
        <v>90</v>
      </c>
      <c r="B131" s="67" t="s">
        <v>226</v>
      </c>
      <c r="C131" s="62"/>
    </row>
    <row r="132" spans="1:3" ht="12" customHeight="1">
      <c r="A132" s="55" t="s">
        <v>92</v>
      </c>
      <c r="B132" s="68" t="s">
        <v>227</v>
      </c>
      <c r="C132" s="62"/>
    </row>
    <row r="133" spans="1:3" ht="12" customHeight="1">
      <c r="A133" s="12" t="s">
        <v>228</v>
      </c>
      <c r="B133" s="13" t="s">
        <v>229</v>
      </c>
      <c r="C133" s="14">
        <f>+C134+C135+C136+C137</f>
        <v>12261</v>
      </c>
    </row>
    <row r="134" spans="1:3" ht="12" customHeight="1">
      <c r="A134" s="16" t="s">
        <v>98</v>
      </c>
      <c r="B134" s="67" t="s">
        <v>230</v>
      </c>
      <c r="C134" s="62"/>
    </row>
    <row r="135" spans="1:3" ht="12" customHeight="1">
      <c r="A135" s="16" t="s">
        <v>100</v>
      </c>
      <c r="B135" s="67" t="s">
        <v>231</v>
      </c>
      <c r="C135" s="62"/>
    </row>
    <row r="136" spans="1:3" ht="12" customHeight="1">
      <c r="A136" s="16" t="s">
        <v>102</v>
      </c>
      <c r="B136" s="67" t="s">
        <v>232</v>
      </c>
      <c r="C136" s="62">
        <v>12261</v>
      </c>
    </row>
    <row r="137" spans="1:3" ht="12" customHeight="1">
      <c r="A137" s="55" t="s">
        <v>104</v>
      </c>
      <c r="B137" s="68" t="s">
        <v>233</v>
      </c>
      <c r="C137" s="62"/>
    </row>
    <row r="138" spans="1:3" ht="12" customHeight="1">
      <c r="A138" s="12" t="s">
        <v>106</v>
      </c>
      <c r="B138" s="13" t="s">
        <v>234</v>
      </c>
      <c r="C138" s="69">
        <f>+C139+C140+C141+C142</f>
        <v>0</v>
      </c>
    </row>
    <row r="139" spans="1:3" ht="12" customHeight="1">
      <c r="A139" s="16" t="s">
        <v>108</v>
      </c>
      <c r="B139" s="67" t="s">
        <v>235</v>
      </c>
      <c r="C139" s="62"/>
    </row>
    <row r="140" spans="1:3" ht="12" customHeight="1">
      <c r="A140" s="16" t="s">
        <v>110</v>
      </c>
      <c r="B140" s="67" t="s">
        <v>236</v>
      </c>
      <c r="C140" s="62"/>
    </row>
    <row r="141" spans="1:3" ht="12" customHeight="1">
      <c r="A141" s="16" t="s">
        <v>112</v>
      </c>
      <c r="B141" s="67" t="s">
        <v>237</v>
      </c>
      <c r="C141" s="62"/>
    </row>
    <row r="142" spans="1:3" ht="12" customHeight="1">
      <c r="A142" s="16" t="s">
        <v>114</v>
      </c>
      <c r="B142" s="67" t="s">
        <v>238</v>
      </c>
      <c r="C142" s="62"/>
    </row>
    <row r="143" spans="1:9" ht="15" customHeight="1">
      <c r="A143" s="12" t="s">
        <v>116</v>
      </c>
      <c r="B143" s="13" t="s">
        <v>239</v>
      </c>
      <c r="C143" s="70">
        <f>+C124+C128+C133+C138</f>
        <v>28798</v>
      </c>
      <c r="F143" s="71"/>
      <c r="G143" s="72"/>
      <c r="H143" s="72"/>
      <c r="I143" s="72"/>
    </row>
    <row r="144" spans="1:3" s="15" customFormat="1" ht="12.75" customHeight="1">
      <c r="A144" s="73" t="s">
        <v>240</v>
      </c>
      <c r="B144" s="74" t="s">
        <v>241</v>
      </c>
      <c r="C144" s="70">
        <f>+C123+C143</f>
        <v>118154</v>
      </c>
    </row>
    <row r="145" ht="7.5" customHeight="1"/>
    <row r="146" spans="1:3" ht="15.75">
      <c r="A146" s="266" t="s">
        <v>242</v>
      </c>
      <c r="B146" s="266"/>
      <c r="C146" s="266"/>
    </row>
    <row r="147" spans="1:3" ht="15" customHeight="1">
      <c r="A147" s="267" t="s">
        <v>243</v>
      </c>
      <c r="B147" s="267"/>
      <c r="C147" s="4" t="s">
        <v>2</v>
      </c>
    </row>
    <row r="148" spans="1:4" ht="13.5" customHeight="1">
      <c r="A148" s="12">
        <v>1</v>
      </c>
      <c r="B148" s="60" t="s">
        <v>244</v>
      </c>
      <c r="C148" s="14">
        <f>+C60-C123</f>
        <v>-2616</v>
      </c>
      <c r="D148" s="75"/>
    </row>
    <row r="149" spans="1:3" ht="27.75" customHeight="1">
      <c r="A149" s="12" t="s">
        <v>20</v>
      </c>
      <c r="B149" s="60" t="s">
        <v>245</v>
      </c>
      <c r="C149" s="14">
        <f>+C83-C143</f>
        <v>2616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5" right="0.7875" top="1.5958333333333332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CE,Félkövér"&amp;12Oszlár Önkormányzat
2014. ÉVI KÖLTSÉGVETÉS
KÖTELEZŐ FELADATAINAK MÉRLEGE &amp;R&amp;"Times New Roman CE,Félkövér dőlt"&amp;11 1.2. melléklet a 1/2014. (II.7..) önkormányzati rendelethez</oddHeader>
  </headerFooter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115" zoomScaleNormal="115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6.875" style="76" customWidth="1"/>
    <col min="2" max="2" width="55.125" style="77" customWidth="1"/>
    <col min="3" max="3" width="16.375" style="76" customWidth="1"/>
    <col min="4" max="4" width="55.125" style="76" customWidth="1"/>
    <col min="5" max="5" width="16.375" style="76" customWidth="1"/>
    <col min="6" max="6" width="4.875" style="76" customWidth="1"/>
    <col min="7" max="16384" width="9.375" style="76" customWidth="1"/>
  </cols>
  <sheetData>
    <row r="1" spans="2:6" ht="39.75" customHeight="1">
      <c r="B1" s="271" t="s">
        <v>247</v>
      </c>
      <c r="C1" s="271"/>
      <c r="D1" s="271"/>
      <c r="E1" s="271"/>
      <c r="F1" s="272" t="s">
        <v>248</v>
      </c>
    </row>
    <row r="2" spans="5:6" ht="13.5">
      <c r="E2" s="78" t="s">
        <v>249</v>
      </c>
      <c r="F2" s="272"/>
    </row>
    <row r="3" spans="1:6" ht="18" customHeight="1">
      <c r="A3" s="273" t="s">
        <v>3</v>
      </c>
      <c r="B3" s="274" t="s">
        <v>250</v>
      </c>
      <c r="C3" s="274"/>
      <c r="D3" s="273" t="s">
        <v>251</v>
      </c>
      <c r="E3" s="273"/>
      <c r="F3" s="272"/>
    </row>
    <row r="4" spans="1:6" s="82" customFormat="1" ht="35.25" customHeight="1">
      <c r="A4" s="273"/>
      <c r="B4" s="79" t="s">
        <v>252</v>
      </c>
      <c r="C4" s="80" t="s">
        <v>5</v>
      </c>
      <c r="D4" s="79" t="s">
        <v>252</v>
      </c>
      <c r="E4" s="81" t="s">
        <v>5</v>
      </c>
      <c r="F4" s="272"/>
    </row>
    <row r="5" spans="1:6" s="87" customFormat="1" ht="12" customHeight="1">
      <c r="A5" s="83">
        <v>1</v>
      </c>
      <c r="B5" s="84">
        <v>2</v>
      </c>
      <c r="C5" s="85" t="s">
        <v>34</v>
      </c>
      <c r="D5" s="84" t="s">
        <v>217</v>
      </c>
      <c r="E5" s="86" t="s">
        <v>62</v>
      </c>
      <c r="F5" s="272"/>
    </row>
    <row r="6" spans="1:6" ht="12.75" customHeight="1">
      <c r="A6" s="88" t="s">
        <v>6</v>
      </c>
      <c r="B6" s="89" t="s">
        <v>253</v>
      </c>
      <c r="C6" s="90">
        <v>31891</v>
      </c>
      <c r="D6" s="89" t="s">
        <v>254</v>
      </c>
      <c r="E6" s="91">
        <v>22262</v>
      </c>
      <c r="F6" s="272"/>
    </row>
    <row r="7" spans="1:6" ht="12.75" customHeight="1">
      <c r="A7" s="92" t="s">
        <v>20</v>
      </c>
      <c r="B7" s="93" t="s">
        <v>255</v>
      </c>
      <c r="C7" s="94">
        <v>8907</v>
      </c>
      <c r="D7" s="93" t="s">
        <v>171</v>
      </c>
      <c r="E7" s="95">
        <v>4658</v>
      </c>
      <c r="F7" s="272"/>
    </row>
    <row r="8" spans="1:6" ht="12.75" customHeight="1">
      <c r="A8" s="92" t="s">
        <v>34</v>
      </c>
      <c r="B8" s="93" t="s">
        <v>256</v>
      </c>
      <c r="C8" s="94"/>
      <c r="D8" s="93" t="s">
        <v>257</v>
      </c>
      <c r="E8" s="95">
        <v>15985</v>
      </c>
      <c r="F8" s="272"/>
    </row>
    <row r="9" spans="1:6" ht="12.75" customHeight="1">
      <c r="A9" s="92" t="s">
        <v>217</v>
      </c>
      <c r="B9" s="93" t="s">
        <v>258</v>
      </c>
      <c r="C9" s="94">
        <v>4544</v>
      </c>
      <c r="D9" s="93" t="s">
        <v>173</v>
      </c>
      <c r="E9" s="95">
        <v>9164</v>
      </c>
      <c r="F9" s="272"/>
    </row>
    <row r="10" spans="1:6" ht="12.75" customHeight="1">
      <c r="A10" s="92" t="s">
        <v>62</v>
      </c>
      <c r="B10" s="96" t="s">
        <v>259</v>
      </c>
      <c r="C10" s="94"/>
      <c r="D10" s="93" t="s">
        <v>175</v>
      </c>
      <c r="E10" s="95">
        <v>2301</v>
      </c>
      <c r="F10" s="272"/>
    </row>
    <row r="11" spans="1:6" ht="12.75" customHeight="1">
      <c r="A11" s="92" t="s">
        <v>84</v>
      </c>
      <c r="B11" s="93" t="s">
        <v>260</v>
      </c>
      <c r="C11" s="97"/>
      <c r="D11" s="93" t="s">
        <v>261</v>
      </c>
      <c r="E11" s="95"/>
      <c r="F11" s="272"/>
    </row>
    <row r="12" spans="1:6" ht="12.75" customHeight="1">
      <c r="A12" s="92" t="s">
        <v>228</v>
      </c>
      <c r="B12" s="93" t="s">
        <v>83</v>
      </c>
      <c r="C12" s="94">
        <v>6007</v>
      </c>
      <c r="D12" s="98"/>
      <c r="E12" s="95"/>
      <c r="F12" s="272"/>
    </row>
    <row r="13" spans="1:6" ht="12.75" customHeight="1">
      <c r="A13" s="92" t="s">
        <v>106</v>
      </c>
      <c r="B13" s="98"/>
      <c r="C13" s="94"/>
      <c r="D13" s="98"/>
      <c r="E13" s="95"/>
      <c r="F13" s="272"/>
    </row>
    <row r="14" spans="1:6" ht="12.75" customHeight="1">
      <c r="A14" s="92" t="s">
        <v>116</v>
      </c>
      <c r="B14" s="99"/>
      <c r="C14" s="97"/>
      <c r="D14" s="98"/>
      <c r="E14" s="95"/>
      <c r="F14" s="272"/>
    </row>
    <row r="15" spans="1:6" ht="12.75" customHeight="1">
      <c r="A15" s="92" t="s">
        <v>240</v>
      </c>
      <c r="B15" s="98"/>
      <c r="C15" s="94"/>
      <c r="D15" s="98"/>
      <c r="E15" s="95"/>
      <c r="F15" s="272"/>
    </row>
    <row r="16" spans="1:6" ht="12.75" customHeight="1">
      <c r="A16" s="92" t="s">
        <v>262</v>
      </c>
      <c r="B16" s="98"/>
      <c r="C16" s="94"/>
      <c r="D16" s="98"/>
      <c r="E16" s="95"/>
      <c r="F16" s="272"/>
    </row>
    <row r="17" spans="1:6" ht="12.75" customHeight="1">
      <c r="A17" s="92" t="s">
        <v>263</v>
      </c>
      <c r="B17" s="100"/>
      <c r="C17" s="101"/>
      <c r="D17" s="98"/>
      <c r="E17" s="102"/>
      <c r="F17" s="272"/>
    </row>
    <row r="18" spans="1:6" ht="15.75" customHeight="1">
      <c r="A18" s="103" t="s">
        <v>264</v>
      </c>
      <c r="B18" s="104" t="s">
        <v>265</v>
      </c>
      <c r="C18" s="105">
        <f>+C6+C7+C9+C10+C12+C13+C14+C15+C16+C17</f>
        <v>51349</v>
      </c>
      <c r="D18" s="104" t="s">
        <v>266</v>
      </c>
      <c r="E18" s="106">
        <f>SUM(E6:E17)</f>
        <v>54370</v>
      </c>
      <c r="F18" s="272"/>
    </row>
    <row r="19" spans="1:6" ht="12.75" customHeight="1">
      <c r="A19" s="107" t="s">
        <v>267</v>
      </c>
      <c r="B19" s="108" t="s">
        <v>268</v>
      </c>
      <c r="C19" s="109">
        <f>+C20+C21+C22+C23</f>
        <v>14829</v>
      </c>
      <c r="D19" s="93" t="s">
        <v>269</v>
      </c>
      <c r="E19" s="110"/>
      <c r="F19" s="272"/>
    </row>
    <row r="20" spans="1:6" ht="12.75" customHeight="1">
      <c r="A20" s="92" t="s">
        <v>270</v>
      </c>
      <c r="B20" s="93" t="s">
        <v>271</v>
      </c>
      <c r="C20" s="94">
        <v>1562</v>
      </c>
      <c r="D20" s="93" t="s">
        <v>272</v>
      </c>
      <c r="E20" s="95"/>
      <c r="F20" s="272"/>
    </row>
    <row r="21" spans="1:6" ht="12.75" customHeight="1">
      <c r="A21" s="92" t="s">
        <v>273</v>
      </c>
      <c r="B21" s="93" t="s">
        <v>274</v>
      </c>
      <c r="C21" s="94"/>
      <c r="D21" s="93" t="s">
        <v>275</v>
      </c>
      <c r="E21" s="95"/>
      <c r="F21" s="272"/>
    </row>
    <row r="22" spans="1:6" ht="12.75" customHeight="1">
      <c r="A22" s="92" t="s">
        <v>276</v>
      </c>
      <c r="B22" s="93" t="s">
        <v>277</v>
      </c>
      <c r="C22" s="94"/>
      <c r="D22" s="93" t="s">
        <v>278</v>
      </c>
      <c r="E22" s="95"/>
      <c r="F22" s="272"/>
    </row>
    <row r="23" spans="1:6" ht="12.75" customHeight="1">
      <c r="A23" s="92" t="s">
        <v>279</v>
      </c>
      <c r="B23" s="93" t="s">
        <v>280</v>
      </c>
      <c r="C23" s="94">
        <v>13267</v>
      </c>
      <c r="D23" s="108" t="s">
        <v>281</v>
      </c>
      <c r="E23" s="95"/>
      <c r="F23" s="272"/>
    </row>
    <row r="24" spans="1:6" ht="12.75" customHeight="1">
      <c r="A24" s="92" t="s">
        <v>282</v>
      </c>
      <c r="B24" s="93" t="s">
        <v>283</v>
      </c>
      <c r="C24" s="111">
        <f>+C25+C26</f>
        <v>453</v>
      </c>
      <c r="D24" s="93" t="s">
        <v>284</v>
      </c>
      <c r="E24" s="95"/>
      <c r="F24" s="272"/>
    </row>
    <row r="25" spans="1:6" ht="12.75" customHeight="1">
      <c r="A25" s="107" t="s">
        <v>285</v>
      </c>
      <c r="B25" s="108" t="s">
        <v>286</v>
      </c>
      <c r="C25" s="112">
        <v>453</v>
      </c>
      <c r="D25" s="89" t="s">
        <v>287</v>
      </c>
      <c r="E25" s="110"/>
      <c r="F25" s="272"/>
    </row>
    <row r="26" spans="1:6" ht="12.75" customHeight="1">
      <c r="A26" s="92" t="s">
        <v>288</v>
      </c>
      <c r="B26" s="93" t="s">
        <v>289</v>
      </c>
      <c r="C26" s="94"/>
      <c r="D26" s="98" t="s">
        <v>290</v>
      </c>
      <c r="E26" s="95">
        <v>12261</v>
      </c>
      <c r="F26" s="272"/>
    </row>
    <row r="27" spans="1:6" ht="15.75" customHeight="1">
      <c r="A27" s="103" t="s">
        <v>291</v>
      </c>
      <c r="B27" s="104" t="s">
        <v>292</v>
      </c>
      <c r="C27" s="105">
        <f>+C19+C24</f>
        <v>15282</v>
      </c>
      <c r="D27" s="104" t="s">
        <v>293</v>
      </c>
      <c r="E27" s="106">
        <f>SUM(E19:E26)</f>
        <v>12261</v>
      </c>
      <c r="F27" s="272"/>
    </row>
    <row r="28" spans="1:6" ht="12.75">
      <c r="A28" s="103" t="s">
        <v>294</v>
      </c>
      <c r="B28" s="113" t="s">
        <v>295</v>
      </c>
      <c r="C28" s="114">
        <f>+C18+C27</f>
        <v>66631</v>
      </c>
      <c r="D28" s="113" t="s">
        <v>296</v>
      </c>
      <c r="E28" s="114">
        <f>+E18+E27</f>
        <v>66631</v>
      </c>
      <c r="F28" s="272"/>
    </row>
    <row r="29" spans="1:6" ht="12.75">
      <c r="A29" s="103" t="s">
        <v>297</v>
      </c>
      <c r="B29" s="113" t="s">
        <v>298</v>
      </c>
      <c r="C29" s="114">
        <f>IF(C18-E18&lt;0,E18-C18,"-")</f>
        <v>3021</v>
      </c>
      <c r="D29" s="113" t="s">
        <v>299</v>
      </c>
      <c r="E29" s="114" t="str">
        <f>IF(C18-E18&gt;0,C18-E18,"-")</f>
        <v>-</v>
      </c>
      <c r="F29" s="272"/>
    </row>
    <row r="30" spans="1:6" ht="12.75">
      <c r="A30" s="103" t="s">
        <v>300</v>
      </c>
      <c r="B30" s="113" t="s">
        <v>301</v>
      </c>
      <c r="C30" s="114">
        <f>IF(C18+C19-E28&lt;0,E28-(C18+C19),"-")</f>
        <v>453</v>
      </c>
      <c r="D30" s="113" t="s">
        <v>302</v>
      </c>
      <c r="E30" s="114" t="str">
        <f>IF(C18+C19-E28&gt;0,C18+C19-E28,"-")</f>
        <v>-</v>
      </c>
      <c r="F30" s="272"/>
    </row>
    <row r="31" spans="2:4" ht="18.75">
      <c r="B31" s="270"/>
      <c r="C31" s="270"/>
      <c r="D31" s="270"/>
    </row>
  </sheetData>
  <sheetProtection selectLockedCells="1" selectUnlockedCells="1"/>
  <mergeCells count="6">
    <mergeCell ref="B31:D31"/>
    <mergeCell ref="B1:E1"/>
    <mergeCell ref="F1:F30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15" zoomScalePageLayoutView="0" workbookViewId="0" topLeftCell="A7">
      <selection activeCell="C28" sqref="C28"/>
    </sheetView>
  </sheetViews>
  <sheetFormatPr defaultColWidth="9.00390625" defaultRowHeight="12.75"/>
  <cols>
    <col min="1" max="1" width="6.875" style="76" customWidth="1"/>
    <col min="2" max="2" width="55.125" style="77" customWidth="1"/>
    <col min="3" max="3" width="16.375" style="76" customWidth="1"/>
    <col min="4" max="4" width="55.125" style="76" customWidth="1"/>
    <col min="5" max="5" width="16.375" style="76" customWidth="1"/>
    <col min="6" max="6" width="4.875" style="76" customWidth="1"/>
    <col min="7" max="16384" width="9.375" style="76" customWidth="1"/>
  </cols>
  <sheetData>
    <row r="1" spans="2:6" ht="29.25" customHeight="1">
      <c r="B1" s="271" t="s">
        <v>303</v>
      </c>
      <c r="C1" s="271"/>
      <c r="D1" s="271"/>
      <c r="E1" s="271"/>
      <c r="F1" s="272" t="s">
        <v>304</v>
      </c>
    </row>
    <row r="2" spans="5:6" ht="13.5">
      <c r="E2" s="78" t="s">
        <v>249</v>
      </c>
      <c r="F2" s="272"/>
    </row>
    <row r="3" spans="1:6" ht="13.5" customHeight="1">
      <c r="A3" s="273" t="s">
        <v>3</v>
      </c>
      <c r="B3" s="274" t="s">
        <v>250</v>
      </c>
      <c r="C3" s="274"/>
      <c r="D3" s="273" t="s">
        <v>251</v>
      </c>
      <c r="E3" s="273"/>
      <c r="F3" s="272"/>
    </row>
    <row r="4" spans="1:6" s="82" customFormat="1" ht="24">
      <c r="A4" s="273"/>
      <c r="B4" s="79" t="s">
        <v>252</v>
      </c>
      <c r="C4" s="80" t="s">
        <v>5</v>
      </c>
      <c r="D4" s="79" t="s">
        <v>252</v>
      </c>
      <c r="E4" s="80" t="s">
        <v>5</v>
      </c>
      <c r="F4" s="272"/>
    </row>
    <row r="5" spans="1:6" s="82" customFormat="1" ht="12.75">
      <c r="A5" s="83">
        <v>1</v>
      </c>
      <c r="B5" s="84">
        <v>2</v>
      </c>
      <c r="C5" s="85">
        <v>3</v>
      </c>
      <c r="D5" s="84">
        <v>4</v>
      </c>
      <c r="E5" s="86">
        <v>5</v>
      </c>
      <c r="F5" s="272"/>
    </row>
    <row r="6" spans="1:6" ht="12.75" customHeight="1">
      <c r="A6" s="88" t="s">
        <v>6</v>
      </c>
      <c r="B6" s="89" t="s">
        <v>305</v>
      </c>
      <c r="C6" s="90">
        <v>6500</v>
      </c>
      <c r="D6" s="89" t="s">
        <v>196</v>
      </c>
      <c r="E6" s="91">
        <v>13508</v>
      </c>
      <c r="F6" s="272"/>
    </row>
    <row r="7" spans="1:6" ht="12.75">
      <c r="A7" s="92" t="s">
        <v>20</v>
      </c>
      <c r="B7" s="93" t="s">
        <v>306</v>
      </c>
      <c r="C7" s="94"/>
      <c r="D7" s="93" t="s">
        <v>307</v>
      </c>
      <c r="E7" s="95"/>
      <c r="F7" s="272"/>
    </row>
    <row r="8" spans="1:6" ht="12.75" customHeight="1">
      <c r="A8" s="92" t="s">
        <v>34</v>
      </c>
      <c r="B8" s="93" t="s">
        <v>308</v>
      </c>
      <c r="C8" s="94">
        <v>4862</v>
      </c>
      <c r="D8" s="93" t="s">
        <v>198</v>
      </c>
      <c r="E8" s="95">
        <v>12618</v>
      </c>
      <c r="F8" s="272"/>
    </row>
    <row r="9" spans="1:6" ht="12.75" customHeight="1">
      <c r="A9" s="92" t="s">
        <v>217</v>
      </c>
      <c r="B9" s="93" t="s">
        <v>309</v>
      </c>
      <c r="C9" s="94">
        <v>24199</v>
      </c>
      <c r="D9" s="93" t="s">
        <v>310</v>
      </c>
      <c r="E9" s="95"/>
      <c r="F9" s="272"/>
    </row>
    <row r="10" spans="1:6" ht="12.75" customHeight="1">
      <c r="A10" s="92" t="s">
        <v>62</v>
      </c>
      <c r="B10" s="93" t="s">
        <v>311</v>
      </c>
      <c r="C10" s="94"/>
      <c r="D10" s="93" t="s">
        <v>200</v>
      </c>
      <c r="E10" s="95"/>
      <c r="F10" s="272"/>
    </row>
    <row r="11" spans="1:6" ht="12.75" customHeight="1">
      <c r="A11" s="92" t="s">
        <v>84</v>
      </c>
      <c r="B11" s="93" t="s">
        <v>312</v>
      </c>
      <c r="C11" s="97"/>
      <c r="D11" s="98"/>
      <c r="E11" s="95"/>
      <c r="F11" s="272"/>
    </row>
    <row r="12" spans="1:6" ht="12.75" customHeight="1">
      <c r="A12" s="92" t="s">
        <v>228</v>
      </c>
      <c r="B12" s="98"/>
      <c r="C12" s="94"/>
      <c r="D12" s="98"/>
      <c r="E12" s="95"/>
      <c r="F12" s="272"/>
    </row>
    <row r="13" spans="1:6" ht="12.75" customHeight="1">
      <c r="A13" s="92" t="s">
        <v>106</v>
      </c>
      <c r="B13" s="98"/>
      <c r="C13" s="94"/>
      <c r="D13" s="98"/>
      <c r="E13" s="95"/>
      <c r="F13" s="272"/>
    </row>
    <row r="14" spans="1:6" ht="12.75" customHeight="1">
      <c r="A14" s="92" t="s">
        <v>116</v>
      </c>
      <c r="B14" s="98"/>
      <c r="C14" s="97"/>
      <c r="D14" s="98"/>
      <c r="E14" s="95"/>
      <c r="F14" s="272"/>
    </row>
    <row r="15" spans="1:6" ht="12.75">
      <c r="A15" s="92" t="s">
        <v>240</v>
      </c>
      <c r="B15" s="98"/>
      <c r="C15" s="97"/>
      <c r="D15" s="98"/>
      <c r="E15" s="95"/>
      <c r="F15" s="272"/>
    </row>
    <row r="16" spans="1:6" ht="12.75" customHeight="1">
      <c r="A16" s="107" t="s">
        <v>262</v>
      </c>
      <c r="B16" s="115"/>
      <c r="C16" s="116"/>
      <c r="D16" s="108" t="s">
        <v>261</v>
      </c>
      <c r="E16" s="110">
        <v>9030</v>
      </c>
      <c r="F16" s="272"/>
    </row>
    <row r="17" spans="1:6" ht="15.75" customHeight="1">
      <c r="A17" s="103" t="s">
        <v>263</v>
      </c>
      <c r="B17" s="104" t="s">
        <v>313</v>
      </c>
      <c r="C17" s="105">
        <f>+C6+C8+C9+C11+C12+C13+C14+C15+C16</f>
        <v>35561</v>
      </c>
      <c r="D17" s="104" t="s">
        <v>314</v>
      </c>
      <c r="E17" s="106">
        <f>+E6+E8+E10+E11+E12+E13+E14+E15+E16</f>
        <v>35156</v>
      </c>
      <c r="F17" s="272"/>
    </row>
    <row r="18" spans="1:6" ht="12.75" customHeight="1">
      <c r="A18" s="88" t="s">
        <v>264</v>
      </c>
      <c r="B18" s="117" t="s">
        <v>315</v>
      </c>
      <c r="C18" s="118">
        <f>+C19+C20+C21+C22+C23</f>
        <v>0</v>
      </c>
      <c r="D18" s="93" t="s">
        <v>269</v>
      </c>
      <c r="E18" s="91"/>
      <c r="F18" s="272"/>
    </row>
    <row r="19" spans="1:6" ht="12.75" customHeight="1">
      <c r="A19" s="92" t="s">
        <v>267</v>
      </c>
      <c r="B19" s="119" t="s">
        <v>316</v>
      </c>
      <c r="C19" s="94"/>
      <c r="D19" s="93" t="s">
        <v>317</v>
      </c>
      <c r="E19" s="95"/>
      <c r="F19" s="272"/>
    </row>
    <row r="20" spans="1:6" ht="12.75" customHeight="1">
      <c r="A20" s="88" t="s">
        <v>270</v>
      </c>
      <c r="B20" s="119" t="s">
        <v>318</v>
      </c>
      <c r="C20" s="94"/>
      <c r="D20" s="93" t="s">
        <v>275</v>
      </c>
      <c r="E20" s="95">
        <v>16537</v>
      </c>
      <c r="F20" s="272"/>
    </row>
    <row r="21" spans="1:6" ht="12.75" customHeight="1">
      <c r="A21" s="92" t="s">
        <v>273</v>
      </c>
      <c r="B21" s="119" t="s">
        <v>319</v>
      </c>
      <c r="C21" s="94"/>
      <c r="D21" s="93" t="s">
        <v>278</v>
      </c>
      <c r="E21" s="95"/>
      <c r="F21" s="272"/>
    </row>
    <row r="22" spans="1:6" ht="12.75" customHeight="1">
      <c r="A22" s="88" t="s">
        <v>276</v>
      </c>
      <c r="B22" s="119" t="s">
        <v>320</v>
      </c>
      <c r="C22" s="94"/>
      <c r="D22" s="108" t="s">
        <v>281</v>
      </c>
      <c r="E22" s="95"/>
      <c r="F22" s="272"/>
    </row>
    <row r="23" spans="1:6" ht="12.75" customHeight="1">
      <c r="A23" s="92" t="s">
        <v>279</v>
      </c>
      <c r="B23" s="120" t="s">
        <v>321</v>
      </c>
      <c r="C23" s="94"/>
      <c r="D23" s="93" t="s">
        <v>322</v>
      </c>
      <c r="E23" s="95"/>
      <c r="F23" s="272"/>
    </row>
    <row r="24" spans="1:6" ht="12.75" customHeight="1">
      <c r="A24" s="88" t="s">
        <v>282</v>
      </c>
      <c r="B24" s="121" t="s">
        <v>323</v>
      </c>
      <c r="C24" s="111">
        <f>+C25+C26+C27+C28+C29</f>
        <v>16132</v>
      </c>
      <c r="D24" s="89" t="s">
        <v>287</v>
      </c>
      <c r="E24" s="95"/>
      <c r="F24" s="272"/>
    </row>
    <row r="25" spans="1:6" ht="12.75" customHeight="1">
      <c r="A25" s="92" t="s">
        <v>285</v>
      </c>
      <c r="B25" s="120" t="s">
        <v>324</v>
      </c>
      <c r="C25" s="94"/>
      <c r="D25" s="89" t="s">
        <v>325</v>
      </c>
      <c r="E25" s="95"/>
      <c r="F25" s="272"/>
    </row>
    <row r="26" spans="1:6" ht="12.75" customHeight="1">
      <c r="A26" s="88" t="s">
        <v>288</v>
      </c>
      <c r="B26" s="120" t="s">
        <v>326</v>
      </c>
      <c r="C26" s="94"/>
      <c r="D26" s="122"/>
      <c r="E26" s="95"/>
      <c r="F26" s="272"/>
    </row>
    <row r="27" spans="1:6" ht="12.75" customHeight="1">
      <c r="A27" s="92" t="s">
        <v>291</v>
      </c>
      <c r="B27" s="119" t="s">
        <v>327</v>
      </c>
      <c r="C27" s="94">
        <v>16132</v>
      </c>
      <c r="D27" s="122"/>
      <c r="E27" s="95"/>
      <c r="F27" s="272"/>
    </row>
    <row r="28" spans="1:6" ht="12.75" customHeight="1">
      <c r="A28" s="88" t="s">
        <v>294</v>
      </c>
      <c r="B28" s="123" t="s">
        <v>328</v>
      </c>
      <c r="C28" s="94"/>
      <c r="D28" s="98"/>
      <c r="E28" s="95"/>
      <c r="F28" s="272"/>
    </row>
    <row r="29" spans="1:6" ht="12.75" customHeight="1">
      <c r="A29" s="92" t="s">
        <v>297</v>
      </c>
      <c r="B29" s="124" t="s">
        <v>329</v>
      </c>
      <c r="C29" s="94"/>
      <c r="D29" s="122"/>
      <c r="E29" s="95"/>
      <c r="F29" s="272"/>
    </row>
    <row r="30" spans="1:6" ht="21.75" customHeight="1">
      <c r="A30" s="103" t="s">
        <v>300</v>
      </c>
      <c r="B30" s="104" t="s">
        <v>330</v>
      </c>
      <c r="C30" s="105">
        <f>+C18+C24</f>
        <v>16132</v>
      </c>
      <c r="D30" s="104" t="s">
        <v>331</v>
      </c>
      <c r="E30" s="106">
        <f>SUM(E18:E29)</f>
        <v>16537</v>
      </c>
      <c r="F30" s="272"/>
    </row>
    <row r="31" spans="1:6" ht="12.75">
      <c r="A31" s="103" t="s">
        <v>332</v>
      </c>
      <c r="B31" s="113" t="s">
        <v>333</v>
      </c>
      <c r="C31" s="114">
        <f>+C17+C30</f>
        <v>51693</v>
      </c>
      <c r="D31" s="113" t="s">
        <v>334</v>
      </c>
      <c r="E31" s="114">
        <f>+E17+E30</f>
        <v>51693</v>
      </c>
      <c r="F31" s="272"/>
    </row>
    <row r="32" spans="1:6" ht="12.75">
      <c r="A32" s="103" t="s">
        <v>335</v>
      </c>
      <c r="B32" s="113" t="s">
        <v>298</v>
      </c>
      <c r="C32" s="114" t="str">
        <f>IF(C17-E17&lt;0,E17-C17,"-")</f>
        <v>-</v>
      </c>
      <c r="D32" s="113" t="s">
        <v>299</v>
      </c>
      <c r="E32" s="114">
        <f>IF(C17-E17&gt;0,C17-E17,"-")</f>
        <v>405</v>
      </c>
      <c r="F32" s="272"/>
    </row>
    <row r="33" spans="1:6" ht="12.75">
      <c r="A33" s="103" t="s">
        <v>336</v>
      </c>
      <c r="B33" s="113" t="s">
        <v>301</v>
      </c>
      <c r="C33" s="114">
        <f>IF(C17+C18-E31&lt;0,E31-(C17+C18),"-")</f>
        <v>16132</v>
      </c>
      <c r="D33" s="113" t="s">
        <v>302</v>
      </c>
      <c r="E33" s="114" t="str">
        <f>IF(C17+C18-E31&gt;0,C17+C18-E31,"-")</f>
        <v>-</v>
      </c>
      <c r="F33" s="272"/>
    </row>
  </sheetData>
  <sheetProtection selectLockedCells="1" selectUnlockedCells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5.625" style="125" customWidth="1"/>
    <col min="2" max="2" width="68.625" style="125" customWidth="1"/>
    <col min="3" max="3" width="19.50390625" style="125" customWidth="1"/>
    <col min="4" max="16384" width="9.375" style="125" customWidth="1"/>
  </cols>
  <sheetData>
    <row r="1" spans="1:3" ht="33" customHeight="1">
      <c r="A1" s="275" t="s">
        <v>339</v>
      </c>
      <c r="B1" s="275"/>
      <c r="C1" s="275"/>
    </row>
    <row r="2" spans="1:4" ht="15.75" customHeight="1">
      <c r="A2" s="126"/>
      <c r="B2" s="126"/>
      <c r="C2" s="128" t="s">
        <v>337</v>
      </c>
      <c r="D2" s="127"/>
    </row>
    <row r="3" spans="1:3" ht="26.25" customHeight="1">
      <c r="A3" s="129" t="s">
        <v>338</v>
      </c>
      <c r="B3" s="130" t="s">
        <v>340</v>
      </c>
      <c r="C3" s="131" t="s">
        <v>5</v>
      </c>
    </row>
    <row r="4" spans="1:3" ht="15">
      <c r="A4" s="132">
        <v>1</v>
      </c>
      <c r="B4" s="133">
        <v>2</v>
      </c>
      <c r="C4" s="134">
        <v>3</v>
      </c>
    </row>
    <row r="5" spans="1:3" ht="15">
      <c r="A5" s="135" t="s">
        <v>6</v>
      </c>
      <c r="B5" s="136" t="s">
        <v>341</v>
      </c>
      <c r="C5" s="137">
        <v>3790</v>
      </c>
    </row>
    <row r="6" spans="1:3" ht="24.75">
      <c r="A6" s="138" t="s">
        <v>20</v>
      </c>
      <c r="B6" s="139" t="s">
        <v>342</v>
      </c>
      <c r="C6" s="140">
        <v>7304</v>
      </c>
    </row>
    <row r="7" spans="1:3" ht="15">
      <c r="A7" s="138" t="s">
        <v>34</v>
      </c>
      <c r="B7" s="141" t="s">
        <v>343</v>
      </c>
      <c r="C7" s="140"/>
    </row>
    <row r="8" spans="1:3" ht="24.75">
      <c r="A8" s="138" t="s">
        <v>217</v>
      </c>
      <c r="B8" s="141" t="s">
        <v>344</v>
      </c>
      <c r="C8" s="140"/>
    </row>
    <row r="9" spans="1:3" ht="15">
      <c r="A9" s="142" t="s">
        <v>62</v>
      </c>
      <c r="B9" s="141" t="s">
        <v>345</v>
      </c>
      <c r="C9" s="143"/>
    </row>
    <row r="10" spans="1:3" ht="15">
      <c r="A10" s="138" t="s">
        <v>84</v>
      </c>
      <c r="B10" s="144" t="s">
        <v>346</v>
      </c>
      <c r="C10" s="140"/>
    </row>
    <row r="11" spans="1:3" ht="15">
      <c r="A11" s="276" t="s">
        <v>347</v>
      </c>
      <c r="B11" s="276"/>
      <c r="C11" s="145">
        <f>SUM(C5:C10)</f>
        <v>11094</v>
      </c>
    </row>
    <row r="12" spans="1:3" ht="23.25" customHeight="1">
      <c r="A12" s="277" t="s">
        <v>348</v>
      </c>
      <c r="B12" s="277"/>
      <c r="C12" s="277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4. melléklet a 1/2014. (II.7.)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">
      <selection activeCell="A30" sqref="A30"/>
    </sheetView>
  </sheetViews>
  <sheetFormatPr defaultColWidth="9.00390625" defaultRowHeight="12.75"/>
  <cols>
    <col min="1" max="1" width="47.125" style="146" customWidth="1"/>
    <col min="2" max="2" width="15.625" style="147" customWidth="1"/>
    <col min="3" max="3" width="16.375" style="147" customWidth="1"/>
    <col min="4" max="4" width="18.00390625" style="147" customWidth="1"/>
    <col min="5" max="5" width="16.625" style="147" customWidth="1"/>
    <col min="6" max="6" width="18.875" style="76" customWidth="1"/>
    <col min="7" max="8" width="12.875" style="147" customWidth="1"/>
    <col min="9" max="9" width="13.875" style="147" customWidth="1"/>
    <col min="10" max="16384" width="9.375" style="147" customWidth="1"/>
  </cols>
  <sheetData>
    <row r="1" spans="1:6" ht="25.5" customHeight="1">
      <c r="A1" s="278" t="s">
        <v>349</v>
      </c>
      <c r="B1" s="278"/>
      <c r="C1" s="278"/>
      <c r="D1" s="278"/>
      <c r="E1" s="278"/>
      <c r="F1" s="278"/>
    </row>
    <row r="2" spans="1:6" ht="22.5" customHeight="1">
      <c r="A2" s="77"/>
      <c r="B2" s="76"/>
      <c r="C2" s="76"/>
      <c r="D2" s="76"/>
      <c r="E2" s="76"/>
      <c r="F2" s="148" t="s">
        <v>249</v>
      </c>
    </row>
    <row r="3" spans="1:6" s="149" customFormat="1" ht="44.25" customHeight="1">
      <c r="A3" s="79" t="s">
        <v>350</v>
      </c>
      <c r="B3" s="80" t="s">
        <v>351</v>
      </c>
      <c r="C3" s="80" t="s">
        <v>352</v>
      </c>
      <c r="D3" s="80" t="s">
        <v>353</v>
      </c>
      <c r="E3" s="80" t="s">
        <v>5</v>
      </c>
      <c r="F3" s="81" t="s">
        <v>354</v>
      </c>
    </row>
    <row r="4" spans="1:6" s="76" customFormat="1" ht="12" customHeight="1">
      <c r="A4" s="150">
        <v>1</v>
      </c>
      <c r="B4" s="151">
        <v>2</v>
      </c>
      <c r="C4" s="151">
        <v>3</v>
      </c>
      <c r="D4" s="151">
        <v>4</v>
      </c>
      <c r="E4" s="151">
        <v>5</v>
      </c>
      <c r="F4" s="152" t="s">
        <v>355</v>
      </c>
    </row>
    <row r="5" spans="1:6" ht="15.75" customHeight="1">
      <c r="A5" s="153" t="s">
        <v>356</v>
      </c>
      <c r="B5" s="154">
        <v>13356</v>
      </c>
      <c r="C5" s="155" t="s">
        <v>357</v>
      </c>
      <c r="D5" s="154"/>
      <c r="E5" s="154">
        <v>13356</v>
      </c>
      <c r="F5" s="156">
        <f aca="true" t="shared" si="0" ref="F5:F23">B5-D5-E5</f>
        <v>0</v>
      </c>
    </row>
    <row r="6" spans="1:6" ht="15.75" customHeight="1">
      <c r="A6" s="153" t="s">
        <v>418</v>
      </c>
      <c r="B6" s="154">
        <v>152</v>
      </c>
      <c r="C6" s="155" t="s">
        <v>357</v>
      </c>
      <c r="D6" s="154"/>
      <c r="E6" s="154">
        <v>152</v>
      </c>
      <c r="F6" s="156">
        <f t="shared" si="0"/>
        <v>0</v>
      </c>
    </row>
    <row r="7" spans="1:6" ht="15.75" customHeight="1">
      <c r="A7" s="153"/>
      <c r="B7" s="154"/>
      <c r="C7" s="155"/>
      <c r="D7" s="154"/>
      <c r="E7" s="154"/>
      <c r="F7" s="156">
        <f t="shared" si="0"/>
        <v>0</v>
      </c>
    </row>
    <row r="8" spans="1:6" ht="15.75" customHeight="1">
      <c r="A8" s="157"/>
      <c r="B8" s="154"/>
      <c r="C8" s="155"/>
      <c r="D8" s="154"/>
      <c r="E8" s="154"/>
      <c r="F8" s="156">
        <f t="shared" si="0"/>
        <v>0</v>
      </c>
    </row>
    <row r="9" spans="1:6" ht="15.75" customHeight="1">
      <c r="A9" s="153"/>
      <c r="B9" s="154"/>
      <c r="C9" s="155"/>
      <c r="D9" s="154"/>
      <c r="E9" s="154"/>
      <c r="F9" s="156">
        <f t="shared" si="0"/>
        <v>0</v>
      </c>
    </row>
    <row r="10" spans="1:6" ht="15.75" customHeight="1">
      <c r="A10" s="157"/>
      <c r="B10" s="154"/>
      <c r="C10" s="155"/>
      <c r="D10" s="154"/>
      <c r="E10" s="154"/>
      <c r="F10" s="156">
        <f t="shared" si="0"/>
        <v>0</v>
      </c>
    </row>
    <row r="11" spans="1:6" ht="15.75" customHeight="1">
      <c r="A11" s="153"/>
      <c r="B11" s="154"/>
      <c r="C11" s="155"/>
      <c r="D11" s="154"/>
      <c r="E11" s="154"/>
      <c r="F11" s="156">
        <f t="shared" si="0"/>
        <v>0</v>
      </c>
    </row>
    <row r="12" spans="1:6" ht="15.75" customHeight="1">
      <c r="A12" s="153"/>
      <c r="B12" s="154"/>
      <c r="C12" s="155"/>
      <c r="D12" s="154"/>
      <c r="E12" s="154"/>
      <c r="F12" s="156">
        <f t="shared" si="0"/>
        <v>0</v>
      </c>
    </row>
    <row r="13" spans="1:6" ht="15.75" customHeight="1">
      <c r="A13" s="153"/>
      <c r="B13" s="154"/>
      <c r="C13" s="155"/>
      <c r="D13" s="154"/>
      <c r="E13" s="154"/>
      <c r="F13" s="156">
        <f t="shared" si="0"/>
        <v>0</v>
      </c>
    </row>
    <row r="14" spans="1:6" ht="15.75" customHeight="1">
      <c r="A14" s="153"/>
      <c r="B14" s="154"/>
      <c r="C14" s="155"/>
      <c r="D14" s="154"/>
      <c r="E14" s="154"/>
      <c r="F14" s="156">
        <f t="shared" si="0"/>
        <v>0</v>
      </c>
    </row>
    <row r="15" spans="1:6" ht="15.75" customHeight="1">
      <c r="A15" s="153"/>
      <c r="B15" s="154"/>
      <c r="C15" s="155"/>
      <c r="D15" s="154"/>
      <c r="E15" s="154"/>
      <c r="F15" s="156">
        <f t="shared" si="0"/>
        <v>0</v>
      </c>
    </row>
    <row r="16" spans="1:6" ht="15.75" customHeight="1">
      <c r="A16" s="153"/>
      <c r="B16" s="154"/>
      <c r="C16" s="155"/>
      <c r="D16" s="154"/>
      <c r="E16" s="154"/>
      <c r="F16" s="156">
        <f t="shared" si="0"/>
        <v>0</v>
      </c>
    </row>
    <row r="17" spans="1:6" ht="15.75" customHeight="1">
      <c r="A17" s="153"/>
      <c r="B17" s="154"/>
      <c r="C17" s="155"/>
      <c r="D17" s="154"/>
      <c r="E17" s="154"/>
      <c r="F17" s="156">
        <f t="shared" si="0"/>
        <v>0</v>
      </c>
    </row>
    <row r="18" spans="1:6" ht="15.75" customHeight="1">
      <c r="A18" s="153"/>
      <c r="B18" s="154"/>
      <c r="C18" s="155"/>
      <c r="D18" s="154"/>
      <c r="E18" s="154"/>
      <c r="F18" s="156">
        <f t="shared" si="0"/>
        <v>0</v>
      </c>
    </row>
    <row r="19" spans="1:6" ht="15.75" customHeight="1">
      <c r="A19" s="153"/>
      <c r="B19" s="154"/>
      <c r="C19" s="155"/>
      <c r="D19" s="154"/>
      <c r="E19" s="154"/>
      <c r="F19" s="156">
        <f t="shared" si="0"/>
        <v>0</v>
      </c>
    </row>
    <row r="20" spans="1:6" ht="15.75" customHeight="1">
      <c r="A20" s="153"/>
      <c r="B20" s="154"/>
      <c r="C20" s="155"/>
      <c r="D20" s="154"/>
      <c r="E20" s="154"/>
      <c r="F20" s="156">
        <f t="shared" si="0"/>
        <v>0</v>
      </c>
    </row>
    <row r="21" spans="1:6" ht="15.75" customHeight="1">
      <c r="A21" s="153"/>
      <c r="B21" s="154"/>
      <c r="C21" s="155"/>
      <c r="D21" s="154"/>
      <c r="E21" s="154"/>
      <c r="F21" s="156">
        <f t="shared" si="0"/>
        <v>0</v>
      </c>
    </row>
    <row r="22" spans="1:6" ht="15.75" customHeight="1">
      <c r="A22" s="153"/>
      <c r="B22" s="154"/>
      <c r="C22" s="155"/>
      <c r="D22" s="154"/>
      <c r="E22" s="154"/>
      <c r="F22" s="156">
        <f t="shared" si="0"/>
        <v>0</v>
      </c>
    </row>
    <row r="23" spans="1:6" ht="15.75" customHeight="1">
      <c r="A23" s="100"/>
      <c r="B23" s="158"/>
      <c r="C23" s="159"/>
      <c r="D23" s="158"/>
      <c r="E23" s="158"/>
      <c r="F23" s="160">
        <f t="shared" si="0"/>
        <v>0</v>
      </c>
    </row>
    <row r="24" spans="1:6" s="165" customFormat="1" ht="18" customHeight="1">
      <c r="A24" s="161" t="s">
        <v>358</v>
      </c>
      <c r="B24" s="162">
        <f>SUM(B5:B23)</f>
        <v>13508</v>
      </c>
      <c r="C24" s="163"/>
      <c r="D24" s="162">
        <f>SUM(D5:D23)</f>
        <v>0</v>
      </c>
      <c r="E24" s="162">
        <f>SUM(E5:E23)</f>
        <v>13508</v>
      </c>
      <c r="F24" s="164">
        <f>SUM(F5:F23)</f>
        <v>0</v>
      </c>
    </row>
  </sheetData>
  <sheetProtection sheet="1" objects="1" scenario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6. melléklet a 1/2014. (II.7.)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0.625" style="146" customWidth="1"/>
    <col min="2" max="2" width="15.625" style="147" customWidth="1"/>
    <col min="3" max="3" width="16.375" style="147" customWidth="1"/>
    <col min="4" max="4" width="18.00390625" style="147" customWidth="1"/>
    <col min="5" max="5" width="16.625" style="147" customWidth="1"/>
    <col min="6" max="6" width="18.875" style="147" customWidth="1"/>
    <col min="7" max="8" width="12.875" style="147" customWidth="1"/>
    <col min="9" max="9" width="13.875" style="147" customWidth="1"/>
    <col min="10" max="16384" width="9.375" style="147" customWidth="1"/>
  </cols>
  <sheetData>
    <row r="1" spans="1:6" ht="24.75" customHeight="1">
      <c r="A1" s="278" t="s">
        <v>359</v>
      </c>
      <c r="B1" s="278"/>
      <c r="C1" s="278"/>
      <c r="D1" s="278"/>
      <c r="E1" s="278"/>
      <c r="F1" s="278"/>
    </row>
    <row r="2" spans="1:6" ht="23.25" customHeight="1">
      <c r="A2" s="77"/>
      <c r="B2" s="76"/>
      <c r="C2" s="76"/>
      <c r="D2" s="76"/>
      <c r="E2" s="76"/>
      <c r="F2" s="148" t="s">
        <v>249</v>
      </c>
    </row>
    <row r="3" spans="1:6" s="149" customFormat="1" ht="48.75" customHeight="1">
      <c r="A3" s="79" t="s">
        <v>360</v>
      </c>
      <c r="B3" s="80" t="s">
        <v>351</v>
      </c>
      <c r="C3" s="80" t="s">
        <v>352</v>
      </c>
      <c r="D3" s="80" t="s">
        <v>353</v>
      </c>
      <c r="E3" s="80" t="s">
        <v>5</v>
      </c>
      <c r="F3" s="81" t="s">
        <v>361</v>
      </c>
    </row>
    <row r="4" spans="1:6" s="76" customFormat="1" ht="15" customHeight="1">
      <c r="A4" s="150">
        <v>1</v>
      </c>
      <c r="B4" s="151">
        <v>2</v>
      </c>
      <c r="C4" s="151">
        <v>3</v>
      </c>
      <c r="D4" s="151">
        <v>4</v>
      </c>
      <c r="E4" s="151">
        <v>5</v>
      </c>
      <c r="F4" s="152">
        <v>6</v>
      </c>
    </row>
    <row r="5" spans="1:6" ht="15.75" customHeight="1">
      <c r="A5" s="166" t="s">
        <v>362</v>
      </c>
      <c r="B5" s="167">
        <v>23867</v>
      </c>
      <c r="C5" s="168" t="s">
        <v>363</v>
      </c>
      <c r="D5" s="167">
        <v>17850</v>
      </c>
      <c r="E5" s="167">
        <v>6017</v>
      </c>
      <c r="F5" s="169">
        <f aca="true" t="shared" si="0" ref="F5:F23">B5-D5-E5</f>
        <v>0</v>
      </c>
    </row>
    <row r="6" spans="1:6" ht="15.75" customHeight="1">
      <c r="A6" s="166" t="s">
        <v>364</v>
      </c>
      <c r="B6" s="167">
        <v>6601</v>
      </c>
      <c r="C6" s="168" t="s">
        <v>357</v>
      </c>
      <c r="D6" s="167"/>
      <c r="E6" s="167">
        <v>6601</v>
      </c>
      <c r="F6" s="169">
        <f t="shared" si="0"/>
        <v>0</v>
      </c>
    </row>
    <row r="7" spans="1:6" ht="15.75" customHeight="1">
      <c r="A7" s="166"/>
      <c r="B7" s="167"/>
      <c r="C7" s="168"/>
      <c r="D7" s="167"/>
      <c r="E7" s="167"/>
      <c r="F7" s="169">
        <f t="shared" si="0"/>
        <v>0</v>
      </c>
    </row>
    <row r="8" spans="1:6" ht="15.75" customHeight="1">
      <c r="A8" s="166"/>
      <c r="B8" s="167"/>
      <c r="C8" s="168"/>
      <c r="D8" s="167"/>
      <c r="E8" s="167"/>
      <c r="F8" s="169">
        <f t="shared" si="0"/>
        <v>0</v>
      </c>
    </row>
    <row r="9" spans="1:6" ht="15.75" customHeight="1">
      <c r="A9" s="166"/>
      <c r="B9" s="167"/>
      <c r="C9" s="168"/>
      <c r="D9" s="167"/>
      <c r="E9" s="167"/>
      <c r="F9" s="169">
        <f t="shared" si="0"/>
        <v>0</v>
      </c>
    </row>
    <row r="10" spans="1:6" ht="15.75" customHeight="1">
      <c r="A10" s="166"/>
      <c r="B10" s="167"/>
      <c r="C10" s="168"/>
      <c r="D10" s="167"/>
      <c r="E10" s="167"/>
      <c r="F10" s="169">
        <f t="shared" si="0"/>
        <v>0</v>
      </c>
    </row>
    <row r="11" spans="1:6" ht="15.75" customHeight="1">
      <c r="A11" s="166"/>
      <c r="B11" s="167"/>
      <c r="C11" s="168"/>
      <c r="D11" s="167"/>
      <c r="E11" s="167"/>
      <c r="F11" s="169">
        <f t="shared" si="0"/>
        <v>0</v>
      </c>
    </row>
    <row r="12" spans="1:6" ht="15.75" customHeight="1">
      <c r="A12" s="166"/>
      <c r="B12" s="167"/>
      <c r="C12" s="168"/>
      <c r="D12" s="167"/>
      <c r="E12" s="167"/>
      <c r="F12" s="169">
        <f t="shared" si="0"/>
        <v>0</v>
      </c>
    </row>
    <row r="13" spans="1:6" ht="15.75" customHeight="1">
      <c r="A13" s="166"/>
      <c r="B13" s="167"/>
      <c r="C13" s="168"/>
      <c r="D13" s="167"/>
      <c r="E13" s="167"/>
      <c r="F13" s="169">
        <f t="shared" si="0"/>
        <v>0</v>
      </c>
    </row>
    <row r="14" spans="1:6" ht="15.75" customHeight="1">
      <c r="A14" s="166"/>
      <c r="B14" s="167"/>
      <c r="C14" s="168"/>
      <c r="D14" s="167"/>
      <c r="E14" s="167"/>
      <c r="F14" s="169">
        <f t="shared" si="0"/>
        <v>0</v>
      </c>
    </row>
    <row r="15" spans="1:6" ht="15.75" customHeight="1">
      <c r="A15" s="166"/>
      <c r="B15" s="167"/>
      <c r="C15" s="168"/>
      <c r="D15" s="167"/>
      <c r="E15" s="167"/>
      <c r="F15" s="169">
        <f t="shared" si="0"/>
        <v>0</v>
      </c>
    </row>
    <row r="16" spans="1:6" ht="15.75" customHeight="1">
      <c r="A16" s="166"/>
      <c r="B16" s="167"/>
      <c r="C16" s="168"/>
      <c r="D16" s="167"/>
      <c r="E16" s="167"/>
      <c r="F16" s="169">
        <f t="shared" si="0"/>
        <v>0</v>
      </c>
    </row>
    <row r="17" spans="1:6" ht="15.75" customHeight="1">
      <c r="A17" s="166"/>
      <c r="B17" s="167"/>
      <c r="C17" s="168"/>
      <c r="D17" s="167"/>
      <c r="E17" s="167"/>
      <c r="F17" s="169">
        <f t="shared" si="0"/>
        <v>0</v>
      </c>
    </row>
    <row r="18" spans="1:6" ht="15.75" customHeight="1">
      <c r="A18" s="166"/>
      <c r="B18" s="167"/>
      <c r="C18" s="168"/>
      <c r="D18" s="167"/>
      <c r="E18" s="167"/>
      <c r="F18" s="169">
        <f t="shared" si="0"/>
        <v>0</v>
      </c>
    </row>
    <row r="19" spans="1:6" ht="15.75" customHeight="1">
      <c r="A19" s="166"/>
      <c r="B19" s="167"/>
      <c r="C19" s="168"/>
      <c r="D19" s="167"/>
      <c r="E19" s="167"/>
      <c r="F19" s="169">
        <f t="shared" si="0"/>
        <v>0</v>
      </c>
    </row>
    <row r="20" spans="1:6" ht="15.75" customHeight="1">
      <c r="A20" s="166"/>
      <c r="B20" s="167"/>
      <c r="C20" s="168"/>
      <c r="D20" s="167"/>
      <c r="E20" s="167"/>
      <c r="F20" s="169">
        <f t="shared" si="0"/>
        <v>0</v>
      </c>
    </row>
    <row r="21" spans="1:6" ht="15.75" customHeight="1">
      <c r="A21" s="166"/>
      <c r="B21" s="167"/>
      <c r="C21" s="168"/>
      <c r="D21" s="167"/>
      <c r="E21" s="167"/>
      <c r="F21" s="169">
        <f t="shared" si="0"/>
        <v>0</v>
      </c>
    </row>
    <row r="22" spans="1:6" ht="15.75" customHeight="1">
      <c r="A22" s="166"/>
      <c r="B22" s="167"/>
      <c r="C22" s="168"/>
      <c r="D22" s="167"/>
      <c r="E22" s="167"/>
      <c r="F22" s="169">
        <f t="shared" si="0"/>
        <v>0</v>
      </c>
    </row>
    <row r="23" spans="1:6" ht="15.75" customHeight="1">
      <c r="A23" s="170"/>
      <c r="B23" s="171"/>
      <c r="C23" s="172"/>
      <c r="D23" s="171"/>
      <c r="E23" s="171"/>
      <c r="F23" s="173">
        <f t="shared" si="0"/>
        <v>0</v>
      </c>
    </row>
    <row r="24" spans="1:6" s="165" customFormat="1" ht="18" customHeight="1">
      <c r="A24" s="161" t="s">
        <v>358</v>
      </c>
      <c r="B24" s="174">
        <f>SUM(B5:B23)</f>
        <v>30468</v>
      </c>
      <c r="C24" s="175"/>
      <c r="D24" s="174">
        <f>SUM(D5:D23)</f>
        <v>17850</v>
      </c>
      <c r="E24" s="174">
        <f>SUM(E5:E23)</f>
        <v>12618</v>
      </c>
      <c r="F24" s="176">
        <f>SUM(F5:F23)</f>
        <v>0</v>
      </c>
    </row>
  </sheetData>
  <sheetProtection sheet="1" objects="1" scenario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7. melléklet a 1/2014. (II.7.) önkormányzati rendelethez
&amp;"Times New Roman CE,Általános"&amp;10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48"/>
  <sheetViews>
    <sheetView zoomScaleSheetLayoutView="85" zoomScalePageLayoutView="0" workbookViewId="0" topLeftCell="A120">
      <selection activeCell="C139" sqref="C139"/>
    </sheetView>
  </sheetViews>
  <sheetFormatPr defaultColWidth="9.00390625" defaultRowHeight="12.75"/>
  <cols>
    <col min="1" max="1" width="19.50390625" style="177" customWidth="1"/>
    <col min="2" max="2" width="72.00390625" style="178" customWidth="1"/>
    <col min="3" max="3" width="25.00390625" style="179" customWidth="1"/>
    <col min="4" max="16384" width="9.375" style="180" customWidth="1"/>
  </cols>
  <sheetData>
    <row r="1" spans="1:3" s="184" customFormat="1" ht="16.5" customHeight="1">
      <c r="A1" s="181"/>
      <c r="B1" s="182"/>
      <c r="C1" s="183" t="s">
        <v>365</v>
      </c>
    </row>
    <row r="2" spans="1:3" s="188" customFormat="1" ht="21" customHeight="1">
      <c r="A2" s="185" t="s">
        <v>252</v>
      </c>
      <c r="B2" s="186" t="s">
        <v>366</v>
      </c>
      <c r="C2" s="187" t="s">
        <v>367</v>
      </c>
    </row>
    <row r="3" spans="1:3" s="188" customFormat="1" ht="15.75">
      <c r="A3" s="189" t="s">
        <v>368</v>
      </c>
      <c r="B3" s="190" t="s">
        <v>369</v>
      </c>
      <c r="C3" s="191">
        <v>1</v>
      </c>
    </row>
    <row r="4" spans="1:3" s="194" customFormat="1" ht="15.75" customHeight="1">
      <c r="A4" s="192"/>
      <c r="B4" s="192"/>
      <c r="C4" s="193" t="s">
        <v>337</v>
      </c>
    </row>
    <row r="5" spans="1:3" ht="12.75">
      <c r="A5" s="195" t="s">
        <v>370</v>
      </c>
      <c r="B5" s="196" t="s">
        <v>371</v>
      </c>
      <c r="C5" s="197" t="s">
        <v>372</v>
      </c>
    </row>
    <row r="6" spans="1:3" s="201" customFormat="1" ht="12.75" customHeight="1">
      <c r="A6" s="198">
        <v>1</v>
      </c>
      <c r="B6" s="199">
        <v>2</v>
      </c>
      <c r="C6" s="200">
        <v>3</v>
      </c>
    </row>
    <row r="7" spans="1:3" s="201" customFormat="1" ht="15.75" customHeight="1">
      <c r="A7" s="202"/>
      <c r="B7" s="203" t="s">
        <v>250</v>
      </c>
      <c r="C7" s="204"/>
    </row>
    <row r="8" spans="1:3" s="201" customFormat="1" ht="12" customHeight="1">
      <c r="A8" s="41" t="s">
        <v>6</v>
      </c>
      <c r="B8" s="13" t="s">
        <v>7</v>
      </c>
      <c r="C8" s="14">
        <f>+C9+C10+C11+C12+C13+C14</f>
        <v>31891</v>
      </c>
    </row>
    <row r="9" spans="1:3" s="206" customFormat="1" ht="12" customHeight="1">
      <c r="A9" s="205" t="s">
        <v>8</v>
      </c>
      <c r="B9" s="17" t="s">
        <v>9</v>
      </c>
      <c r="C9" s="18">
        <v>9089</v>
      </c>
    </row>
    <row r="10" spans="1:3" s="208" customFormat="1" ht="12" customHeight="1">
      <c r="A10" s="207" t="s">
        <v>10</v>
      </c>
      <c r="B10" s="20" t="s">
        <v>11</v>
      </c>
      <c r="C10" s="21">
        <v>9556</v>
      </c>
    </row>
    <row r="11" spans="1:3" s="208" customFormat="1" ht="12" customHeight="1">
      <c r="A11" s="207" t="s">
        <v>12</v>
      </c>
      <c r="B11" s="20" t="s">
        <v>13</v>
      </c>
      <c r="C11" s="21">
        <v>8867</v>
      </c>
    </row>
    <row r="12" spans="1:3" s="208" customFormat="1" ht="12" customHeight="1">
      <c r="A12" s="207" t="s">
        <v>14</v>
      </c>
      <c r="B12" s="20" t="s">
        <v>15</v>
      </c>
      <c r="C12" s="21">
        <v>473</v>
      </c>
    </row>
    <row r="13" spans="1:3" s="208" customFormat="1" ht="12" customHeight="1">
      <c r="A13" s="207" t="s">
        <v>16</v>
      </c>
      <c r="B13" s="20" t="s">
        <v>17</v>
      </c>
      <c r="C13" s="209">
        <v>25</v>
      </c>
    </row>
    <row r="14" spans="1:3" s="206" customFormat="1" ht="12" customHeight="1">
      <c r="A14" s="210" t="s">
        <v>18</v>
      </c>
      <c r="B14" s="23" t="s">
        <v>19</v>
      </c>
      <c r="C14" s="211">
        <v>3881</v>
      </c>
    </row>
    <row r="15" spans="1:3" s="206" customFormat="1" ht="12" customHeight="1">
      <c r="A15" s="41" t="s">
        <v>20</v>
      </c>
      <c r="B15" s="24" t="s">
        <v>21</v>
      </c>
      <c r="C15" s="14">
        <f>+C16+C17+C18+C19+C20</f>
        <v>8907</v>
      </c>
    </row>
    <row r="16" spans="1:3" s="206" customFormat="1" ht="12" customHeight="1">
      <c r="A16" s="205" t="s">
        <v>22</v>
      </c>
      <c r="B16" s="17" t="s">
        <v>23</v>
      </c>
      <c r="C16" s="18"/>
    </row>
    <row r="17" spans="1:3" s="206" customFormat="1" ht="12" customHeight="1">
      <c r="A17" s="207" t="s">
        <v>24</v>
      </c>
      <c r="B17" s="20" t="s">
        <v>25</v>
      </c>
      <c r="C17" s="21"/>
    </row>
    <row r="18" spans="1:3" s="206" customFormat="1" ht="12" customHeight="1">
      <c r="A18" s="207" t="s">
        <v>26</v>
      </c>
      <c r="B18" s="20" t="s">
        <v>27</v>
      </c>
      <c r="C18" s="21"/>
    </row>
    <row r="19" spans="1:3" s="206" customFormat="1" ht="12" customHeight="1">
      <c r="A19" s="207" t="s">
        <v>28</v>
      </c>
      <c r="B19" s="20" t="s">
        <v>29</v>
      </c>
      <c r="C19" s="21"/>
    </row>
    <row r="20" spans="1:3" s="206" customFormat="1" ht="12" customHeight="1">
      <c r="A20" s="207" t="s">
        <v>30</v>
      </c>
      <c r="B20" s="20" t="s">
        <v>31</v>
      </c>
      <c r="C20" s="21">
        <v>8907</v>
      </c>
    </row>
    <row r="21" spans="1:3" s="208" customFormat="1" ht="12" customHeight="1">
      <c r="A21" s="210" t="s">
        <v>32</v>
      </c>
      <c r="B21" s="23" t="s">
        <v>33</v>
      </c>
      <c r="C21" s="25"/>
    </row>
    <row r="22" spans="1:3" s="208" customFormat="1" ht="12" customHeight="1">
      <c r="A22" s="41" t="s">
        <v>34</v>
      </c>
      <c r="B22" s="13" t="s">
        <v>35</v>
      </c>
      <c r="C22" s="14">
        <f>+C23+C24+C25+C26+C27</f>
        <v>6500</v>
      </c>
    </row>
    <row r="23" spans="1:3" s="208" customFormat="1" ht="12" customHeight="1">
      <c r="A23" s="205" t="s">
        <v>36</v>
      </c>
      <c r="B23" s="17" t="s">
        <v>37</v>
      </c>
      <c r="C23" s="18">
        <v>6500</v>
      </c>
    </row>
    <row r="24" spans="1:3" s="206" customFormat="1" ht="12" customHeight="1">
      <c r="A24" s="207" t="s">
        <v>38</v>
      </c>
      <c r="B24" s="20" t="s">
        <v>39</v>
      </c>
      <c r="C24" s="21"/>
    </row>
    <row r="25" spans="1:3" s="208" customFormat="1" ht="12" customHeight="1">
      <c r="A25" s="207" t="s">
        <v>40</v>
      </c>
      <c r="B25" s="20" t="s">
        <v>41</v>
      </c>
      <c r="C25" s="21"/>
    </row>
    <row r="26" spans="1:3" s="208" customFormat="1" ht="12" customHeight="1">
      <c r="A26" s="207" t="s">
        <v>42</v>
      </c>
      <c r="B26" s="20" t="s">
        <v>43</v>
      </c>
      <c r="C26" s="21"/>
    </row>
    <row r="27" spans="1:3" s="208" customFormat="1" ht="12" customHeight="1">
      <c r="A27" s="207" t="s">
        <v>44</v>
      </c>
      <c r="B27" s="20" t="s">
        <v>45</v>
      </c>
      <c r="C27" s="21"/>
    </row>
    <row r="28" spans="1:3" s="208" customFormat="1" ht="12" customHeight="1">
      <c r="A28" s="210" t="s">
        <v>46</v>
      </c>
      <c r="B28" s="23" t="s">
        <v>47</v>
      </c>
      <c r="C28" s="25"/>
    </row>
    <row r="29" spans="1:3" s="208" customFormat="1" ht="12" customHeight="1">
      <c r="A29" s="41" t="s">
        <v>48</v>
      </c>
      <c r="B29" s="13" t="s">
        <v>49</v>
      </c>
      <c r="C29" s="14">
        <f>+C30+C33+C34+C35</f>
        <v>4544</v>
      </c>
    </row>
    <row r="30" spans="1:3" s="208" customFormat="1" ht="12" customHeight="1">
      <c r="A30" s="205" t="s">
        <v>50</v>
      </c>
      <c r="B30" s="17" t="s">
        <v>51</v>
      </c>
      <c r="C30" s="26">
        <f>+C31+C32</f>
        <v>3790</v>
      </c>
    </row>
    <row r="31" spans="1:3" s="208" customFormat="1" ht="12" customHeight="1">
      <c r="A31" s="207" t="s">
        <v>52</v>
      </c>
      <c r="B31" s="20" t="s">
        <v>53</v>
      </c>
      <c r="C31" s="21">
        <v>362</v>
      </c>
    </row>
    <row r="32" spans="1:3" s="208" customFormat="1" ht="12" customHeight="1">
      <c r="A32" s="207" t="s">
        <v>54</v>
      </c>
      <c r="B32" s="20" t="s">
        <v>55</v>
      </c>
      <c r="C32" s="21">
        <v>3428</v>
      </c>
    </row>
    <row r="33" spans="1:3" s="208" customFormat="1" ht="12" customHeight="1">
      <c r="A33" s="207" t="s">
        <v>56</v>
      </c>
      <c r="B33" s="20" t="s">
        <v>57</v>
      </c>
      <c r="C33" s="21">
        <v>684</v>
      </c>
    </row>
    <row r="34" spans="1:3" s="208" customFormat="1" ht="12" customHeight="1">
      <c r="A34" s="207" t="s">
        <v>58</v>
      </c>
      <c r="B34" s="20" t="s">
        <v>59</v>
      </c>
      <c r="C34" s="21"/>
    </row>
    <row r="35" spans="1:3" s="208" customFormat="1" ht="12" customHeight="1">
      <c r="A35" s="210" t="s">
        <v>60</v>
      </c>
      <c r="B35" s="23" t="s">
        <v>61</v>
      </c>
      <c r="C35" s="25">
        <v>70</v>
      </c>
    </row>
    <row r="36" spans="1:3" s="208" customFormat="1" ht="12" customHeight="1">
      <c r="A36" s="41" t="s">
        <v>62</v>
      </c>
      <c r="B36" s="13" t="s">
        <v>63</v>
      </c>
      <c r="C36" s="14">
        <f>SUM(C37:C46)</f>
        <v>4621</v>
      </c>
    </row>
    <row r="37" spans="1:3" s="208" customFormat="1" ht="12" customHeight="1">
      <c r="A37" s="205" t="s">
        <v>64</v>
      </c>
      <c r="B37" s="17" t="s">
        <v>65</v>
      </c>
      <c r="C37" s="18"/>
    </row>
    <row r="38" spans="1:3" s="208" customFormat="1" ht="12" customHeight="1">
      <c r="A38" s="207" t="s">
        <v>66</v>
      </c>
      <c r="B38" s="20" t="s">
        <v>67</v>
      </c>
      <c r="C38" s="21"/>
    </row>
    <row r="39" spans="1:3" s="208" customFormat="1" ht="12" customHeight="1">
      <c r="A39" s="207" t="s">
        <v>68</v>
      </c>
      <c r="B39" s="20" t="s">
        <v>69</v>
      </c>
      <c r="C39" s="21"/>
    </row>
    <row r="40" spans="1:3" s="208" customFormat="1" ht="12" customHeight="1">
      <c r="A40" s="207" t="s">
        <v>70</v>
      </c>
      <c r="B40" s="20" t="s">
        <v>71</v>
      </c>
      <c r="C40" s="21">
        <v>746</v>
      </c>
    </row>
    <row r="41" spans="1:3" s="208" customFormat="1" ht="12" customHeight="1">
      <c r="A41" s="207" t="s">
        <v>72</v>
      </c>
      <c r="B41" s="20" t="s">
        <v>73</v>
      </c>
      <c r="C41" s="21">
        <v>688</v>
      </c>
    </row>
    <row r="42" spans="1:3" s="208" customFormat="1" ht="12" customHeight="1">
      <c r="A42" s="207" t="s">
        <v>74</v>
      </c>
      <c r="B42" s="20" t="s">
        <v>75</v>
      </c>
      <c r="C42" s="21">
        <v>3016</v>
      </c>
    </row>
    <row r="43" spans="1:3" s="208" customFormat="1" ht="12" customHeight="1">
      <c r="A43" s="207" t="s">
        <v>76</v>
      </c>
      <c r="B43" s="20" t="s">
        <v>77</v>
      </c>
      <c r="C43" s="21"/>
    </row>
    <row r="44" spans="1:3" s="208" customFormat="1" ht="12" customHeight="1">
      <c r="A44" s="207" t="s">
        <v>78</v>
      </c>
      <c r="B44" s="20" t="s">
        <v>79</v>
      </c>
      <c r="C44" s="21"/>
    </row>
    <row r="45" spans="1:3" s="208" customFormat="1" ht="12" customHeight="1">
      <c r="A45" s="207" t="s">
        <v>80</v>
      </c>
      <c r="B45" s="20" t="s">
        <v>81</v>
      </c>
      <c r="C45" s="21"/>
    </row>
    <row r="46" spans="1:3" s="208" customFormat="1" ht="12" customHeight="1">
      <c r="A46" s="210" t="s">
        <v>82</v>
      </c>
      <c r="B46" s="23" t="s">
        <v>83</v>
      </c>
      <c r="C46" s="25">
        <v>171</v>
      </c>
    </row>
    <row r="47" spans="1:3" s="208" customFormat="1" ht="12" customHeight="1">
      <c r="A47" s="41" t="s">
        <v>84</v>
      </c>
      <c r="B47" s="13" t="s">
        <v>85</v>
      </c>
      <c r="C47" s="14">
        <f>SUM(C48:C52)</f>
        <v>4862</v>
      </c>
    </row>
    <row r="48" spans="1:3" s="208" customFormat="1" ht="12" customHeight="1">
      <c r="A48" s="205" t="s">
        <v>86</v>
      </c>
      <c r="B48" s="17" t="s">
        <v>87</v>
      </c>
      <c r="C48" s="18"/>
    </row>
    <row r="49" spans="1:3" s="208" customFormat="1" ht="12" customHeight="1">
      <c r="A49" s="207" t="s">
        <v>88</v>
      </c>
      <c r="B49" s="20" t="s">
        <v>89</v>
      </c>
      <c r="C49" s="21"/>
    </row>
    <row r="50" spans="1:3" s="208" customFormat="1" ht="12" customHeight="1">
      <c r="A50" s="207" t="s">
        <v>90</v>
      </c>
      <c r="B50" s="20" t="s">
        <v>91</v>
      </c>
      <c r="C50" s="21">
        <v>4862</v>
      </c>
    </row>
    <row r="51" spans="1:3" s="208" customFormat="1" ht="12" customHeight="1">
      <c r="A51" s="207" t="s">
        <v>92</v>
      </c>
      <c r="B51" s="20" t="s">
        <v>93</v>
      </c>
      <c r="C51" s="21"/>
    </row>
    <row r="52" spans="1:3" s="208" customFormat="1" ht="12" customHeight="1">
      <c r="A52" s="210" t="s">
        <v>94</v>
      </c>
      <c r="B52" s="23" t="s">
        <v>95</v>
      </c>
      <c r="C52" s="25"/>
    </row>
    <row r="53" spans="1:3" s="208" customFormat="1" ht="12" customHeight="1">
      <c r="A53" s="41" t="s">
        <v>96</v>
      </c>
      <c r="B53" s="13" t="s">
        <v>97</v>
      </c>
      <c r="C53" s="14">
        <f>SUM(C54:C56)</f>
        <v>0</v>
      </c>
    </row>
    <row r="54" spans="1:3" s="208" customFormat="1" ht="12" customHeight="1">
      <c r="A54" s="205" t="s">
        <v>98</v>
      </c>
      <c r="B54" s="17" t="s">
        <v>99</v>
      </c>
      <c r="C54" s="18"/>
    </row>
    <row r="55" spans="1:3" s="208" customFormat="1" ht="12" customHeight="1">
      <c r="A55" s="207" t="s">
        <v>100</v>
      </c>
      <c r="B55" s="20" t="s">
        <v>101</v>
      </c>
      <c r="C55" s="21"/>
    </row>
    <row r="56" spans="1:3" s="208" customFormat="1" ht="12" customHeight="1">
      <c r="A56" s="207" t="s">
        <v>102</v>
      </c>
      <c r="B56" s="20" t="s">
        <v>103</v>
      </c>
      <c r="C56" s="21"/>
    </row>
    <row r="57" spans="1:3" s="208" customFormat="1" ht="12" customHeight="1">
      <c r="A57" s="210" t="s">
        <v>104</v>
      </c>
      <c r="B57" s="23" t="s">
        <v>105</v>
      </c>
      <c r="C57" s="25"/>
    </row>
    <row r="58" spans="1:3" s="208" customFormat="1" ht="12" customHeight="1">
      <c r="A58" s="41" t="s">
        <v>106</v>
      </c>
      <c r="B58" s="24" t="s">
        <v>107</v>
      </c>
      <c r="C58" s="14">
        <f>SUM(C59:C61)</f>
        <v>24199</v>
      </c>
    </row>
    <row r="59" spans="1:3" s="208" customFormat="1" ht="12" customHeight="1">
      <c r="A59" s="205" t="s">
        <v>108</v>
      </c>
      <c r="B59" s="17" t="s">
        <v>109</v>
      </c>
      <c r="C59" s="21"/>
    </row>
    <row r="60" spans="1:3" s="208" customFormat="1" ht="12" customHeight="1">
      <c r="A60" s="207" t="s">
        <v>110</v>
      </c>
      <c r="B60" s="20" t="s">
        <v>111</v>
      </c>
      <c r="C60" s="21"/>
    </row>
    <row r="61" spans="1:3" s="208" customFormat="1" ht="12" customHeight="1">
      <c r="A61" s="207" t="s">
        <v>112</v>
      </c>
      <c r="B61" s="20" t="s">
        <v>113</v>
      </c>
      <c r="C61" s="21">
        <v>24199</v>
      </c>
    </row>
    <row r="62" spans="1:3" s="208" customFormat="1" ht="12" customHeight="1">
      <c r="A62" s="210" t="s">
        <v>114</v>
      </c>
      <c r="B62" s="23" t="s">
        <v>115</v>
      </c>
      <c r="C62" s="21"/>
    </row>
    <row r="63" spans="1:3" s="208" customFormat="1" ht="12" customHeight="1">
      <c r="A63" s="41" t="s">
        <v>116</v>
      </c>
      <c r="B63" s="13" t="s">
        <v>117</v>
      </c>
      <c r="C63" s="14">
        <f>+C8+C15+C22+C29+C36+C47+C53+C58</f>
        <v>85524</v>
      </c>
    </row>
    <row r="64" spans="1:3" s="208" customFormat="1" ht="12" customHeight="1">
      <c r="A64" s="212" t="s">
        <v>373</v>
      </c>
      <c r="B64" s="24" t="s">
        <v>119</v>
      </c>
      <c r="C64" s="14">
        <f>SUM(C65:C67)</f>
        <v>16585</v>
      </c>
    </row>
    <row r="65" spans="1:3" s="208" customFormat="1" ht="12" customHeight="1">
      <c r="A65" s="205" t="s">
        <v>120</v>
      </c>
      <c r="B65" s="17" t="s">
        <v>121</v>
      </c>
      <c r="C65" s="21"/>
    </row>
    <row r="66" spans="1:3" s="208" customFormat="1" ht="12" customHeight="1">
      <c r="A66" s="207" t="s">
        <v>122</v>
      </c>
      <c r="B66" s="20" t="s">
        <v>123</v>
      </c>
      <c r="C66" s="21"/>
    </row>
    <row r="67" spans="1:3" s="208" customFormat="1" ht="12" customHeight="1">
      <c r="A67" s="210" t="s">
        <v>124</v>
      </c>
      <c r="B67" s="28" t="s">
        <v>125</v>
      </c>
      <c r="C67" s="21">
        <v>16585</v>
      </c>
    </row>
    <row r="68" spans="1:3" s="208" customFormat="1" ht="12" customHeight="1">
      <c r="A68" s="212" t="s">
        <v>126</v>
      </c>
      <c r="B68" s="24" t="s">
        <v>127</v>
      </c>
      <c r="C68" s="14">
        <f>SUM(C69:C72)</f>
        <v>0</v>
      </c>
    </row>
    <row r="69" spans="1:3" s="208" customFormat="1" ht="12" customHeight="1">
      <c r="A69" s="205" t="s">
        <v>128</v>
      </c>
      <c r="B69" s="17" t="s">
        <v>129</v>
      </c>
      <c r="C69" s="21"/>
    </row>
    <row r="70" spans="1:3" s="208" customFormat="1" ht="12" customHeight="1">
      <c r="A70" s="207" t="s">
        <v>130</v>
      </c>
      <c r="B70" s="20" t="s">
        <v>131</v>
      </c>
      <c r="C70" s="21"/>
    </row>
    <row r="71" spans="1:3" s="208" customFormat="1" ht="12" customHeight="1">
      <c r="A71" s="207" t="s">
        <v>132</v>
      </c>
      <c r="B71" s="20" t="s">
        <v>133</v>
      </c>
      <c r="C71" s="21"/>
    </row>
    <row r="72" spans="1:3" s="208" customFormat="1" ht="12" customHeight="1">
      <c r="A72" s="210" t="s">
        <v>134</v>
      </c>
      <c r="B72" s="23" t="s">
        <v>135</v>
      </c>
      <c r="C72" s="21"/>
    </row>
    <row r="73" spans="1:3" s="208" customFormat="1" ht="12" customHeight="1">
      <c r="A73" s="212" t="s">
        <v>136</v>
      </c>
      <c r="B73" s="24" t="s">
        <v>137</v>
      </c>
      <c r="C73" s="14">
        <f>SUM(C74:C75)</f>
        <v>1562</v>
      </c>
    </row>
    <row r="74" spans="1:3" s="208" customFormat="1" ht="12" customHeight="1">
      <c r="A74" s="205" t="s">
        <v>138</v>
      </c>
      <c r="B74" s="17" t="s">
        <v>139</v>
      </c>
      <c r="C74" s="21">
        <v>1562</v>
      </c>
    </row>
    <row r="75" spans="1:3" s="208" customFormat="1" ht="12" customHeight="1">
      <c r="A75" s="210" t="s">
        <v>140</v>
      </c>
      <c r="B75" s="23" t="s">
        <v>141</v>
      </c>
      <c r="C75" s="21"/>
    </row>
    <row r="76" spans="1:3" s="206" customFormat="1" ht="12" customHeight="1">
      <c r="A76" s="212" t="s">
        <v>142</v>
      </c>
      <c r="B76" s="24" t="s">
        <v>143</v>
      </c>
      <c r="C76" s="14">
        <f>SUM(C77:C79)</f>
        <v>1006</v>
      </c>
    </row>
    <row r="77" spans="1:3" s="208" customFormat="1" ht="12" customHeight="1">
      <c r="A77" s="205" t="s">
        <v>144</v>
      </c>
      <c r="B77" s="17" t="s">
        <v>145</v>
      </c>
      <c r="C77" s="21">
        <v>1006</v>
      </c>
    </row>
    <row r="78" spans="1:3" s="208" customFormat="1" ht="12" customHeight="1">
      <c r="A78" s="207" t="s">
        <v>146</v>
      </c>
      <c r="B78" s="20" t="s">
        <v>147</v>
      </c>
      <c r="C78" s="21"/>
    </row>
    <row r="79" spans="1:3" s="208" customFormat="1" ht="12" customHeight="1">
      <c r="A79" s="210" t="s">
        <v>148</v>
      </c>
      <c r="B79" s="23" t="s">
        <v>149</v>
      </c>
      <c r="C79" s="21"/>
    </row>
    <row r="80" spans="1:3" s="208" customFormat="1" ht="12" customHeight="1">
      <c r="A80" s="212" t="s">
        <v>150</v>
      </c>
      <c r="B80" s="24" t="s">
        <v>151</v>
      </c>
      <c r="C80" s="14">
        <f>SUM(C81:C84)</f>
        <v>0</v>
      </c>
    </row>
    <row r="81" spans="1:3" s="208" customFormat="1" ht="12" customHeight="1">
      <c r="A81" s="213" t="s">
        <v>152</v>
      </c>
      <c r="B81" s="17" t="s">
        <v>153</v>
      </c>
      <c r="C81" s="21"/>
    </row>
    <row r="82" spans="1:3" s="208" customFormat="1" ht="12" customHeight="1">
      <c r="A82" s="214" t="s">
        <v>154</v>
      </c>
      <c r="B82" s="20" t="s">
        <v>155</v>
      </c>
      <c r="C82" s="21"/>
    </row>
    <row r="83" spans="1:3" s="208" customFormat="1" ht="12" customHeight="1">
      <c r="A83" s="214" t="s">
        <v>156</v>
      </c>
      <c r="B83" s="20" t="s">
        <v>157</v>
      </c>
      <c r="C83" s="21"/>
    </row>
    <row r="84" spans="1:3" s="206" customFormat="1" ht="12" customHeight="1">
      <c r="A84" s="215" t="s">
        <v>158</v>
      </c>
      <c r="B84" s="23" t="s">
        <v>159</v>
      </c>
      <c r="C84" s="21"/>
    </row>
    <row r="85" spans="1:3" s="206" customFormat="1" ht="12" customHeight="1">
      <c r="A85" s="212" t="s">
        <v>160</v>
      </c>
      <c r="B85" s="24" t="s">
        <v>161</v>
      </c>
      <c r="C85" s="32"/>
    </row>
    <row r="86" spans="1:3" s="206" customFormat="1" ht="12" customHeight="1">
      <c r="A86" s="212" t="s">
        <v>162</v>
      </c>
      <c r="B86" s="33" t="s">
        <v>163</v>
      </c>
      <c r="C86" s="14">
        <f>+C64+C68+C73+C76+C80+C85</f>
        <v>19153</v>
      </c>
    </row>
    <row r="87" spans="1:3" s="206" customFormat="1" ht="12" customHeight="1">
      <c r="A87" s="216" t="s">
        <v>164</v>
      </c>
      <c r="B87" s="35" t="s">
        <v>374</v>
      </c>
      <c r="C87" s="14">
        <f>+C63+C86</f>
        <v>104677</v>
      </c>
    </row>
    <row r="88" spans="1:3" s="208" customFormat="1" ht="15" customHeight="1">
      <c r="A88" s="217"/>
      <c r="B88" s="218"/>
      <c r="C88" s="219"/>
    </row>
    <row r="89" spans="1:3" ht="12.75">
      <c r="A89" s="220"/>
      <c r="B89" s="221"/>
      <c r="C89" s="222"/>
    </row>
    <row r="90" spans="1:3" s="201" customFormat="1" ht="16.5" customHeight="1">
      <c r="A90" s="223"/>
      <c r="B90" s="224" t="s">
        <v>251</v>
      </c>
      <c r="C90" s="225"/>
    </row>
    <row r="91" spans="1:3" s="226" customFormat="1" ht="12" customHeight="1">
      <c r="A91" s="8" t="s">
        <v>6</v>
      </c>
      <c r="B91" s="45" t="s">
        <v>169</v>
      </c>
      <c r="C91" s="46">
        <f>SUM(C92:C96)</f>
        <v>40743</v>
      </c>
    </row>
    <row r="92" spans="1:3" ht="12" customHeight="1">
      <c r="A92" s="227" t="s">
        <v>8</v>
      </c>
      <c r="B92" s="48" t="s">
        <v>170</v>
      </c>
      <c r="C92" s="49">
        <v>14556</v>
      </c>
    </row>
    <row r="93" spans="1:3" ht="12" customHeight="1">
      <c r="A93" s="207" t="s">
        <v>10</v>
      </c>
      <c r="B93" s="50" t="s">
        <v>171</v>
      </c>
      <c r="C93" s="21">
        <v>2638</v>
      </c>
    </row>
    <row r="94" spans="1:3" ht="12" customHeight="1">
      <c r="A94" s="207" t="s">
        <v>12</v>
      </c>
      <c r="B94" s="50" t="s">
        <v>172</v>
      </c>
      <c r="C94" s="25">
        <v>12084</v>
      </c>
    </row>
    <row r="95" spans="1:3" ht="12" customHeight="1">
      <c r="A95" s="207" t="s">
        <v>14</v>
      </c>
      <c r="B95" s="51" t="s">
        <v>173</v>
      </c>
      <c r="C95" s="25">
        <v>9164</v>
      </c>
    </row>
    <row r="96" spans="1:3" ht="12" customHeight="1">
      <c r="A96" s="207" t="s">
        <v>174</v>
      </c>
      <c r="B96" s="52" t="s">
        <v>175</v>
      </c>
      <c r="C96" s="25">
        <v>2301</v>
      </c>
    </row>
    <row r="97" spans="1:3" ht="12" customHeight="1">
      <c r="A97" s="207" t="s">
        <v>18</v>
      </c>
      <c r="B97" s="50" t="s">
        <v>176</v>
      </c>
      <c r="C97" s="25"/>
    </row>
    <row r="98" spans="1:3" ht="12" customHeight="1">
      <c r="A98" s="207" t="s">
        <v>177</v>
      </c>
      <c r="B98" s="53" t="s">
        <v>178</v>
      </c>
      <c r="C98" s="25"/>
    </row>
    <row r="99" spans="1:3" ht="12" customHeight="1">
      <c r="A99" s="207" t="s">
        <v>179</v>
      </c>
      <c r="B99" s="54" t="s">
        <v>180</v>
      </c>
      <c r="C99" s="25"/>
    </row>
    <row r="100" spans="1:3" ht="12" customHeight="1">
      <c r="A100" s="207" t="s">
        <v>181</v>
      </c>
      <c r="B100" s="54" t="s">
        <v>182</v>
      </c>
      <c r="C100" s="25"/>
    </row>
    <row r="101" spans="1:3" ht="12" customHeight="1">
      <c r="A101" s="207" t="s">
        <v>183</v>
      </c>
      <c r="B101" s="53" t="s">
        <v>184</v>
      </c>
      <c r="C101" s="25">
        <v>1907</v>
      </c>
    </row>
    <row r="102" spans="1:3" ht="12" customHeight="1">
      <c r="A102" s="207" t="s">
        <v>185</v>
      </c>
      <c r="B102" s="53" t="s">
        <v>186</v>
      </c>
      <c r="C102" s="25"/>
    </row>
    <row r="103" spans="1:3" ht="12" customHeight="1">
      <c r="A103" s="207" t="s">
        <v>187</v>
      </c>
      <c r="B103" s="54" t="s">
        <v>188</v>
      </c>
      <c r="C103" s="25">
        <v>270</v>
      </c>
    </row>
    <row r="104" spans="1:3" ht="12" customHeight="1">
      <c r="A104" s="228" t="s">
        <v>189</v>
      </c>
      <c r="B104" s="56" t="s">
        <v>190</v>
      </c>
      <c r="C104" s="25"/>
    </row>
    <row r="105" spans="1:3" ht="12" customHeight="1">
      <c r="A105" s="207" t="s">
        <v>191</v>
      </c>
      <c r="B105" s="56" t="s">
        <v>192</v>
      </c>
      <c r="C105" s="25"/>
    </row>
    <row r="106" spans="1:3" ht="12" customHeight="1">
      <c r="A106" s="229" t="s">
        <v>193</v>
      </c>
      <c r="B106" s="58" t="s">
        <v>194</v>
      </c>
      <c r="C106" s="59">
        <v>18</v>
      </c>
    </row>
    <row r="107" spans="1:3" ht="12" customHeight="1">
      <c r="A107" s="41" t="s">
        <v>20</v>
      </c>
      <c r="B107" s="60" t="s">
        <v>195</v>
      </c>
      <c r="C107" s="14">
        <f>+C108+C110+C112</f>
        <v>26106</v>
      </c>
    </row>
    <row r="108" spans="1:3" ht="12" customHeight="1">
      <c r="A108" s="205" t="s">
        <v>22</v>
      </c>
      <c r="B108" s="50" t="s">
        <v>196</v>
      </c>
      <c r="C108" s="18">
        <v>13488</v>
      </c>
    </row>
    <row r="109" spans="1:3" ht="12" customHeight="1">
      <c r="A109" s="205" t="s">
        <v>24</v>
      </c>
      <c r="B109" s="61" t="s">
        <v>197</v>
      </c>
      <c r="C109" s="18"/>
    </row>
    <row r="110" spans="1:3" ht="12" customHeight="1">
      <c r="A110" s="205" t="s">
        <v>26</v>
      </c>
      <c r="B110" s="61" t="s">
        <v>198</v>
      </c>
      <c r="C110" s="21">
        <v>12618</v>
      </c>
    </row>
    <row r="111" spans="1:3" ht="12" customHeight="1">
      <c r="A111" s="205" t="s">
        <v>28</v>
      </c>
      <c r="B111" s="61" t="s">
        <v>199</v>
      </c>
      <c r="C111" s="62"/>
    </row>
    <row r="112" spans="1:3" ht="12" customHeight="1">
      <c r="A112" s="205" t="s">
        <v>30</v>
      </c>
      <c r="B112" s="63" t="s">
        <v>200</v>
      </c>
      <c r="C112" s="62"/>
    </row>
    <row r="113" spans="1:3" ht="12" customHeight="1">
      <c r="A113" s="205" t="s">
        <v>32</v>
      </c>
      <c r="B113" s="64" t="s">
        <v>201</v>
      </c>
      <c r="C113" s="62"/>
    </row>
    <row r="114" spans="1:3" ht="12" customHeight="1">
      <c r="A114" s="205" t="s">
        <v>202</v>
      </c>
      <c r="B114" s="65" t="s">
        <v>203</v>
      </c>
      <c r="C114" s="62"/>
    </row>
    <row r="115" spans="1:3" ht="12" customHeight="1">
      <c r="A115" s="205" t="s">
        <v>204</v>
      </c>
      <c r="B115" s="54" t="s">
        <v>182</v>
      </c>
      <c r="C115" s="62"/>
    </row>
    <row r="116" spans="1:3" ht="12" customHeight="1">
      <c r="A116" s="205" t="s">
        <v>205</v>
      </c>
      <c r="B116" s="54" t="s">
        <v>206</v>
      </c>
      <c r="C116" s="62"/>
    </row>
    <row r="117" spans="1:3" ht="12" customHeight="1">
      <c r="A117" s="205" t="s">
        <v>207</v>
      </c>
      <c r="B117" s="54" t="s">
        <v>208</v>
      </c>
      <c r="C117" s="62"/>
    </row>
    <row r="118" spans="1:3" ht="12" customHeight="1">
      <c r="A118" s="205" t="s">
        <v>209</v>
      </c>
      <c r="B118" s="54" t="s">
        <v>188</v>
      </c>
      <c r="C118" s="62"/>
    </row>
    <row r="119" spans="1:3" ht="12" customHeight="1">
      <c r="A119" s="205" t="s">
        <v>210</v>
      </c>
      <c r="B119" s="54" t="s">
        <v>211</v>
      </c>
      <c r="C119" s="62"/>
    </row>
    <row r="120" spans="1:3" ht="12" customHeight="1">
      <c r="A120" s="228" t="s">
        <v>212</v>
      </c>
      <c r="B120" s="54" t="s">
        <v>213</v>
      </c>
      <c r="C120" s="66"/>
    </row>
    <row r="121" spans="1:3" ht="12" customHeight="1">
      <c r="A121" s="41" t="s">
        <v>34</v>
      </c>
      <c r="B121" s="13" t="s">
        <v>214</v>
      </c>
      <c r="C121" s="14">
        <f>+C122+C123</f>
        <v>9030</v>
      </c>
    </row>
    <row r="122" spans="1:3" ht="12" customHeight="1">
      <c r="A122" s="205" t="s">
        <v>36</v>
      </c>
      <c r="B122" s="67" t="s">
        <v>215</v>
      </c>
      <c r="C122" s="18">
        <v>9030</v>
      </c>
    </row>
    <row r="123" spans="1:3" ht="12" customHeight="1">
      <c r="A123" s="210" t="s">
        <v>38</v>
      </c>
      <c r="B123" s="61" t="s">
        <v>216</v>
      </c>
      <c r="C123" s="25"/>
    </row>
    <row r="124" spans="1:3" ht="12" customHeight="1">
      <c r="A124" s="41" t="s">
        <v>217</v>
      </c>
      <c r="B124" s="13" t="s">
        <v>218</v>
      </c>
      <c r="C124" s="14">
        <f>+C91+C107+C121</f>
        <v>75879</v>
      </c>
    </row>
    <row r="125" spans="1:3" ht="12" customHeight="1">
      <c r="A125" s="41" t="s">
        <v>62</v>
      </c>
      <c r="B125" s="13" t="s">
        <v>219</v>
      </c>
      <c r="C125" s="14">
        <f>+C126+C127+C128</f>
        <v>16537</v>
      </c>
    </row>
    <row r="126" spans="1:3" s="226" customFormat="1" ht="12" customHeight="1">
      <c r="A126" s="205" t="s">
        <v>64</v>
      </c>
      <c r="B126" s="67" t="s">
        <v>220</v>
      </c>
      <c r="C126" s="62"/>
    </row>
    <row r="127" spans="1:3" ht="12" customHeight="1">
      <c r="A127" s="205" t="s">
        <v>66</v>
      </c>
      <c r="B127" s="67" t="s">
        <v>221</v>
      </c>
      <c r="C127" s="62"/>
    </row>
    <row r="128" spans="1:3" ht="12" customHeight="1">
      <c r="A128" s="228" t="s">
        <v>68</v>
      </c>
      <c r="B128" s="68" t="s">
        <v>222</v>
      </c>
      <c r="C128" s="62">
        <v>16537</v>
      </c>
    </row>
    <row r="129" spans="1:3" ht="12" customHeight="1">
      <c r="A129" s="41" t="s">
        <v>84</v>
      </c>
      <c r="B129" s="13" t="s">
        <v>223</v>
      </c>
      <c r="C129" s="14">
        <f>+C130+C131+C132+C133</f>
        <v>0</v>
      </c>
    </row>
    <row r="130" spans="1:3" ht="12" customHeight="1">
      <c r="A130" s="205" t="s">
        <v>86</v>
      </c>
      <c r="B130" s="67" t="s">
        <v>224</v>
      </c>
      <c r="C130" s="62"/>
    </row>
    <row r="131" spans="1:3" ht="12" customHeight="1">
      <c r="A131" s="205" t="s">
        <v>88</v>
      </c>
      <c r="B131" s="67" t="s">
        <v>225</v>
      </c>
      <c r="C131" s="62"/>
    </row>
    <row r="132" spans="1:3" ht="12" customHeight="1">
      <c r="A132" s="205" t="s">
        <v>90</v>
      </c>
      <c r="B132" s="67" t="s">
        <v>226</v>
      </c>
      <c r="C132" s="62"/>
    </row>
    <row r="133" spans="1:3" s="226" customFormat="1" ht="12" customHeight="1">
      <c r="A133" s="228" t="s">
        <v>92</v>
      </c>
      <c r="B133" s="68" t="s">
        <v>227</v>
      </c>
      <c r="C133" s="62"/>
    </row>
    <row r="134" spans="1:11" ht="12" customHeight="1">
      <c r="A134" s="41" t="s">
        <v>228</v>
      </c>
      <c r="B134" s="13" t="s">
        <v>229</v>
      </c>
      <c r="C134" s="14">
        <f>+C135+C136+C137+C138</f>
        <v>12261</v>
      </c>
      <c r="K134" s="230"/>
    </row>
    <row r="135" spans="1:3" ht="12.75">
      <c r="A135" s="205" t="s">
        <v>98</v>
      </c>
      <c r="B135" s="67" t="s">
        <v>230</v>
      </c>
      <c r="C135" s="62"/>
    </row>
    <row r="136" spans="1:3" ht="12" customHeight="1">
      <c r="A136" s="205" t="s">
        <v>100</v>
      </c>
      <c r="B136" s="67" t="s">
        <v>231</v>
      </c>
      <c r="C136" s="62"/>
    </row>
    <row r="137" spans="1:3" s="226" customFormat="1" ht="12" customHeight="1">
      <c r="A137" s="205" t="s">
        <v>102</v>
      </c>
      <c r="B137" s="67" t="s">
        <v>232</v>
      </c>
      <c r="C137" s="62"/>
    </row>
    <row r="138" spans="1:3" s="226" customFormat="1" ht="12" customHeight="1">
      <c r="A138" s="228" t="s">
        <v>104</v>
      </c>
      <c r="B138" s="68" t="s">
        <v>290</v>
      </c>
      <c r="C138" s="62">
        <v>12261</v>
      </c>
    </row>
    <row r="139" spans="1:3" s="226" customFormat="1" ht="12" customHeight="1">
      <c r="A139" s="41" t="s">
        <v>106</v>
      </c>
      <c r="B139" s="13" t="s">
        <v>234</v>
      </c>
      <c r="C139" s="69">
        <f>+C140+C141+C142+C143</f>
        <v>0</v>
      </c>
    </row>
    <row r="140" spans="1:3" s="226" customFormat="1" ht="12" customHeight="1">
      <c r="A140" s="205" t="s">
        <v>108</v>
      </c>
      <c r="B140" s="67" t="s">
        <v>235</v>
      </c>
      <c r="C140" s="62"/>
    </row>
    <row r="141" spans="1:3" s="226" customFormat="1" ht="12" customHeight="1">
      <c r="A141" s="205" t="s">
        <v>110</v>
      </c>
      <c r="B141" s="67" t="s">
        <v>236</v>
      </c>
      <c r="C141" s="62"/>
    </row>
    <row r="142" spans="1:3" s="226" customFormat="1" ht="12" customHeight="1">
      <c r="A142" s="205" t="s">
        <v>112</v>
      </c>
      <c r="B142" s="67" t="s">
        <v>237</v>
      </c>
      <c r="C142" s="62"/>
    </row>
    <row r="143" spans="1:3" ht="12.75" customHeight="1">
      <c r="A143" s="205" t="s">
        <v>114</v>
      </c>
      <c r="B143" s="67" t="s">
        <v>238</v>
      </c>
      <c r="C143" s="62"/>
    </row>
    <row r="144" spans="1:3" ht="12" customHeight="1">
      <c r="A144" s="41" t="s">
        <v>116</v>
      </c>
      <c r="B144" s="13" t="s">
        <v>239</v>
      </c>
      <c r="C144" s="70">
        <f>+C125+C129+C134+C139</f>
        <v>28798</v>
      </c>
    </row>
    <row r="145" spans="1:3" ht="15" customHeight="1">
      <c r="A145" s="231" t="s">
        <v>240</v>
      </c>
      <c r="B145" s="74" t="s">
        <v>241</v>
      </c>
      <c r="C145" s="70">
        <f>+C124+C144</f>
        <v>104677</v>
      </c>
    </row>
    <row r="147" spans="1:3" ht="15" customHeight="1">
      <c r="A147" s="232" t="s">
        <v>375</v>
      </c>
      <c r="B147" s="233"/>
      <c r="C147" s="234">
        <v>1</v>
      </c>
    </row>
    <row r="148" spans="1:3" ht="14.25" customHeight="1">
      <c r="A148" s="232" t="s">
        <v>376</v>
      </c>
      <c r="B148" s="233"/>
      <c r="C148" s="23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8"/>
  <sheetViews>
    <sheetView zoomScaleSheetLayoutView="85" zoomScalePageLayoutView="0" workbookViewId="0" topLeftCell="A118">
      <selection activeCell="C138" sqref="C138"/>
    </sheetView>
  </sheetViews>
  <sheetFormatPr defaultColWidth="9.00390625" defaultRowHeight="12.75"/>
  <cols>
    <col min="1" max="1" width="19.50390625" style="177" customWidth="1"/>
    <col min="2" max="2" width="72.00390625" style="178" customWidth="1"/>
    <col min="3" max="3" width="25.00390625" style="179" customWidth="1"/>
    <col min="4" max="16384" width="9.375" style="180" customWidth="1"/>
  </cols>
  <sheetData>
    <row r="1" spans="1:3" s="184" customFormat="1" ht="16.5" customHeight="1">
      <c r="A1" s="181"/>
      <c r="B1" s="182"/>
      <c r="C1" s="183" t="s">
        <v>365</v>
      </c>
    </row>
    <row r="2" spans="1:3" s="188" customFormat="1" ht="21" customHeight="1">
      <c r="A2" s="185" t="s">
        <v>252</v>
      </c>
      <c r="B2" s="186" t="s">
        <v>366</v>
      </c>
      <c r="C2" s="187" t="s">
        <v>367</v>
      </c>
    </row>
    <row r="3" spans="1:3" s="188" customFormat="1" ht="15.75">
      <c r="A3" s="189" t="s">
        <v>368</v>
      </c>
      <c r="B3" s="190" t="s">
        <v>377</v>
      </c>
      <c r="C3" s="191">
        <v>2</v>
      </c>
    </row>
    <row r="4" spans="1:3" s="194" customFormat="1" ht="15.75" customHeight="1">
      <c r="A4" s="192"/>
      <c r="B4" s="192"/>
      <c r="C4" s="193" t="s">
        <v>337</v>
      </c>
    </row>
    <row r="5" spans="1:3" ht="12.75">
      <c r="A5" s="195" t="s">
        <v>370</v>
      </c>
      <c r="B5" s="196" t="s">
        <v>371</v>
      </c>
      <c r="C5" s="197" t="s">
        <v>372</v>
      </c>
    </row>
    <row r="6" spans="1:3" s="201" customFormat="1" ht="12.75" customHeight="1">
      <c r="A6" s="198">
        <v>1</v>
      </c>
      <c r="B6" s="199">
        <v>2</v>
      </c>
      <c r="C6" s="200">
        <v>3</v>
      </c>
    </row>
    <row r="7" spans="1:3" s="201" customFormat="1" ht="15.75" customHeight="1">
      <c r="A7" s="202"/>
      <c r="B7" s="203" t="s">
        <v>250</v>
      </c>
      <c r="C7" s="204"/>
    </row>
    <row r="8" spans="1:3" s="201" customFormat="1" ht="12" customHeight="1">
      <c r="A8" s="41" t="s">
        <v>6</v>
      </c>
      <c r="B8" s="13" t="s">
        <v>7</v>
      </c>
      <c r="C8" s="14">
        <f>+C9+C10+C11+C12+C13+C14</f>
        <v>31891</v>
      </c>
    </row>
    <row r="9" spans="1:3" s="206" customFormat="1" ht="12" customHeight="1">
      <c r="A9" s="205" t="s">
        <v>8</v>
      </c>
      <c r="B9" s="17" t="s">
        <v>9</v>
      </c>
      <c r="C9" s="18">
        <v>9089</v>
      </c>
    </row>
    <row r="10" spans="1:3" s="208" customFormat="1" ht="12" customHeight="1">
      <c r="A10" s="207" t="s">
        <v>10</v>
      </c>
      <c r="B10" s="20" t="s">
        <v>11</v>
      </c>
      <c r="C10" s="21">
        <v>9556</v>
      </c>
    </row>
    <row r="11" spans="1:3" s="208" customFormat="1" ht="12" customHeight="1">
      <c r="A11" s="207" t="s">
        <v>12</v>
      </c>
      <c r="B11" s="20" t="s">
        <v>13</v>
      </c>
      <c r="C11" s="21">
        <v>8867</v>
      </c>
    </row>
    <row r="12" spans="1:3" s="208" customFormat="1" ht="12" customHeight="1">
      <c r="A12" s="207" t="s">
        <v>14</v>
      </c>
      <c r="B12" s="20" t="s">
        <v>15</v>
      </c>
      <c r="C12" s="21">
        <v>473</v>
      </c>
    </row>
    <row r="13" spans="1:3" s="208" customFormat="1" ht="12" customHeight="1">
      <c r="A13" s="207" t="s">
        <v>16</v>
      </c>
      <c r="B13" s="20" t="s">
        <v>17</v>
      </c>
      <c r="C13" s="209">
        <v>25</v>
      </c>
    </row>
    <row r="14" spans="1:3" s="206" customFormat="1" ht="12" customHeight="1">
      <c r="A14" s="210" t="s">
        <v>18</v>
      </c>
      <c r="B14" s="23" t="s">
        <v>19</v>
      </c>
      <c r="C14" s="211">
        <v>3881</v>
      </c>
    </row>
    <row r="15" spans="1:3" s="206" customFormat="1" ht="12" customHeight="1">
      <c r="A15" s="41" t="s">
        <v>20</v>
      </c>
      <c r="B15" s="24" t="s">
        <v>21</v>
      </c>
      <c r="C15" s="14">
        <f>+C16+C17+C18+C19+C20</f>
        <v>8907</v>
      </c>
    </row>
    <row r="16" spans="1:3" s="206" customFormat="1" ht="12" customHeight="1">
      <c r="A16" s="205" t="s">
        <v>22</v>
      </c>
      <c r="B16" s="17" t="s">
        <v>23</v>
      </c>
      <c r="C16" s="18"/>
    </row>
    <row r="17" spans="1:3" s="206" customFormat="1" ht="12" customHeight="1">
      <c r="A17" s="207" t="s">
        <v>24</v>
      </c>
      <c r="B17" s="20" t="s">
        <v>25</v>
      </c>
      <c r="C17" s="21"/>
    </row>
    <row r="18" spans="1:3" s="206" customFormat="1" ht="12" customHeight="1">
      <c r="A18" s="207" t="s">
        <v>26</v>
      </c>
      <c r="B18" s="20" t="s">
        <v>27</v>
      </c>
      <c r="C18" s="21"/>
    </row>
    <row r="19" spans="1:3" s="206" customFormat="1" ht="12" customHeight="1">
      <c r="A19" s="207" t="s">
        <v>28</v>
      </c>
      <c r="B19" s="20" t="s">
        <v>29</v>
      </c>
      <c r="C19" s="21"/>
    </row>
    <row r="20" spans="1:3" s="206" customFormat="1" ht="12" customHeight="1">
      <c r="A20" s="207" t="s">
        <v>30</v>
      </c>
      <c r="B20" s="20" t="s">
        <v>31</v>
      </c>
      <c r="C20" s="21">
        <v>8907</v>
      </c>
    </row>
    <row r="21" spans="1:3" s="208" customFormat="1" ht="12" customHeight="1">
      <c r="A21" s="210" t="s">
        <v>32</v>
      </c>
      <c r="B21" s="23" t="s">
        <v>33</v>
      </c>
      <c r="C21" s="25"/>
    </row>
    <row r="22" spans="1:3" s="208" customFormat="1" ht="12" customHeight="1">
      <c r="A22" s="41" t="s">
        <v>34</v>
      </c>
      <c r="B22" s="13" t="s">
        <v>35</v>
      </c>
      <c r="C22" s="14">
        <f>+C23+C24+C25+C26+C27</f>
        <v>6500</v>
      </c>
    </row>
    <row r="23" spans="1:3" s="208" customFormat="1" ht="12" customHeight="1">
      <c r="A23" s="205" t="s">
        <v>36</v>
      </c>
      <c r="B23" s="17" t="s">
        <v>37</v>
      </c>
      <c r="C23" s="18">
        <v>6500</v>
      </c>
    </row>
    <row r="24" spans="1:3" s="206" customFormat="1" ht="12" customHeight="1">
      <c r="A24" s="207" t="s">
        <v>38</v>
      </c>
      <c r="B24" s="20" t="s">
        <v>39</v>
      </c>
      <c r="C24" s="21"/>
    </row>
    <row r="25" spans="1:3" s="208" customFormat="1" ht="12" customHeight="1">
      <c r="A25" s="207" t="s">
        <v>40</v>
      </c>
      <c r="B25" s="20" t="s">
        <v>41</v>
      </c>
      <c r="C25" s="21"/>
    </row>
    <row r="26" spans="1:3" s="208" customFormat="1" ht="12" customHeight="1">
      <c r="A26" s="207" t="s">
        <v>42</v>
      </c>
      <c r="B26" s="20" t="s">
        <v>43</v>
      </c>
      <c r="C26" s="21"/>
    </row>
    <row r="27" spans="1:3" s="208" customFormat="1" ht="12" customHeight="1">
      <c r="A27" s="207" t="s">
        <v>44</v>
      </c>
      <c r="B27" s="20" t="s">
        <v>45</v>
      </c>
      <c r="C27" s="21"/>
    </row>
    <row r="28" spans="1:3" s="208" customFormat="1" ht="12" customHeight="1">
      <c r="A28" s="210" t="s">
        <v>46</v>
      </c>
      <c r="B28" s="23" t="s">
        <v>47</v>
      </c>
      <c r="C28" s="25"/>
    </row>
    <row r="29" spans="1:3" s="208" customFormat="1" ht="12" customHeight="1">
      <c r="A29" s="41" t="s">
        <v>48</v>
      </c>
      <c r="B29" s="13" t="s">
        <v>49</v>
      </c>
      <c r="C29" s="14">
        <f>+C30+C33+C34+C35</f>
        <v>4544</v>
      </c>
    </row>
    <row r="30" spans="1:3" s="208" customFormat="1" ht="12" customHeight="1">
      <c r="A30" s="205" t="s">
        <v>50</v>
      </c>
      <c r="B30" s="17" t="s">
        <v>51</v>
      </c>
      <c r="C30" s="26">
        <f>+C31+C32</f>
        <v>3790</v>
      </c>
    </row>
    <row r="31" spans="1:3" s="208" customFormat="1" ht="12" customHeight="1">
      <c r="A31" s="207" t="s">
        <v>52</v>
      </c>
      <c r="B31" s="20" t="s">
        <v>53</v>
      </c>
      <c r="C31" s="21">
        <v>362</v>
      </c>
    </row>
    <row r="32" spans="1:3" s="208" customFormat="1" ht="12" customHeight="1">
      <c r="A32" s="207" t="s">
        <v>54</v>
      </c>
      <c r="B32" s="20" t="s">
        <v>55</v>
      </c>
      <c r="C32" s="21">
        <v>3428</v>
      </c>
    </row>
    <row r="33" spans="1:3" s="208" customFormat="1" ht="12" customHeight="1">
      <c r="A33" s="207" t="s">
        <v>56</v>
      </c>
      <c r="B33" s="20" t="s">
        <v>57</v>
      </c>
      <c r="C33" s="21">
        <v>684</v>
      </c>
    </row>
    <row r="34" spans="1:3" s="208" customFormat="1" ht="12" customHeight="1">
      <c r="A34" s="207" t="s">
        <v>58</v>
      </c>
      <c r="B34" s="20" t="s">
        <v>59</v>
      </c>
      <c r="C34" s="21"/>
    </row>
    <row r="35" spans="1:3" s="208" customFormat="1" ht="12" customHeight="1">
      <c r="A35" s="210" t="s">
        <v>60</v>
      </c>
      <c r="B35" s="23" t="s">
        <v>61</v>
      </c>
      <c r="C35" s="25">
        <v>70</v>
      </c>
    </row>
    <row r="36" spans="1:3" s="208" customFormat="1" ht="12" customHeight="1">
      <c r="A36" s="41" t="s">
        <v>62</v>
      </c>
      <c r="B36" s="13" t="s">
        <v>63</v>
      </c>
      <c r="C36" s="14">
        <f>SUM(C37:C46)</f>
        <v>4451</v>
      </c>
    </row>
    <row r="37" spans="1:3" s="208" customFormat="1" ht="12" customHeight="1">
      <c r="A37" s="205" t="s">
        <v>64</v>
      </c>
      <c r="B37" s="17" t="s">
        <v>65</v>
      </c>
      <c r="C37" s="18"/>
    </row>
    <row r="38" spans="1:3" s="208" customFormat="1" ht="12" customHeight="1">
      <c r="A38" s="207" t="s">
        <v>66</v>
      </c>
      <c r="B38" s="20" t="s">
        <v>67</v>
      </c>
      <c r="C38" s="21"/>
    </row>
    <row r="39" spans="1:3" s="208" customFormat="1" ht="12" customHeight="1">
      <c r="A39" s="207" t="s">
        <v>68</v>
      </c>
      <c r="B39" s="20" t="s">
        <v>69</v>
      </c>
      <c r="C39" s="21"/>
    </row>
    <row r="40" spans="1:3" s="208" customFormat="1" ht="12" customHeight="1">
      <c r="A40" s="207" t="s">
        <v>70</v>
      </c>
      <c r="B40" s="20" t="s">
        <v>71</v>
      </c>
      <c r="C40" s="21">
        <v>576</v>
      </c>
    </row>
    <row r="41" spans="1:3" s="208" customFormat="1" ht="12" customHeight="1">
      <c r="A41" s="207" t="s">
        <v>72</v>
      </c>
      <c r="B41" s="20" t="s">
        <v>73</v>
      </c>
      <c r="C41" s="21">
        <v>688</v>
      </c>
    </row>
    <row r="42" spans="1:3" s="208" customFormat="1" ht="12" customHeight="1">
      <c r="A42" s="207" t="s">
        <v>74</v>
      </c>
      <c r="B42" s="20" t="s">
        <v>75</v>
      </c>
      <c r="C42" s="21">
        <v>3016</v>
      </c>
    </row>
    <row r="43" spans="1:3" s="208" customFormat="1" ht="12" customHeight="1">
      <c r="A43" s="207" t="s">
        <v>76</v>
      </c>
      <c r="B43" s="20" t="s">
        <v>77</v>
      </c>
      <c r="C43" s="21"/>
    </row>
    <row r="44" spans="1:3" s="208" customFormat="1" ht="12" customHeight="1">
      <c r="A44" s="207" t="s">
        <v>78</v>
      </c>
      <c r="B44" s="20" t="s">
        <v>79</v>
      </c>
      <c r="C44" s="21"/>
    </row>
    <row r="45" spans="1:3" s="208" customFormat="1" ht="12" customHeight="1">
      <c r="A45" s="207" t="s">
        <v>80</v>
      </c>
      <c r="B45" s="20" t="s">
        <v>81</v>
      </c>
      <c r="C45" s="21"/>
    </row>
    <row r="46" spans="1:3" s="208" customFormat="1" ht="12" customHeight="1">
      <c r="A46" s="210" t="s">
        <v>82</v>
      </c>
      <c r="B46" s="23" t="s">
        <v>83</v>
      </c>
      <c r="C46" s="25">
        <v>171</v>
      </c>
    </row>
    <row r="47" spans="1:3" s="208" customFormat="1" ht="12" customHeight="1">
      <c r="A47" s="41" t="s">
        <v>84</v>
      </c>
      <c r="B47" s="13" t="s">
        <v>85</v>
      </c>
      <c r="C47" s="14">
        <f>SUM(C48:C52)</f>
        <v>4862</v>
      </c>
    </row>
    <row r="48" spans="1:3" s="208" customFormat="1" ht="12" customHeight="1">
      <c r="A48" s="205" t="s">
        <v>86</v>
      </c>
      <c r="B48" s="17" t="s">
        <v>87</v>
      </c>
      <c r="C48" s="18"/>
    </row>
    <row r="49" spans="1:3" s="208" customFormat="1" ht="12" customHeight="1">
      <c r="A49" s="207" t="s">
        <v>88</v>
      </c>
      <c r="B49" s="20" t="s">
        <v>89</v>
      </c>
      <c r="C49" s="21"/>
    </row>
    <row r="50" spans="1:3" s="208" customFormat="1" ht="12" customHeight="1">
      <c r="A50" s="207" t="s">
        <v>90</v>
      </c>
      <c r="B50" s="20" t="s">
        <v>91</v>
      </c>
      <c r="C50" s="21">
        <v>4862</v>
      </c>
    </row>
    <row r="51" spans="1:3" s="208" customFormat="1" ht="12" customHeight="1">
      <c r="A51" s="207" t="s">
        <v>92</v>
      </c>
      <c r="B51" s="20" t="s">
        <v>93</v>
      </c>
      <c r="C51" s="21"/>
    </row>
    <row r="52" spans="1:3" s="208" customFormat="1" ht="12" customHeight="1">
      <c r="A52" s="210" t="s">
        <v>94</v>
      </c>
      <c r="B52" s="23" t="s">
        <v>95</v>
      </c>
      <c r="C52" s="25"/>
    </row>
    <row r="53" spans="1:3" s="208" customFormat="1" ht="12" customHeight="1">
      <c r="A53" s="41" t="s">
        <v>96</v>
      </c>
      <c r="B53" s="13" t="s">
        <v>97</v>
      </c>
      <c r="C53" s="14">
        <f>SUM(C54:C56)</f>
        <v>0</v>
      </c>
    </row>
    <row r="54" spans="1:3" s="208" customFormat="1" ht="12" customHeight="1">
      <c r="A54" s="205" t="s">
        <v>98</v>
      </c>
      <c r="B54" s="17" t="s">
        <v>99</v>
      </c>
      <c r="C54" s="18"/>
    </row>
    <row r="55" spans="1:3" s="208" customFormat="1" ht="12" customHeight="1">
      <c r="A55" s="207" t="s">
        <v>100</v>
      </c>
      <c r="B55" s="20" t="s">
        <v>101</v>
      </c>
      <c r="C55" s="21"/>
    </row>
    <row r="56" spans="1:3" s="208" customFormat="1" ht="12" customHeight="1">
      <c r="A56" s="207" t="s">
        <v>102</v>
      </c>
      <c r="B56" s="20" t="s">
        <v>103</v>
      </c>
      <c r="C56" s="21"/>
    </row>
    <row r="57" spans="1:3" s="208" customFormat="1" ht="12" customHeight="1">
      <c r="A57" s="210" t="s">
        <v>104</v>
      </c>
      <c r="B57" s="23" t="s">
        <v>105</v>
      </c>
      <c r="C57" s="25"/>
    </row>
    <row r="58" spans="1:3" s="208" customFormat="1" ht="12" customHeight="1">
      <c r="A58" s="41" t="s">
        <v>106</v>
      </c>
      <c r="B58" s="24" t="s">
        <v>107</v>
      </c>
      <c r="C58" s="14">
        <f>SUM(C59:C61)</f>
        <v>24199</v>
      </c>
    </row>
    <row r="59" spans="1:3" s="208" customFormat="1" ht="12" customHeight="1">
      <c r="A59" s="205" t="s">
        <v>108</v>
      </c>
      <c r="B59" s="17" t="s">
        <v>109</v>
      </c>
      <c r="C59" s="21"/>
    </row>
    <row r="60" spans="1:3" s="208" customFormat="1" ht="12" customHeight="1">
      <c r="A60" s="207" t="s">
        <v>110</v>
      </c>
      <c r="B60" s="20" t="s">
        <v>111</v>
      </c>
      <c r="C60" s="21"/>
    </row>
    <row r="61" spans="1:3" s="208" customFormat="1" ht="12" customHeight="1">
      <c r="A61" s="207" t="s">
        <v>112</v>
      </c>
      <c r="B61" s="20" t="s">
        <v>113</v>
      </c>
      <c r="C61" s="21">
        <v>24199</v>
      </c>
    </row>
    <row r="62" spans="1:3" s="208" customFormat="1" ht="12" customHeight="1">
      <c r="A62" s="210" t="s">
        <v>114</v>
      </c>
      <c r="B62" s="23" t="s">
        <v>115</v>
      </c>
      <c r="C62" s="21"/>
    </row>
    <row r="63" spans="1:3" s="208" customFormat="1" ht="12" customHeight="1">
      <c r="A63" s="41" t="s">
        <v>116</v>
      </c>
      <c r="B63" s="13" t="s">
        <v>117</v>
      </c>
      <c r="C63" s="14">
        <f>+C8+C15+C22+C29+C36+C47+C53+C58</f>
        <v>85354</v>
      </c>
    </row>
    <row r="64" spans="1:3" s="208" customFormat="1" ht="12" customHeight="1">
      <c r="A64" s="212" t="s">
        <v>373</v>
      </c>
      <c r="B64" s="24" t="s">
        <v>119</v>
      </c>
      <c r="C64" s="14">
        <f>SUM(C65:C67)</f>
        <v>16585</v>
      </c>
    </row>
    <row r="65" spans="1:3" s="208" customFormat="1" ht="12" customHeight="1">
      <c r="A65" s="205" t="s">
        <v>120</v>
      </c>
      <c r="B65" s="17" t="s">
        <v>121</v>
      </c>
      <c r="C65" s="21"/>
    </row>
    <row r="66" spans="1:3" s="208" customFormat="1" ht="12" customHeight="1">
      <c r="A66" s="207" t="s">
        <v>122</v>
      </c>
      <c r="B66" s="20" t="s">
        <v>123</v>
      </c>
      <c r="C66" s="21"/>
    </row>
    <row r="67" spans="1:3" s="208" customFormat="1" ht="12" customHeight="1">
      <c r="A67" s="210" t="s">
        <v>124</v>
      </c>
      <c r="B67" s="28" t="s">
        <v>125</v>
      </c>
      <c r="C67" s="21">
        <v>16585</v>
      </c>
    </row>
    <row r="68" spans="1:3" s="208" customFormat="1" ht="12" customHeight="1">
      <c r="A68" s="212" t="s">
        <v>126</v>
      </c>
      <c r="B68" s="24" t="s">
        <v>127</v>
      </c>
      <c r="C68" s="14">
        <f>SUM(C69:C72)</f>
        <v>0</v>
      </c>
    </row>
    <row r="69" spans="1:3" s="208" customFormat="1" ht="12" customHeight="1">
      <c r="A69" s="205" t="s">
        <v>128</v>
      </c>
      <c r="B69" s="17" t="s">
        <v>129</v>
      </c>
      <c r="C69" s="21"/>
    </row>
    <row r="70" spans="1:3" s="208" customFormat="1" ht="12" customHeight="1">
      <c r="A70" s="207" t="s">
        <v>130</v>
      </c>
      <c r="B70" s="20" t="s">
        <v>131</v>
      </c>
      <c r="C70" s="21"/>
    </row>
    <row r="71" spans="1:3" s="208" customFormat="1" ht="12" customHeight="1">
      <c r="A71" s="207" t="s">
        <v>132</v>
      </c>
      <c r="B71" s="20" t="s">
        <v>133</v>
      </c>
      <c r="C71" s="21"/>
    </row>
    <row r="72" spans="1:3" s="208" customFormat="1" ht="12" customHeight="1">
      <c r="A72" s="210" t="s">
        <v>134</v>
      </c>
      <c r="B72" s="23" t="s">
        <v>135</v>
      </c>
      <c r="C72" s="21"/>
    </row>
    <row r="73" spans="1:3" s="208" customFormat="1" ht="12" customHeight="1">
      <c r="A73" s="212" t="s">
        <v>136</v>
      </c>
      <c r="B73" s="24" t="s">
        <v>137</v>
      </c>
      <c r="C73" s="14">
        <f>SUM(C74:C75)</f>
        <v>1562</v>
      </c>
    </row>
    <row r="74" spans="1:3" s="208" customFormat="1" ht="12" customHeight="1">
      <c r="A74" s="205" t="s">
        <v>138</v>
      </c>
      <c r="B74" s="17" t="s">
        <v>139</v>
      </c>
      <c r="C74" s="21">
        <v>1562</v>
      </c>
    </row>
    <row r="75" spans="1:3" s="208" customFormat="1" ht="12" customHeight="1">
      <c r="A75" s="210" t="s">
        <v>140</v>
      </c>
      <c r="B75" s="23" t="s">
        <v>141</v>
      </c>
      <c r="C75" s="21"/>
    </row>
    <row r="76" spans="1:3" s="206" customFormat="1" ht="12" customHeight="1">
      <c r="A76" s="212" t="s">
        <v>142</v>
      </c>
      <c r="B76" s="24" t="s">
        <v>143</v>
      </c>
      <c r="C76" s="14">
        <f>SUM(C77:C79)</f>
        <v>1006</v>
      </c>
    </row>
    <row r="77" spans="1:3" s="208" customFormat="1" ht="12" customHeight="1">
      <c r="A77" s="205" t="s">
        <v>144</v>
      </c>
      <c r="B77" s="17" t="s">
        <v>145</v>
      </c>
      <c r="C77" s="21">
        <v>1006</v>
      </c>
    </row>
    <row r="78" spans="1:3" s="208" customFormat="1" ht="12" customHeight="1">
      <c r="A78" s="207" t="s">
        <v>146</v>
      </c>
      <c r="B78" s="20" t="s">
        <v>147</v>
      </c>
      <c r="C78" s="21"/>
    </row>
    <row r="79" spans="1:3" s="208" customFormat="1" ht="12" customHeight="1">
      <c r="A79" s="210" t="s">
        <v>148</v>
      </c>
      <c r="B79" s="23" t="s">
        <v>149</v>
      </c>
      <c r="C79" s="21"/>
    </row>
    <row r="80" spans="1:3" s="208" customFormat="1" ht="12" customHeight="1">
      <c r="A80" s="212" t="s">
        <v>150</v>
      </c>
      <c r="B80" s="24" t="s">
        <v>151</v>
      </c>
      <c r="C80" s="14">
        <f>SUM(C81:C84)</f>
        <v>0</v>
      </c>
    </row>
    <row r="81" spans="1:3" s="208" customFormat="1" ht="12" customHeight="1">
      <c r="A81" s="213" t="s">
        <v>152</v>
      </c>
      <c r="B81" s="17" t="s">
        <v>153</v>
      </c>
      <c r="C81" s="21"/>
    </row>
    <row r="82" spans="1:3" s="208" customFormat="1" ht="12" customHeight="1">
      <c r="A82" s="214" t="s">
        <v>154</v>
      </c>
      <c r="B82" s="20" t="s">
        <v>155</v>
      </c>
      <c r="C82" s="21"/>
    </row>
    <row r="83" spans="1:3" s="208" customFormat="1" ht="12" customHeight="1">
      <c r="A83" s="214" t="s">
        <v>156</v>
      </c>
      <c r="B83" s="20" t="s">
        <v>157</v>
      </c>
      <c r="C83" s="21"/>
    </row>
    <row r="84" spans="1:3" s="206" customFormat="1" ht="12" customHeight="1">
      <c r="A84" s="215" t="s">
        <v>158</v>
      </c>
      <c r="B84" s="23" t="s">
        <v>159</v>
      </c>
      <c r="C84" s="21"/>
    </row>
    <row r="85" spans="1:3" s="206" customFormat="1" ht="12" customHeight="1">
      <c r="A85" s="212" t="s">
        <v>160</v>
      </c>
      <c r="B85" s="24" t="s">
        <v>161</v>
      </c>
      <c r="C85" s="32"/>
    </row>
    <row r="86" spans="1:3" s="206" customFormat="1" ht="12" customHeight="1">
      <c r="A86" s="212" t="s">
        <v>162</v>
      </c>
      <c r="B86" s="33" t="s">
        <v>163</v>
      </c>
      <c r="C86" s="14">
        <f>+C64+C68+C73+C76+C80+C85</f>
        <v>19153</v>
      </c>
    </row>
    <row r="87" spans="1:3" s="206" customFormat="1" ht="12" customHeight="1">
      <c r="A87" s="216" t="s">
        <v>164</v>
      </c>
      <c r="B87" s="35" t="s">
        <v>374</v>
      </c>
      <c r="C87" s="14">
        <f>+C63+C86</f>
        <v>104507</v>
      </c>
    </row>
    <row r="88" spans="1:3" s="208" customFormat="1" ht="15" customHeight="1">
      <c r="A88" s="217"/>
      <c r="B88" s="218"/>
      <c r="C88" s="219"/>
    </row>
    <row r="89" spans="1:3" ht="12.75">
      <c r="A89" s="220"/>
      <c r="B89" s="221"/>
      <c r="C89" s="222"/>
    </row>
    <row r="90" spans="1:3" s="201" customFormat="1" ht="16.5" customHeight="1">
      <c r="A90" s="223"/>
      <c r="B90" s="224" t="s">
        <v>251</v>
      </c>
      <c r="C90" s="225"/>
    </row>
    <row r="91" spans="1:3" s="226" customFormat="1" ht="12" customHeight="1">
      <c r="A91" s="8" t="s">
        <v>6</v>
      </c>
      <c r="B91" s="45" t="s">
        <v>169</v>
      </c>
      <c r="C91" s="46">
        <f>SUM(C92:C96)</f>
        <v>40573</v>
      </c>
    </row>
    <row r="92" spans="1:3" ht="12" customHeight="1">
      <c r="A92" s="227" t="s">
        <v>8</v>
      </c>
      <c r="B92" s="48" t="s">
        <v>170</v>
      </c>
      <c r="C92" s="49">
        <v>14556</v>
      </c>
    </row>
    <row r="93" spans="1:3" ht="12" customHeight="1">
      <c r="A93" s="207" t="s">
        <v>10</v>
      </c>
      <c r="B93" s="50" t="s">
        <v>171</v>
      </c>
      <c r="C93" s="21">
        <v>2638</v>
      </c>
    </row>
    <row r="94" spans="1:3" ht="12" customHeight="1">
      <c r="A94" s="207" t="s">
        <v>12</v>
      </c>
      <c r="B94" s="50" t="s">
        <v>172</v>
      </c>
      <c r="C94" s="25">
        <v>11984</v>
      </c>
    </row>
    <row r="95" spans="1:3" ht="12" customHeight="1">
      <c r="A95" s="207" t="s">
        <v>14</v>
      </c>
      <c r="B95" s="51" t="s">
        <v>173</v>
      </c>
      <c r="C95" s="25">
        <v>9164</v>
      </c>
    </row>
    <row r="96" spans="1:3" ht="12" customHeight="1">
      <c r="A96" s="207" t="s">
        <v>174</v>
      </c>
      <c r="B96" s="52" t="s">
        <v>175</v>
      </c>
      <c r="C96" s="25">
        <v>2231</v>
      </c>
    </row>
    <row r="97" spans="1:3" ht="12" customHeight="1">
      <c r="A97" s="207" t="s">
        <v>18</v>
      </c>
      <c r="B97" s="50" t="s">
        <v>176</v>
      </c>
      <c r="C97" s="25"/>
    </row>
    <row r="98" spans="1:3" ht="12" customHeight="1">
      <c r="A98" s="207" t="s">
        <v>177</v>
      </c>
      <c r="B98" s="53" t="s">
        <v>178</v>
      </c>
      <c r="C98" s="25"/>
    </row>
    <row r="99" spans="1:3" ht="12" customHeight="1">
      <c r="A99" s="207" t="s">
        <v>179</v>
      </c>
      <c r="B99" s="54" t="s">
        <v>180</v>
      </c>
      <c r="C99" s="25"/>
    </row>
    <row r="100" spans="1:3" ht="12" customHeight="1">
      <c r="A100" s="207" t="s">
        <v>181</v>
      </c>
      <c r="B100" s="54" t="s">
        <v>182</v>
      </c>
      <c r="C100" s="25"/>
    </row>
    <row r="101" spans="1:3" ht="12" customHeight="1">
      <c r="A101" s="207" t="s">
        <v>183</v>
      </c>
      <c r="B101" s="53" t="s">
        <v>184</v>
      </c>
      <c r="C101" s="25">
        <v>1907</v>
      </c>
    </row>
    <row r="102" spans="1:3" ht="12" customHeight="1">
      <c r="A102" s="207" t="s">
        <v>185</v>
      </c>
      <c r="B102" s="53" t="s">
        <v>186</v>
      </c>
      <c r="C102" s="25"/>
    </row>
    <row r="103" spans="1:3" ht="12" customHeight="1">
      <c r="A103" s="207" t="s">
        <v>187</v>
      </c>
      <c r="B103" s="54" t="s">
        <v>188</v>
      </c>
      <c r="C103" s="25">
        <v>200</v>
      </c>
    </row>
    <row r="104" spans="1:3" ht="12" customHeight="1">
      <c r="A104" s="228" t="s">
        <v>189</v>
      </c>
      <c r="B104" s="56" t="s">
        <v>190</v>
      </c>
      <c r="C104" s="25"/>
    </row>
    <row r="105" spans="1:3" ht="12" customHeight="1">
      <c r="A105" s="207" t="s">
        <v>191</v>
      </c>
      <c r="B105" s="56" t="s">
        <v>192</v>
      </c>
      <c r="C105" s="25"/>
    </row>
    <row r="106" spans="1:3" ht="12" customHeight="1">
      <c r="A106" s="229" t="s">
        <v>193</v>
      </c>
      <c r="B106" s="58" t="s">
        <v>194</v>
      </c>
      <c r="C106" s="59">
        <v>18</v>
      </c>
    </row>
    <row r="107" spans="1:3" ht="12" customHeight="1">
      <c r="A107" s="41" t="s">
        <v>20</v>
      </c>
      <c r="B107" s="60" t="s">
        <v>195</v>
      </c>
      <c r="C107" s="14">
        <f>+C108+C110+C112</f>
        <v>26106</v>
      </c>
    </row>
    <row r="108" spans="1:3" ht="12" customHeight="1">
      <c r="A108" s="205" t="s">
        <v>22</v>
      </c>
      <c r="B108" s="50" t="s">
        <v>196</v>
      </c>
      <c r="C108" s="18">
        <v>13488</v>
      </c>
    </row>
    <row r="109" spans="1:3" ht="12" customHeight="1">
      <c r="A109" s="205" t="s">
        <v>24</v>
      </c>
      <c r="B109" s="61" t="s">
        <v>197</v>
      </c>
      <c r="C109" s="18"/>
    </row>
    <row r="110" spans="1:3" ht="12" customHeight="1">
      <c r="A110" s="205" t="s">
        <v>26</v>
      </c>
      <c r="B110" s="61" t="s">
        <v>198</v>
      </c>
      <c r="C110" s="21">
        <v>12618</v>
      </c>
    </row>
    <row r="111" spans="1:3" ht="12" customHeight="1">
      <c r="A111" s="205" t="s">
        <v>28</v>
      </c>
      <c r="B111" s="61" t="s">
        <v>199</v>
      </c>
      <c r="C111" s="62"/>
    </row>
    <row r="112" spans="1:3" ht="12" customHeight="1">
      <c r="A112" s="205" t="s">
        <v>30</v>
      </c>
      <c r="B112" s="63" t="s">
        <v>200</v>
      </c>
      <c r="C112" s="62"/>
    </row>
    <row r="113" spans="1:3" ht="12" customHeight="1">
      <c r="A113" s="205" t="s">
        <v>32</v>
      </c>
      <c r="B113" s="64" t="s">
        <v>201</v>
      </c>
      <c r="C113" s="62"/>
    </row>
    <row r="114" spans="1:3" ht="12" customHeight="1">
      <c r="A114" s="205" t="s">
        <v>202</v>
      </c>
      <c r="B114" s="65" t="s">
        <v>203</v>
      </c>
      <c r="C114" s="62"/>
    </row>
    <row r="115" spans="1:3" ht="12" customHeight="1">
      <c r="A115" s="205" t="s">
        <v>204</v>
      </c>
      <c r="B115" s="54" t="s">
        <v>182</v>
      </c>
      <c r="C115" s="62"/>
    </row>
    <row r="116" spans="1:3" ht="12" customHeight="1">
      <c r="A116" s="205" t="s">
        <v>205</v>
      </c>
      <c r="B116" s="54" t="s">
        <v>206</v>
      </c>
      <c r="C116" s="62"/>
    </row>
    <row r="117" spans="1:3" ht="12" customHeight="1">
      <c r="A117" s="205" t="s">
        <v>207</v>
      </c>
      <c r="B117" s="54" t="s">
        <v>208</v>
      </c>
      <c r="C117" s="62"/>
    </row>
    <row r="118" spans="1:3" ht="12" customHeight="1">
      <c r="A118" s="205" t="s">
        <v>209</v>
      </c>
      <c r="B118" s="54" t="s">
        <v>188</v>
      </c>
      <c r="C118" s="62"/>
    </row>
    <row r="119" spans="1:3" ht="12" customHeight="1">
      <c r="A119" s="205" t="s">
        <v>210</v>
      </c>
      <c r="B119" s="54" t="s">
        <v>211</v>
      </c>
      <c r="C119" s="62"/>
    </row>
    <row r="120" spans="1:3" ht="12" customHeight="1">
      <c r="A120" s="228" t="s">
        <v>212</v>
      </c>
      <c r="B120" s="54" t="s">
        <v>213</v>
      </c>
      <c r="C120" s="66"/>
    </row>
    <row r="121" spans="1:3" ht="12" customHeight="1">
      <c r="A121" s="41" t="s">
        <v>34</v>
      </c>
      <c r="B121" s="13" t="s">
        <v>214</v>
      </c>
      <c r="C121" s="14">
        <f>+C122+C123</f>
        <v>9030</v>
      </c>
    </row>
    <row r="122" spans="1:3" ht="12" customHeight="1">
      <c r="A122" s="205" t="s">
        <v>36</v>
      </c>
      <c r="B122" s="67" t="s">
        <v>215</v>
      </c>
      <c r="C122" s="18">
        <v>9030</v>
      </c>
    </row>
    <row r="123" spans="1:3" ht="12" customHeight="1">
      <c r="A123" s="210" t="s">
        <v>38</v>
      </c>
      <c r="B123" s="61" t="s">
        <v>216</v>
      </c>
      <c r="C123" s="25"/>
    </row>
    <row r="124" spans="1:3" ht="12" customHeight="1">
      <c r="A124" s="41" t="s">
        <v>217</v>
      </c>
      <c r="B124" s="13" t="s">
        <v>218</v>
      </c>
      <c r="C124" s="14">
        <f>+C91+C107+C121</f>
        <v>75709</v>
      </c>
    </row>
    <row r="125" spans="1:3" ht="12" customHeight="1">
      <c r="A125" s="41" t="s">
        <v>62</v>
      </c>
      <c r="B125" s="13" t="s">
        <v>219</v>
      </c>
      <c r="C125" s="14">
        <f>+C126+C127+C128</f>
        <v>16537</v>
      </c>
    </row>
    <row r="126" spans="1:3" s="226" customFormat="1" ht="12" customHeight="1">
      <c r="A126" s="205" t="s">
        <v>64</v>
      </c>
      <c r="B126" s="67" t="s">
        <v>220</v>
      </c>
      <c r="C126" s="62"/>
    </row>
    <row r="127" spans="1:3" ht="12" customHeight="1">
      <c r="A127" s="205" t="s">
        <v>66</v>
      </c>
      <c r="B127" s="67" t="s">
        <v>221</v>
      </c>
      <c r="C127" s="62"/>
    </row>
    <row r="128" spans="1:3" ht="12" customHeight="1">
      <c r="A128" s="228" t="s">
        <v>68</v>
      </c>
      <c r="B128" s="68" t="s">
        <v>222</v>
      </c>
      <c r="C128" s="62">
        <v>16537</v>
      </c>
    </row>
    <row r="129" spans="1:3" ht="12" customHeight="1">
      <c r="A129" s="41" t="s">
        <v>84</v>
      </c>
      <c r="B129" s="13" t="s">
        <v>223</v>
      </c>
      <c r="C129" s="14">
        <f>+C130+C131+C132+C133</f>
        <v>0</v>
      </c>
    </row>
    <row r="130" spans="1:3" ht="12" customHeight="1">
      <c r="A130" s="205" t="s">
        <v>86</v>
      </c>
      <c r="B130" s="67" t="s">
        <v>224</v>
      </c>
      <c r="C130" s="62"/>
    </row>
    <row r="131" spans="1:3" ht="12" customHeight="1">
      <c r="A131" s="205" t="s">
        <v>88</v>
      </c>
      <c r="B131" s="67" t="s">
        <v>225</v>
      </c>
      <c r="C131" s="62"/>
    </row>
    <row r="132" spans="1:3" ht="12" customHeight="1">
      <c r="A132" s="205" t="s">
        <v>90</v>
      </c>
      <c r="B132" s="67" t="s">
        <v>226</v>
      </c>
      <c r="C132" s="62"/>
    </row>
    <row r="133" spans="1:3" s="226" customFormat="1" ht="12" customHeight="1">
      <c r="A133" s="228" t="s">
        <v>92</v>
      </c>
      <c r="B133" s="68" t="s">
        <v>227</v>
      </c>
      <c r="C133" s="62"/>
    </row>
    <row r="134" spans="1:11" ht="12" customHeight="1">
      <c r="A134" s="41" t="s">
        <v>228</v>
      </c>
      <c r="B134" s="13" t="s">
        <v>229</v>
      </c>
      <c r="C134" s="14">
        <f>+C135+C136+C137+C138</f>
        <v>12261</v>
      </c>
      <c r="K134" s="230"/>
    </row>
    <row r="135" spans="1:3" ht="12.75">
      <c r="A135" s="205" t="s">
        <v>98</v>
      </c>
      <c r="B135" s="67" t="s">
        <v>230</v>
      </c>
      <c r="C135" s="62"/>
    </row>
    <row r="136" spans="1:3" ht="12" customHeight="1">
      <c r="A136" s="205" t="s">
        <v>100</v>
      </c>
      <c r="B136" s="67" t="s">
        <v>231</v>
      </c>
      <c r="C136" s="62"/>
    </row>
    <row r="137" spans="1:3" s="226" customFormat="1" ht="12" customHeight="1">
      <c r="A137" s="205" t="s">
        <v>102</v>
      </c>
      <c r="B137" s="67" t="s">
        <v>378</v>
      </c>
      <c r="C137" s="62">
        <v>12261</v>
      </c>
    </row>
    <row r="138" spans="1:3" s="226" customFormat="1" ht="12" customHeight="1">
      <c r="A138" s="228" t="s">
        <v>104</v>
      </c>
      <c r="B138" s="68" t="s">
        <v>233</v>
      </c>
      <c r="C138" s="62"/>
    </row>
    <row r="139" spans="1:3" s="226" customFormat="1" ht="12" customHeight="1">
      <c r="A139" s="41" t="s">
        <v>106</v>
      </c>
      <c r="B139" s="13" t="s">
        <v>234</v>
      </c>
      <c r="C139" s="69">
        <f>+C140+C141+C142+C143</f>
        <v>0</v>
      </c>
    </row>
    <row r="140" spans="1:3" s="226" customFormat="1" ht="12" customHeight="1">
      <c r="A140" s="205" t="s">
        <v>108</v>
      </c>
      <c r="B140" s="67" t="s">
        <v>235</v>
      </c>
      <c r="C140" s="62"/>
    </row>
    <row r="141" spans="1:3" s="226" customFormat="1" ht="12" customHeight="1">
      <c r="A141" s="205" t="s">
        <v>110</v>
      </c>
      <c r="B141" s="67" t="s">
        <v>236</v>
      </c>
      <c r="C141" s="62"/>
    </row>
    <row r="142" spans="1:3" s="226" customFormat="1" ht="12" customHeight="1">
      <c r="A142" s="205" t="s">
        <v>112</v>
      </c>
      <c r="B142" s="67" t="s">
        <v>237</v>
      </c>
      <c r="C142" s="62"/>
    </row>
    <row r="143" spans="1:3" ht="12.75" customHeight="1">
      <c r="A143" s="205" t="s">
        <v>114</v>
      </c>
      <c r="B143" s="67" t="s">
        <v>238</v>
      </c>
      <c r="C143" s="62"/>
    </row>
    <row r="144" spans="1:3" ht="12" customHeight="1">
      <c r="A144" s="41" t="s">
        <v>116</v>
      </c>
      <c r="B144" s="13" t="s">
        <v>239</v>
      </c>
      <c r="C144" s="70">
        <f>+C125+C129+C134+C139</f>
        <v>28798</v>
      </c>
    </row>
    <row r="145" spans="1:3" ht="15" customHeight="1">
      <c r="A145" s="231" t="s">
        <v>240</v>
      </c>
      <c r="B145" s="74" t="s">
        <v>241</v>
      </c>
      <c r="C145" s="70">
        <f>+C124+C144</f>
        <v>104507</v>
      </c>
    </row>
    <row r="147" spans="1:3" ht="15" customHeight="1">
      <c r="A147" s="232" t="s">
        <v>375</v>
      </c>
      <c r="B147" s="233"/>
      <c r="C147" s="234"/>
    </row>
    <row r="148" spans="1:3" ht="14.25" customHeight="1">
      <c r="A148" s="232" t="s">
        <v>376</v>
      </c>
      <c r="B148" s="233"/>
      <c r="C148" s="23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Oszlár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Önkormányzat Oszlár</cp:lastModifiedBy>
  <cp:lastPrinted>2015-03-05T14:18:59Z</cp:lastPrinted>
  <dcterms:created xsi:type="dcterms:W3CDTF">2015-02-09T07:53:10Z</dcterms:created>
  <dcterms:modified xsi:type="dcterms:W3CDTF">2015-03-05T14:19:09Z</dcterms:modified>
  <cp:category/>
  <cp:version/>
  <cp:contentType/>
  <cp:contentStatus/>
</cp:coreProperties>
</file>