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8130" activeTab="0"/>
  </bookViews>
  <sheets>
    <sheet name="Munka1" sheetId="1" r:id="rId1"/>
    <sheet name="Munka2" sheetId="2" r:id="rId2"/>
    <sheet name="Munka3" sheetId="3" r:id="rId3"/>
    <sheet name="Munka4" sheetId="4" r:id="rId4"/>
  </sheets>
  <definedNames>
    <definedName name="_xlnm.Print_Titles" localSheetId="0">'Munka1'!$1:$5</definedName>
    <definedName name="_xlnm.Print_Area" localSheetId="0">'Munka1'!$A$1:$K$101</definedName>
    <definedName name="_xlnm.Print_Area" localSheetId="1">'Munka2'!$A$1:$K$102</definedName>
  </definedNames>
  <calcPr fullCalcOnLoad="1"/>
</workbook>
</file>

<file path=xl/sharedStrings.xml><?xml version="1.0" encoding="utf-8"?>
<sst xmlns="http://schemas.openxmlformats.org/spreadsheetml/2006/main" count="826" uniqueCount="189">
  <si>
    <t xml:space="preserve">Ezer Ft-ban </t>
  </si>
  <si>
    <t>A</t>
  </si>
  <si>
    <t>B</t>
  </si>
  <si>
    <t>C</t>
  </si>
  <si>
    <t>D</t>
  </si>
  <si>
    <t>Bevételek</t>
  </si>
  <si>
    <t>Eredeti ei.</t>
  </si>
  <si>
    <t>Kiadások</t>
  </si>
  <si>
    <t>Önkormányzati fenntartású intézmények</t>
  </si>
  <si>
    <t>Százholdas Pagony Óvoda és Bölcsöde</t>
  </si>
  <si>
    <t>1.</t>
  </si>
  <si>
    <t>Személyi juttatások</t>
  </si>
  <si>
    <t>2.</t>
  </si>
  <si>
    <t xml:space="preserve">2. </t>
  </si>
  <si>
    <t>Intézményi működési bevétel</t>
  </si>
  <si>
    <t>Munkaadót terhelő járulékok és szoc.hj.adó</t>
  </si>
  <si>
    <t>3.</t>
  </si>
  <si>
    <t>Támogatás értékű műk.bevételek</t>
  </si>
  <si>
    <t xml:space="preserve">3. </t>
  </si>
  <si>
    <t>dologi kiadások</t>
  </si>
  <si>
    <t>4.</t>
  </si>
  <si>
    <t>Előző évi műk.célú maradvény átvétel</t>
  </si>
  <si>
    <t>Költségvetési szervnek foly. Működési tám.</t>
  </si>
  <si>
    <t>5.</t>
  </si>
  <si>
    <t>Műk.célú pénzeszköz átvétel áht-n kívülről</t>
  </si>
  <si>
    <t>Támogatás értékű működési kiadások</t>
  </si>
  <si>
    <t>6.</t>
  </si>
  <si>
    <t>I.</t>
  </si>
  <si>
    <t xml:space="preserve">Működési bevételek összesen: </t>
  </si>
  <si>
    <t>Előző évi műk.célú maradvány átadás</t>
  </si>
  <si>
    <t>7.</t>
  </si>
  <si>
    <t>Tárgyi eszk.immat.javak értékesítése</t>
  </si>
  <si>
    <t>Működési célú pénzeszköz átadás áht-n kívülre</t>
  </si>
  <si>
    <t>8.</t>
  </si>
  <si>
    <t>Pü-i befektetések bevételei</t>
  </si>
  <si>
    <t>Társadalom-,szoc.pol és egyéb juttatás, tám.</t>
  </si>
  <si>
    <t>9.</t>
  </si>
  <si>
    <t>Önkormányzatok sajátos felhalmozási bevételei</t>
  </si>
  <si>
    <t>Egyéb működési célú támogatások összesen.</t>
  </si>
  <si>
    <t>10.</t>
  </si>
  <si>
    <t>II.</t>
  </si>
  <si>
    <t xml:space="preserve">Felhalmozási saját bevételek összesen: </t>
  </si>
  <si>
    <t xml:space="preserve">5. </t>
  </si>
  <si>
    <t>Tervezett maradvány és tartalék elszámolás</t>
  </si>
  <si>
    <t>11.</t>
  </si>
  <si>
    <t>Támogatásértékű felhalmozási bevételek</t>
  </si>
  <si>
    <t>ellátottak pénzbeli juttatásai</t>
  </si>
  <si>
    <t>12.</t>
  </si>
  <si>
    <t>Előző évi felh.célú maradvény átvétel</t>
  </si>
  <si>
    <t xml:space="preserve">I. </t>
  </si>
  <si>
    <t>Működési kiadások összesen: (1+2+3+4+5+6)</t>
  </si>
  <si>
    <t>13.</t>
  </si>
  <si>
    <t>Felhalmozási célú pénzeszközátvét. Áht-n kívülről</t>
  </si>
  <si>
    <t>Felújítások áfával</t>
  </si>
  <si>
    <t>14.</t>
  </si>
  <si>
    <t>III.</t>
  </si>
  <si>
    <t xml:space="preserve">Felhalmozási bevételek összesen: </t>
  </si>
  <si>
    <t>Intézményi beruházások áfával</t>
  </si>
  <si>
    <t>15.</t>
  </si>
  <si>
    <t>Támogatási kölcsönök visszatér. Áht-n belülről</t>
  </si>
  <si>
    <t>Költségvetési szervnek foly. Felhalmozási tám.</t>
  </si>
  <si>
    <t>16.</t>
  </si>
  <si>
    <t>Támogatási kölcsönök visszatér. Áht-n kívülről</t>
  </si>
  <si>
    <t>Befeketetéssel kapcsolatos kiadások</t>
  </si>
  <si>
    <t>17.</t>
  </si>
  <si>
    <t>Támogatási kölcsönök igénybevétele áht-n belülről</t>
  </si>
  <si>
    <t>Támogatásértéű felhalmozási kiadások</t>
  </si>
  <si>
    <t>18.</t>
  </si>
  <si>
    <t xml:space="preserve">IV. </t>
  </si>
  <si>
    <t>Támogatási kölcsönök visszatérülése és igénybev.</t>
  </si>
  <si>
    <t>Előző évi Felh.célú maradvány átadás</t>
  </si>
  <si>
    <t>19.</t>
  </si>
  <si>
    <t>V.</t>
  </si>
  <si>
    <t>Saját bevételek és átengedett pénzeszközök (I.+III.+IV)</t>
  </si>
  <si>
    <t>Felhalmozási célú pénzeszköz átadás áht-n kívülre</t>
  </si>
  <si>
    <t>20.</t>
  </si>
  <si>
    <t>Önkormányzat költségvetési támogatása</t>
  </si>
  <si>
    <t xml:space="preserve">Egyéb felhalmozási kiadások összesen: </t>
  </si>
  <si>
    <t>21.</t>
  </si>
  <si>
    <t xml:space="preserve">Irányító szervtől kapott támogatás </t>
  </si>
  <si>
    <t xml:space="preserve">II. </t>
  </si>
  <si>
    <t>Felhalmozási kiadások összesen: (1+2+3)</t>
  </si>
  <si>
    <t>22.</t>
  </si>
  <si>
    <t>Előző évi ktgvetési kiegészítések, visszatérülések</t>
  </si>
  <si>
    <t>Tám.kölcsönök nyújtása áht-n belülre</t>
  </si>
  <si>
    <t>23.</t>
  </si>
  <si>
    <t>VI.</t>
  </si>
  <si>
    <t xml:space="preserve">Támogatások összesen: </t>
  </si>
  <si>
    <t>Tám.kölcsönök nyújtása áht-n kívülre</t>
  </si>
  <si>
    <t>24.</t>
  </si>
  <si>
    <t>Támogatási kölcsönök törlesztése áht-n belülre</t>
  </si>
  <si>
    <t>25.</t>
  </si>
  <si>
    <t xml:space="preserve">Támogatási kölcsönök nyújtása és törlesztése </t>
  </si>
  <si>
    <t>26.</t>
  </si>
  <si>
    <t>VII.</t>
  </si>
  <si>
    <t>Költségvetési bevételek (V.+VI.)</t>
  </si>
  <si>
    <t>IV.</t>
  </si>
  <si>
    <t>Költségvetési kiadások (I.+II.+III.)</t>
  </si>
  <si>
    <t>27.</t>
  </si>
  <si>
    <t>28.</t>
  </si>
  <si>
    <t>29.</t>
  </si>
  <si>
    <t>Kulcs Község Polgármesteri Hivatala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</si>
  <si>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</si>
  <si>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</si>
  <si>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</si>
  <si>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</si>
  <si>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</si>
  <si>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</si>
  <si>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</si>
  <si>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</si>
  <si>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</si>
  <si>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</si>
  <si>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</si>
  <si>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</si>
  <si>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</si>
  <si>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</si>
  <si>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</si>
  <si>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</si>
  <si>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</si>
  <si>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</si>
  <si>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</si>
  <si>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</si>
  <si>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</si>
  <si>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</si>
  <si>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</si>
  <si>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</si>
  <si>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</si>
  <si>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</si>
  <si>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</si>
  <si>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</si>
  <si>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</si>
  <si>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Kulcs Község Önkormányzata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</si>
  <si>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</si>
  <si>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</si>
  <si>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</si>
  <si>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</si>
  <si>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</si>
  <si>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</si>
  <si>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</si>
  <si>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</si>
  <si>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</si>
  <si>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műk.célú kamatkiadások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</si>
  <si>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</si>
  <si>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</si>
  <si>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</si>
  <si>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</si>
  <si>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</si>
  <si>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</si>
  <si>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</si>
  <si>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</si>
  <si>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</si>
  <si>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</si>
  <si>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</si>
  <si>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</si>
  <si>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Felhalmozási célú kamatkiadás</t>
  </si>
  <si>
    <t>80.</t>
  </si>
  <si>
    <t>81.</t>
  </si>
  <si>
    <t>82.</t>
  </si>
  <si>
    <t>83.</t>
  </si>
  <si>
    <t>84.</t>
  </si>
  <si>
    <t>85.</t>
  </si>
  <si>
    <t>86.</t>
  </si>
  <si>
    <t>Általános tartalék</t>
  </si>
  <si>
    <t>87.</t>
  </si>
  <si>
    <t>88.</t>
  </si>
  <si>
    <t xml:space="preserve">Bevételek összesen: </t>
  </si>
  <si>
    <t xml:space="preserve">Kiadások összesen: </t>
  </si>
  <si>
    <t>89.</t>
  </si>
  <si>
    <t>Költségvetési hiány belső finanszírozására szolgáló pénzforgalom nélküli bevétel</t>
  </si>
  <si>
    <t>90.</t>
  </si>
  <si>
    <t>91.</t>
  </si>
  <si>
    <t>92.</t>
  </si>
  <si>
    <t xml:space="preserve">Bevételek mindösszesen: </t>
  </si>
  <si>
    <t>Közhatalmi bevételek</t>
  </si>
  <si>
    <t>Költségvetési szervnek foly. működési tám.</t>
  </si>
  <si>
    <t>Költségvetési szervnek foly. felhalmozási tám.</t>
  </si>
  <si>
    <t>Befektetéssel kapcsolatos kiadások</t>
  </si>
  <si>
    <t>Előző évi felh.célú maradvány átadás</t>
  </si>
  <si>
    <t>Lekötött betét feloldása, bankszámlán lévő megtak.</t>
  </si>
  <si>
    <t>Egyéb működési célú kiadások</t>
  </si>
  <si>
    <t xml:space="preserve">Kulcs Községi Önkormányzat </t>
  </si>
  <si>
    <t>Mód. ei.II.</t>
  </si>
  <si>
    <t>Mód. ei.I.</t>
  </si>
  <si>
    <t>E</t>
  </si>
  <si>
    <t>F</t>
  </si>
  <si>
    <t>G</t>
  </si>
  <si>
    <t>H</t>
  </si>
  <si>
    <t xml:space="preserve">2016. évi költségvetési mérlege </t>
  </si>
  <si>
    <t>1. melléklet a 6/2017. (IV. 27.)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</si>
</sst>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0" fillId="33" borderId="13" xfId="0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1" fillId="33" borderId="26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1" fillId="0" borderId="28" xfId="0" applyFont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" fillId="0" borderId="27" xfId="0" applyFont="1" applyBorder="1" applyAlignment="1">
      <alignment/>
    </xf>
    <xf numFmtId="3" fontId="0" fillId="0" borderId="14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1" xfId="0" applyBorder="1" applyAlignment="1">
      <alignment/>
    </xf>
    <xf numFmtId="0" fontId="3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1" fillId="0" borderId="30" xfId="0" applyFont="1" applyBorder="1" applyAlignment="1">
      <alignment/>
    </xf>
    <xf numFmtId="0" fontId="0" fillId="0" borderId="33" xfId="0" applyFont="1" applyBorder="1" applyAlignment="1">
      <alignment/>
    </xf>
    <xf numFmtId="0" fontId="2" fillId="0" borderId="33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31" xfId="0" applyFont="1" applyBorder="1" applyAlignment="1">
      <alignment/>
    </xf>
    <xf numFmtId="3" fontId="2" fillId="0" borderId="31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3" fillId="0" borderId="34" xfId="0" applyFont="1" applyBorder="1" applyAlignment="1">
      <alignment/>
    </xf>
    <xf numFmtId="0" fontId="1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3" fontId="0" fillId="0" borderId="31" xfId="0" applyNumberFormat="1" applyFont="1" applyBorder="1" applyAlignment="1">
      <alignment/>
    </xf>
    <xf numFmtId="0" fontId="0" fillId="0" borderId="37" xfId="0" applyFont="1" applyBorder="1" applyAlignment="1">
      <alignment/>
    </xf>
    <xf numFmtId="0" fontId="1" fillId="0" borderId="35" xfId="0" applyFont="1" applyBorder="1" applyAlignment="1">
      <alignment/>
    </xf>
    <xf numFmtId="3" fontId="3" fillId="0" borderId="31" xfId="0" applyNumberFormat="1" applyFont="1" applyBorder="1" applyAlignment="1">
      <alignment/>
    </xf>
    <xf numFmtId="3" fontId="1" fillId="33" borderId="31" xfId="0" applyNumberFormat="1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0" fillId="0" borderId="39" xfId="0" applyFont="1" applyBorder="1" applyAlignment="1">
      <alignment/>
    </xf>
    <xf numFmtId="0" fontId="1" fillId="0" borderId="39" xfId="0" applyFont="1" applyBorder="1" applyAlignment="1">
      <alignment/>
    </xf>
    <xf numFmtId="3" fontId="0" fillId="0" borderId="30" xfId="0" applyNumberFormat="1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0" fillId="0" borderId="27" xfId="0" applyFont="1" applyBorder="1" applyAlignment="1">
      <alignment/>
    </xf>
    <xf numFmtId="3" fontId="0" fillId="0" borderId="27" xfId="0" applyNumberFormat="1" applyFont="1" applyBorder="1" applyAlignment="1">
      <alignment/>
    </xf>
    <xf numFmtId="0" fontId="1" fillId="0" borderId="43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31" xfId="0" applyNumberFormat="1" applyBorder="1" applyAlignment="1">
      <alignment/>
    </xf>
    <xf numFmtId="0" fontId="0" fillId="0" borderId="44" xfId="0" applyFont="1" applyBorder="1" applyAlignment="1">
      <alignment/>
    </xf>
    <xf numFmtId="0" fontId="1" fillId="0" borderId="45" xfId="0" applyFont="1" applyBorder="1" applyAlignment="1">
      <alignment/>
    </xf>
    <xf numFmtId="0" fontId="0" fillId="0" borderId="37" xfId="0" applyBorder="1" applyAlignment="1">
      <alignment/>
    </xf>
    <xf numFmtId="0" fontId="2" fillId="0" borderId="0" xfId="0" applyFont="1" applyBorder="1" applyAlignment="1">
      <alignment/>
    </xf>
    <xf numFmtId="3" fontId="1" fillId="0" borderId="15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3" fontId="3" fillId="0" borderId="37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3" fontId="1" fillId="33" borderId="37" xfId="0" applyNumberFormat="1" applyFont="1" applyFill="1" applyBorder="1" applyAlignment="1">
      <alignment/>
    </xf>
    <xf numFmtId="3" fontId="0" fillId="0" borderId="37" xfId="0" applyNumberFormat="1" applyBorder="1" applyAlignment="1">
      <alignment/>
    </xf>
    <xf numFmtId="3" fontId="1" fillId="33" borderId="27" xfId="0" applyNumberFormat="1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46" xfId="0" applyNumberFormat="1" applyFont="1" applyBorder="1" applyAlignment="1">
      <alignment/>
    </xf>
    <xf numFmtId="0" fontId="1" fillId="0" borderId="31" xfId="0" applyFont="1" applyBorder="1" applyAlignment="1">
      <alignment vertical="top" wrapText="1"/>
    </xf>
    <xf numFmtId="3" fontId="1" fillId="33" borderId="14" xfId="0" applyNumberFormat="1" applyFont="1" applyFill="1" applyBorder="1" applyAlignment="1">
      <alignment/>
    </xf>
    <xf numFmtId="0" fontId="1" fillId="0" borderId="47" xfId="0" applyFont="1" applyBorder="1" applyAlignment="1">
      <alignment/>
    </xf>
    <xf numFmtId="0" fontId="0" fillId="0" borderId="48" xfId="0" applyBorder="1" applyAlignment="1">
      <alignment/>
    </xf>
    <xf numFmtId="3" fontId="1" fillId="0" borderId="30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" fillId="0" borderId="37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3" fontId="1" fillId="33" borderId="0" xfId="0" applyNumberFormat="1" applyFont="1" applyFill="1" applyBorder="1" applyAlignment="1">
      <alignment/>
    </xf>
    <xf numFmtId="0" fontId="1" fillId="0" borderId="0" xfId="0" applyFont="1" applyBorder="1" applyAlignment="1">
      <alignment vertical="top" wrapText="1"/>
    </xf>
    <xf numFmtId="3" fontId="2" fillId="0" borderId="15" xfId="0" applyNumberFormat="1" applyFont="1" applyBorder="1" applyAlignment="1">
      <alignment/>
    </xf>
    <xf numFmtId="0" fontId="0" fillId="0" borderId="49" xfId="0" applyFont="1" applyBorder="1" applyAlignment="1">
      <alignment/>
    </xf>
    <xf numFmtId="3" fontId="3" fillId="0" borderId="15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0" fontId="0" fillId="33" borderId="14" xfId="0" applyFill="1" applyBorder="1" applyAlignment="1">
      <alignment/>
    </xf>
    <xf numFmtId="3" fontId="1" fillId="0" borderId="50" xfId="0" applyNumberFormat="1" applyFont="1" applyBorder="1" applyAlignment="1">
      <alignment/>
    </xf>
    <xf numFmtId="0" fontId="0" fillId="33" borderId="31" xfId="0" applyFill="1" applyBorder="1" applyAlignment="1">
      <alignment/>
    </xf>
    <xf numFmtId="0" fontId="1" fillId="0" borderId="27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/>
    </xf>
    <xf numFmtId="0" fontId="1" fillId="0" borderId="56" xfId="0" applyFont="1" applyBorder="1" applyAlignment="1">
      <alignment/>
    </xf>
    <xf numFmtId="3" fontId="1" fillId="33" borderId="57" xfId="0" applyNumberFormat="1" applyFont="1" applyFill="1" applyBorder="1" applyAlignment="1">
      <alignment/>
    </xf>
    <xf numFmtId="0" fontId="1" fillId="0" borderId="58" xfId="0" applyFont="1" applyBorder="1" applyAlignment="1">
      <alignment/>
    </xf>
    <xf numFmtId="0" fontId="1" fillId="0" borderId="59" xfId="0" applyFont="1" applyBorder="1" applyAlignment="1">
      <alignment/>
    </xf>
    <xf numFmtId="3" fontId="1" fillId="0" borderId="60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0" fontId="0" fillId="0" borderId="40" xfId="0" applyBorder="1" applyAlignment="1">
      <alignment/>
    </xf>
    <xf numFmtId="3" fontId="1" fillId="0" borderId="61" xfId="0" applyNumberFormat="1" applyFont="1" applyBorder="1" applyAlignment="1">
      <alignment/>
    </xf>
    <xf numFmtId="0" fontId="1" fillId="0" borderId="62" xfId="0" applyFont="1" applyBorder="1" applyAlignment="1">
      <alignment/>
    </xf>
    <xf numFmtId="0" fontId="1" fillId="0" borderId="63" xfId="0" applyFont="1" applyBorder="1" applyAlignment="1">
      <alignment/>
    </xf>
    <xf numFmtId="0" fontId="1" fillId="0" borderId="57" xfId="0" applyFont="1" applyFill="1" applyBorder="1" applyAlignment="1">
      <alignment/>
    </xf>
    <xf numFmtId="3" fontId="1" fillId="0" borderId="64" xfId="0" applyNumberFormat="1" applyFont="1" applyBorder="1" applyAlignment="1">
      <alignment/>
    </xf>
    <xf numFmtId="0" fontId="1" fillId="0" borderId="57" xfId="0" applyFont="1" applyBorder="1" applyAlignment="1">
      <alignment/>
    </xf>
    <xf numFmtId="0" fontId="1" fillId="0" borderId="59" xfId="0" applyFont="1" applyFill="1" applyBorder="1" applyAlignment="1">
      <alignment/>
    </xf>
    <xf numFmtId="3" fontId="1" fillId="33" borderId="64" xfId="0" applyNumberFormat="1" applyFont="1" applyFill="1" applyBorder="1" applyAlignment="1">
      <alignment/>
    </xf>
    <xf numFmtId="0" fontId="1" fillId="0" borderId="61" xfId="0" applyFont="1" applyBorder="1" applyAlignment="1">
      <alignment/>
    </xf>
    <xf numFmtId="3" fontId="1" fillId="0" borderId="65" xfId="0" applyNumberFormat="1" applyFont="1" applyBorder="1" applyAlignment="1">
      <alignment/>
    </xf>
    <xf numFmtId="3" fontId="1" fillId="0" borderId="66" xfId="0" applyNumberFormat="1" applyFont="1" applyBorder="1" applyAlignment="1">
      <alignment/>
    </xf>
    <xf numFmtId="3" fontId="0" fillId="0" borderId="48" xfId="0" applyNumberFormat="1" applyBorder="1" applyAlignment="1">
      <alignment/>
    </xf>
    <xf numFmtId="3" fontId="0" fillId="0" borderId="40" xfId="0" applyNumberFormat="1" applyBorder="1" applyAlignment="1">
      <alignment/>
    </xf>
    <xf numFmtId="0" fontId="0" fillId="0" borderId="67" xfId="0" applyFont="1" applyBorder="1" applyAlignment="1">
      <alignment/>
    </xf>
    <xf numFmtId="0" fontId="0" fillId="0" borderId="40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68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69" xfId="0" applyFont="1" applyBorder="1" applyAlignment="1">
      <alignment/>
    </xf>
    <xf numFmtId="0" fontId="1" fillId="0" borderId="70" xfId="0" applyFont="1" applyBorder="1" applyAlignment="1">
      <alignment/>
    </xf>
    <xf numFmtId="0" fontId="2" fillId="0" borderId="71" xfId="0" applyFont="1" applyBorder="1" applyAlignment="1">
      <alignment/>
    </xf>
    <xf numFmtId="0" fontId="2" fillId="0" borderId="7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1" fillId="0" borderId="73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74" xfId="0" applyFont="1" applyBorder="1" applyAlignment="1">
      <alignment/>
    </xf>
    <xf numFmtId="0" fontId="1" fillId="0" borderId="75" xfId="0" applyFont="1" applyBorder="1" applyAlignment="1">
      <alignment/>
    </xf>
    <xf numFmtId="0" fontId="1" fillId="0" borderId="36" xfId="0" applyFont="1" applyBorder="1" applyAlignment="1">
      <alignment horizontal="center"/>
    </xf>
    <xf numFmtId="0" fontId="2" fillId="0" borderId="44" xfId="0" applyFont="1" applyBorder="1" applyAlignment="1">
      <alignment/>
    </xf>
    <xf numFmtId="0" fontId="2" fillId="0" borderId="68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73" xfId="0" applyFont="1" applyBorder="1" applyAlignment="1">
      <alignment vertical="top" wrapText="1"/>
    </xf>
    <xf numFmtId="0" fontId="0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4"/>
  <sheetViews>
    <sheetView tabSelected="1" view="pageBreakPreview" zoomScaleSheetLayoutView="100" zoomScalePageLayoutView="0" workbookViewId="0" topLeftCell="A1">
      <selection activeCell="C5" sqref="C5"/>
    </sheetView>
  </sheetViews>
  <sheetFormatPr defaultColWidth="9.140625" defaultRowHeight="12.75"/>
  <cols>
    <col min="1" max="1" width="4.28125" style="0" customWidth="1"/>
    <col min="2" max="2" width="4.00390625" style="0" customWidth="1"/>
    <col min="3" max="3" width="50.140625" style="0" customWidth="1"/>
    <col min="4" max="4" width="10.140625" style="0" customWidth="1"/>
    <col min="5" max="5" width="9.421875" style="0" bestFit="1" customWidth="1"/>
    <col min="6" max="6" width="10.00390625" style="0" bestFit="1" customWidth="1"/>
    <col min="7" max="7" width="3.7109375" style="0" customWidth="1"/>
    <col min="8" max="8" width="45.8515625" style="0" customWidth="1"/>
    <col min="9" max="9" width="10.57421875" style="0" customWidth="1"/>
    <col min="10" max="10" width="9.421875" style="0" bestFit="1" customWidth="1"/>
    <col min="11" max="11" width="10.00390625" style="0" bestFit="1" customWidth="1"/>
  </cols>
  <sheetData>
    <row r="1" spans="1:12" ht="12.75">
      <c r="A1" s="153" t="s">
        <v>188</v>
      </c>
      <c r="B1" s="154"/>
      <c r="C1" s="154"/>
      <c r="D1" s="154"/>
      <c r="E1" s="154"/>
      <c r="F1" s="154"/>
      <c r="G1" s="154"/>
      <c r="H1" s="154"/>
      <c r="I1" s="154"/>
      <c r="J1" s="110"/>
      <c r="K1" s="85"/>
      <c r="L1" s="1"/>
    </row>
    <row r="2" spans="1:11" ht="11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159" t="s">
        <v>180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</row>
    <row r="4" spans="1:11" ht="12.75">
      <c r="A4" s="159" t="s">
        <v>187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</row>
    <row r="5" spans="1:11" ht="13.5" thickBot="1">
      <c r="A5" s="2"/>
      <c r="B5" s="2"/>
      <c r="C5" s="2"/>
      <c r="D5" s="2"/>
      <c r="E5" s="2"/>
      <c r="F5" s="2"/>
      <c r="G5" s="2"/>
      <c r="H5" s="2"/>
      <c r="I5" s="3" t="s">
        <v>0</v>
      </c>
      <c r="J5" s="3"/>
      <c r="K5" s="2"/>
    </row>
    <row r="6" spans="1:11" ht="12.75">
      <c r="A6" s="4"/>
      <c r="B6" s="160" t="s">
        <v>1</v>
      </c>
      <c r="C6" s="160"/>
      <c r="D6" s="5" t="s">
        <v>2</v>
      </c>
      <c r="E6" s="5" t="s">
        <v>3</v>
      </c>
      <c r="F6" s="5" t="s">
        <v>4</v>
      </c>
      <c r="G6" s="160" t="s">
        <v>183</v>
      </c>
      <c r="H6" s="166"/>
      <c r="I6" s="124" t="s">
        <v>184</v>
      </c>
      <c r="J6" s="125" t="s">
        <v>185</v>
      </c>
      <c r="K6" s="126" t="s">
        <v>186</v>
      </c>
    </row>
    <row r="7" spans="1:11" ht="13.5" thickBot="1">
      <c r="A7" s="76"/>
      <c r="B7" s="167" t="s">
        <v>5</v>
      </c>
      <c r="C7" s="167"/>
      <c r="D7" s="77" t="s">
        <v>6</v>
      </c>
      <c r="E7" s="77" t="s">
        <v>182</v>
      </c>
      <c r="F7" s="77" t="s">
        <v>181</v>
      </c>
      <c r="G7" s="167" t="s">
        <v>7</v>
      </c>
      <c r="H7" s="170"/>
      <c r="I7" s="127" t="s">
        <v>6</v>
      </c>
      <c r="J7" s="128" t="s">
        <v>182</v>
      </c>
      <c r="K7" s="129" t="s">
        <v>181</v>
      </c>
    </row>
    <row r="8" spans="1:11" ht="13.5" thickBot="1">
      <c r="A8" s="87"/>
      <c r="B8" s="151" t="s">
        <v>8</v>
      </c>
      <c r="C8" s="152"/>
      <c r="D8" s="84"/>
      <c r="E8" s="88"/>
      <c r="F8" s="88"/>
      <c r="G8" s="155" t="s">
        <v>8</v>
      </c>
      <c r="H8" s="156"/>
      <c r="I8" s="122"/>
      <c r="J8" s="123"/>
      <c r="K8" s="123"/>
    </row>
    <row r="9" spans="1:11" ht="13.5" thickBot="1">
      <c r="A9" s="80"/>
      <c r="B9" s="157" t="s">
        <v>9</v>
      </c>
      <c r="C9" s="157"/>
      <c r="D9" s="81"/>
      <c r="E9" s="90"/>
      <c r="F9" s="90"/>
      <c r="G9" s="158" t="s">
        <v>9</v>
      </c>
      <c r="H9" s="158"/>
      <c r="I9" s="104"/>
      <c r="J9" s="53"/>
      <c r="K9" s="53"/>
    </row>
    <row r="10" spans="1:11" ht="12.75">
      <c r="A10" s="39" t="s">
        <v>10</v>
      </c>
      <c r="B10" s="51" t="s">
        <v>10</v>
      </c>
      <c r="C10" s="82" t="s">
        <v>173</v>
      </c>
      <c r="D10" s="83"/>
      <c r="E10" s="70"/>
      <c r="F10" s="70"/>
      <c r="G10" s="79" t="s">
        <v>10</v>
      </c>
      <c r="H10" s="79" t="s">
        <v>11</v>
      </c>
      <c r="I10" s="105">
        <v>57996</v>
      </c>
      <c r="J10" s="53">
        <v>57996</v>
      </c>
      <c r="K10" s="53">
        <v>57696</v>
      </c>
    </row>
    <row r="11" spans="1:11" ht="12.75">
      <c r="A11" s="8" t="s">
        <v>12</v>
      </c>
      <c r="B11" s="59" t="s">
        <v>13</v>
      </c>
      <c r="C11" s="54" t="s">
        <v>14</v>
      </c>
      <c r="D11" s="89">
        <v>3455</v>
      </c>
      <c r="E11" s="55">
        <v>3455</v>
      </c>
      <c r="F11" s="55">
        <v>3455</v>
      </c>
      <c r="G11" s="54" t="s">
        <v>13</v>
      </c>
      <c r="H11" s="54" t="s">
        <v>15</v>
      </c>
      <c r="I11" s="89">
        <v>15556</v>
      </c>
      <c r="J11" s="53">
        <v>15556</v>
      </c>
      <c r="K11" s="53">
        <v>15756</v>
      </c>
    </row>
    <row r="12" spans="1:11" ht="12.75">
      <c r="A12" s="8" t="s">
        <v>16</v>
      </c>
      <c r="B12" s="9" t="s">
        <v>16</v>
      </c>
      <c r="C12" s="52" t="s">
        <v>17</v>
      </c>
      <c r="D12" s="78"/>
      <c r="E12" s="70"/>
      <c r="F12" s="70"/>
      <c r="G12" s="54" t="s">
        <v>18</v>
      </c>
      <c r="H12" s="54" t="s">
        <v>19</v>
      </c>
      <c r="I12" s="89">
        <v>16379</v>
      </c>
      <c r="J12" s="53">
        <v>16810</v>
      </c>
      <c r="K12" s="53">
        <v>16877</v>
      </c>
    </row>
    <row r="13" spans="1:11" ht="12.75">
      <c r="A13" s="8" t="s">
        <v>20</v>
      </c>
      <c r="B13" s="9" t="s">
        <v>20</v>
      </c>
      <c r="C13" s="10" t="s">
        <v>21</v>
      </c>
      <c r="D13" s="48"/>
      <c r="E13" s="70">
        <v>826</v>
      </c>
      <c r="F13" s="70">
        <v>826</v>
      </c>
      <c r="G13" s="56"/>
      <c r="H13" s="56" t="s">
        <v>174</v>
      </c>
      <c r="I13" s="89"/>
      <c r="J13" s="53"/>
      <c r="K13" s="53"/>
    </row>
    <row r="14" spans="1:11" ht="12.75">
      <c r="A14" s="8" t="s">
        <v>23</v>
      </c>
      <c r="B14" s="9" t="s">
        <v>23</v>
      </c>
      <c r="C14" s="10" t="s">
        <v>24</v>
      </c>
      <c r="D14" s="48"/>
      <c r="E14" s="70"/>
      <c r="F14" s="70"/>
      <c r="G14" s="56"/>
      <c r="H14" s="56" t="s">
        <v>25</v>
      </c>
      <c r="I14" s="89"/>
      <c r="J14" s="53"/>
      <c r="K14" s="53"/>
    </row>
    <row r="15" spans="1:11" ht="12.75">
      <c r="A15" s="8" t="s">
        <v>26</v>
      </c>
      <c r="B15" s="13" t="s">
        <v>27</v>
      </c>
      <c r="C15" s="14" t="s">
        <v>28</v>
      </c>
      <c r="D15" s="49">
        <f>SUM(D10:D14)</f>
        <v>3455</v>
      </c>
      <c r="E15" s="49">
        <f>SUM(E10:E14)</f>
        <v>4281</v>
      </c>
      <c r="F15" s="49">
        <f>SUM(F10:F14)</f>
        <v>4281</v>
      </c>
      <c r="G15" s="56"/>
      <c r="H15" s="56" t="s">
        <v>29</v>
      </c>
      <c r="I15" s="89"/>
      <c r="J15" s="53"/>
      <c r="K15" s="53"/>
    </row>
    <row r="16" spans="1:11" ht="12.75">
      <c r="A16" s="8" t="s">
        <v>30</v>
      </c>
      <c r="B16" s="9" t="s">
        <v>10</v>
      </c>
      <c r="C16" s="10" t="s">
        <v>31</v>
      </c>
      <c r="D16" s="48"/>
      <c r="E16" s="70"/>
      <c r="F16" s="70"/>
      <c r="G16" s="56"/>
      <c r="H16" s="56" t="s">
        <v>32</v>
      </c>
      <c r="I16" s="89"/>
      <c r="J16" s="53"/>
      <c r="K16" s="53"/>
    </row>
    <row r="17" spans="1:11" ht="12.75">
      <c r="A17" s="8" t="s">
        <v>33</v>
      </c>
      <c r="B17" s="9" t="s">
        <v>12</v>
      </c>
      <c r="C17" s="10" t="s">
        <v>34</v>
      </c>
      <c r="D17" s="48"/>
      <c r="E17" s="70"/>
      <c r="F17" s="70"/>
      <c r="G17" s="56"/>
      <c r="H17" s="56" t="s">
        <v>35</v>
      </c>
      <c r="I17" s="89"/>
      <c r="J17" s="53"/>
      <c r="K17" s="53"/>
    </row>
    <row r="18" spans="1:11" ht="12.75">
      <c r="A18" s="8" t="s">
        <v>36</v>
      </c>
      <c r="B18" s="9" t="s">
        <v>16</v>
      </c>
      <c r="C18" s="10" t="s">
        <v>37</v>
      </c>
      <c r="D18" s="48"/>
      <c r="E18" s="70"/>
      <c r="F18" s="70"/>
      <c r="G18" s="54" t="s">
        <v>20</v>
      </c>
      <c r="H18" s="54" t="s">
        <v>38</v>
      </c>
      <c r="I18" s="89"/>
      <c r="J18" s="53"/>
      <c r="K18" s="53"/>
    </row>
    <row r="19" spans="1:11" ht="12.75">
      <c r="A19" s="8" t="s">
        <v>39</v>
      </c>
      <c r="B19" s="11" t="s">
        <v>40</v>
      </c>
      <c r="C19" s="12" t="s">
        <v>41</v>
      </c>
      <c r="D19" s="50">
        <f>SUM(D16:D18)</f>
        <v>0</v>
      </c>
      <c r="E19" s="73"/>
      <c r="F19" s="73"/>
      <c r="G19" s="54" t="s">
        <v>42</v>
      </c>
      <c r="H19" s="54" t="s">
        <v>43</v>
      </c>
      <c r="I19" s="89"/>
      <c r="J19" s="53"/>
      <c r="K19" s="53"/>
    </row>
    <row r="20" spans="1:11" ht="12.75">
      <c r="A20" s="8" t="s">
        <v>44</v>
      </c>
      <c r="B20" s="9" t="s">
        <v>10</v>
      </c>
      <c r="C20" s="10" t="s">
        <v>45</v>
      </c>
      <c r="D20" s="48"/>
      <c r="E20" s="70"/>
      <c r="F20" s="70"/>
      <c r="G20" s="116" t="s">
        <v>26</v>
      </c>
      <c r="H20" s="54" t="s">
        <v>46</v>
      </c>
      <c r="I20" s="89"/>
      <c r="J20" s="53"/>
      <c r="K20" s="53"/>
    </row>
    <row r="21" spans="1:11" ht="12.75">
      <c r="A21" s="8" t="s">
        <v>47</v>
      </c>
      <c r="B21" s="9" t="s">
        <v>12</v>
      </c>
      <c r="C21" s="10" t="s">
        <v>48</v>
      </c>
      <c r="D21" s="48"/>
      <c r="E21" s="70"/>
      <c r="F21" s="70"/>
      <c r="G21" s="37" t="s">
        <v>49</v>
      </c>
      <c r="H21" s="58" t="s">
        <v>50</v>
      </c>
      <c r="I21" s="106">
        <f>SUM(I10,I11,I12,I17,I18,I19,I20)</f>
        <v>89931</v>
      </c>
      <c r="J21" s="106">
        <f>SUM(J10,J11,J12,J17,J18,J19,J20)</f>
        <v>90362</v>
      </c>
      <c r="K21" s="106">
        <f>SUM(K10,K11,K12,K17,K18,K19,K20)</f>
        <v>90329</v>
      </c>
    </row>
    <row r="22" spans="1:11" ht="12.75">
      <c r="A22" s="8" t="s">
        <v>51</v>
      </c>
      <c r="B22" s="9" t="s">
        <v>16</v>
      </c>
      <c r="C22" s="17" t="s">
        <v>52</v>
      </c>
      <c r="D22" s="107"/>
      <c r="E22" s="70"/>
      <c r="F22" s="70"/>
      <c r="G22" s="25" t="s">
        <v>10</v>
      </c>
      <c r="H22" s="17" t="s">
        <v>53</v>
      </c>
      <c r="I22" s="107">
        <v>2500</v>
      </c>
      <c r="J22" s="53">
        <v>0</v>
      </c>
      <c r="K22" s="53">
        <v>0</v>
      </c>
    </row>
    <row r="23" spans="1:11" ht="12.75">
      <c r="A23" s="8" t="s">
        <v>54</v>
      </c>
      <c r="B23" s="19" t="s">
        <v>55</v>
      </c>
      <c r="C23" s="20" t="s">
        <v>56</v>
      </c>
      <c r="D23" s="115">
        <f>SUM(D19:D22)</f>
        <v>0</v>
      </c>
      <c r="E23" s="64"/>
      <c r="F23" s="64"/>
      <c r="G23" s="25" t="s">
        <v>13</v>
      </c>
      <c r="H23" s="17" t="s">
        <v>57</v>
      </c>
      <c r="I23" s="107">
        <v>30</v>
      </c>
      <c r="J23" s="53">
        <v>425</v>
      </c>
      <c r="K23" s="53">
        <v>458</v>
      </c>
    </row>
    <row r="24" spans="1:11" ht="12.75">
      <c r="A24" s="8" t="s">
        <v>58</v>
      </c>
      <c r="B24" s="18" t="s">
        <v>10</v>
      </c>
      <c r="C24" s="17" t="s">
        <v>59</v>
      </c>
      <c r="D24" s="107"/>
      <c r="E24" s="70"/>
      <c r="F24" s="70"/>
      <c r="G24" s="25"/>
      <c r="H24" s="21" t="s">
        <v>175</v>
      </c>
      <c r="I24" s="107"/>
      <c r="J24" s="53"/>
      <c r="K24" s="53"/>
    </row>
    <row r="25" spans="1:11" ht="12.75">
      <c r="A25" s="8" t="s">
        <v>61</v>
      </c>
      <c r="B25" s="18" t="s">
        <v>12</v>
      </c>
      <c r="C25" s="17" t="s">
        <v>62</v>
      </c>
      <c r="D25" s="107"/>
      <c r="E25" s="70"/>
      <c r="F25" s="70"/>
      <c r="G25" s="25"/>
      <c r="H25" s="21" t="s">
        <v>176</v>
      </c>
      <c r="I25" s="107"/>
      <c r="J25" s="53"/>
      <c r="K25" s="53"/>
    </row>
    <row r="26" spans="1:11" ht="12.75">
      <c r="A26" s="8" t="s">
        <v>64</v>
      </c>
      <c r="B26" s="18" t="s">
        <v>16</v>
      </c>
      <c r="C26" s="17" t="s">
        <v>65</v>
      </c>
      <c r="D26" s="107"/>
      <c r="E26" s="70"/>
      <c r="F26" s="70"/>
      <c r="G26" s="25"/>
      <c r="H26" s="21" t="s">
        <v>66</v>
      </c>
      <c r="I26" s="107"/>
      <c r="J26" s="53"/>
      <c r="K26" s="53"/>
    </row>
    <row r="27" spans="1:11" ht="12.75">
      <c r="A27" s="8" t="s">
        <v>67</v>
      </c>
      <c r="B27" s="22" t="s">
        <v>68</v>
      </c>
      <c r="C27" s="21" t="s">
        <v>69</v>
      </c>
      <c r="D27" s="117">
        <f>SUM(D24:D26)</f>
        <v>0</v>
      </c>
      <c r="E27" s="73"/>
      <c r="F27" s="73"/>
      <c r="G27" s="25"/>
      <c r="H27" s="21" t="s">
        <v>177</v>
      </c>
      <c r="I27" s="107"/>
      <c r="J27" s="53"/>
      <c r="K27" s="53"/>
    </row>
    <row r="28" spans="1:11" ht="12.75">
      <c r="A28" s="8" t="s">
        <v>71</v>
      </c>
      <c r="B28" s="23" t="s">
        <v>72</v>
      </c>
      <c r="C28" s="24" t="s">
        <v>73</v>
      </c>
      <c r="D28" s="91">
        <f>SUM(D15,D23,D27)</f>
        <v>3455</v>
      </c>
      <c r="E28" s="118">
        <f>SUM(E15,E23,E27)</f>
        <v>4281</v>
      </c>
      <c r="F28" s="118">
        <f>SUM(F15,F23,F27)</f>
        <v>4281</v>
      </c>
      <c r="G28" s="31"/>
      <c r="H28" s="21" t="s">
        <v>74</v>
      </c>
      <c r="I28" s="107"/>
      <c r="J28" s="53"/>
      <c r="K28" s="53"/>
    </row>
    <row r="29" spans="1:11" ht="12.75">
      <c r="A29" s="8" t="s">
        <v>75</v>
      </c>
      <c r="B29" s="69" t="s">
        <v>10</v>
      </c>
      <c r="C29" s="54" t="s">
        <v>76</v>
      </c>
      <c r="D29" s="92"/>
      <c r="E29" s="70"/>
      <c r="F29" s="70"/>
      <c r="G29" s="25" t="s">
        <v>18</v>
      </c>
      <c r="H29" s="17" t="s">
        <v>77</v>
      </c>
      <c r="I29" s="107">
        <f>SUM(I24:I28)</f>
        <v>0</v>
      </c>
      <c r="J29" s="53"/>
      <c r="K29" s="53"/>
    </row>
    <row r="30" spans="1:11" ht="12.75">
      <c r="A30" s="8" t="s">
        <v>78</v>
      </c>
      <c r="B30" s="69" t="s">
        <v>12</v>
      </c>
      <c r="C30" s="54" t="s">
        <v>79</v>
      </c>
      <c r="D30" s="89">
        <v>89006</v>
      </c>
      <c r="E30" s="55">
        <v>86506</v>
      </c>
      <c r="F30" s="55">
        <v>86506</v>
      </c>
      <c r="G30" s="31" t="s">
        <v>80</v>
      </c>
      <c r="H30" s="24" t="s">
        <v>81</v>
      </c>
      <c r="I30" s="91">
        <f>SUM(I22,I23,I29)</f>
        <v>2530</v>
      </c>
      <c r="J30" s="91">
        <f>SUM(J22,J23,J29)</f>
        <v>425</v>
      </c>
      <c r="K30" s="91">
        <f>SUM(K22,K23,K29)</f>
        <v>458</v>
      </c>
    </row>
    <row r="31" spans="1:11" ht="12.75">
      <c r="A31" s="8" t="s">
        <v>82</v>
      </c>
      <c r="B31" s="18" t="s">
        <v>16</v>
      </c>
      <c r="C31" s="82" t="s">
        <v>83</v>
      </c>
      <c r="D31" s="83"/>
      <c r="E31" s="70"/>
      <c r="F31" s="70"/>
      <c r="G31" s="25" t="s">
        <v>10</v>
      </c>
      <c r="H31" s="17" t="s">
        <v>84</v>
      </c>
      <c r="I31" s="107"/>
      <c r="J31" s="53"/>
      <c r="K31" s="53"/>
    </row>
    <row r="32" spans="1:11" ht="12.75">
      <c r="A32" s="8" t="s">
        <v>85</v>
      </c>
      <c r="B32" s="15" t="s">
        <v>86</v>
      </c>
      <c r="C32" s="26" t="s">
        <v>87</v>
      </c>
      <c r="D32" s="120">
        <f>SUM(D29:D31)</f>
        <v>89006</v>
      </c>
      <c r="E32" s="120">
        <f>SUM(E29:E31)</f>
        <v>86506</v>
      </c>
      <c r="F32" s="120">
        <f>SUM(F29:F31)</f>
        <v>86506</v>
      </c>
      <c r="G32" s="27" t="s">
        <v>12</v>
      </c>
      <c r="H32" s="28" t="s">
        <v>88</v>
      </c>
      <c r="I32" s="48"/>
      <c r="J32" s="53"/>
      <c r="K32" s="53"/>
    </row>
    <row r="33" spans="1:11" ht="12.75">
      <c r="A33" s="8" t="s">
        <v>89</v>
      </c>
      <c r="B33" s="29"/>
      <c r="C33" s="119"/>
      <c r="D33" s="121"/>
      <c r="E33" s="121"/>
      <c r="F33" s="121"/>
      <c r="G33" s="27" t="s">
        <v>16</v>
      </c>
      <c r="H33" s="28" t="s">
        <v>90</v>
      </c>
      <c r="I33" s="48"/>
      <c r="J33" s="53"/>
      <c r="K33" s="53"/>
    </row>
    <row r="34" spans="1:11" ht="13.5" thickBot="1">
      <c r="A34" s="8" t="s">
        <v>91</v>
      </c>
      <c r="B34" s="30"/>
      <c r="C34" s="36"/>
      <c r="D34" s="130"/>
      <c r="E34" s="130"/>
      <c r="F34" s="130"/>
      <c r="G34" s="31" t="s">
        <v>55</v>
      </c>
      <c r="H34" s="32" t="s">
        <v>92</v>
      </c>
      <c r="I34" s="91">
        <f>SUM(I31:I33)</f>
        <v>0</v>
      </c>
      <c r="J34" s="53"/>
      <c r="K34" s="53"/>
    </row>
    <row r="35" spans="1:11" ht="13.5" thickBot="1">
      <c r="A35" s="59" t="s">
        <v>93</v>
      </c>
      <c r="B35" s="131" t="s">
        <v>94</v>
      </c>
      <c r="C35" s="132" t="s">
        <v>95</v>
      </c>
      <c r="D35" s="133">
        <f>SUM(D28,D32)</f>
        <v>92461</v>
      </c>
      <c r="E35" s="133">
        <f>SUM(E28,E32)</f>
        <v>90787</v>
      </c>
      <c r="F35" s="134">
        <f>SUM(F28,F32)</f>
        <v>90787</v>
      </c>
      <c r="G35" s="34" t="s">
        <v>96</v>
      </c>
      <c r="H35" s="35" t="s">
        <v>97</v>
      </c>
      <c r="I35" s="100">
        <f>SUM(I21,I30,I34)</f>
        <v>92461</v>
      </c>
      <c r="J35" s="100">
        <f>SUM(J21,J30,J34)</f>
        <v>90787</v>
      </c>
      <c r="K35" s="100">
        <f>SUM(K21,K30,K34)</f>
        <v>90787</v>
      </c>
    </row>
    <row r="36" spans="1:11" ht="12.75">
      <c r="A36" s="8" t="s">
        <v>98</v>
      </c>
      <c r="K36" s="7"/>
    </row>
    <row r="37" spans="1:11" ht="13.5" thickBot="1">
      <c r="A37" s="8" t="s">
        <v>99</v>
      </c>
      <c r="K37" s="7"/>
    </row>
    <row r="38" spans="1:11" ht="13.5" thickBot="1">
      <c r="A38" s="59" t="s">
        <v>100</v>
      </c>
      <c r="B38" s="171" t="s">
        <v>101</v>
      </c>
      <c r="C38" s="172"/>
      <c r="D38" s="136" t="s">
        <v>6</v>
      </c>
      <c r="E38" s="137" t="s">
        <v>182</v>
      </c>
      <c r="F38" s="138" t="s">
        <v>181</v>
      </c>
      <c r="G38" s="171" t="s">
        <v>101</v>
      </c>
      <c r="H38" s="172"/>
      <c r="I38" s="136" t="s">
        <v>6</v>
      </c>
      <c r="J38" s="137" t="s">
        <v>182</v>
      </c>
      <c r="K38" s="138" t="s">
        <v>181</v>
      </c>
    </row>
    <row r="39" spans="1:11" ht="12.75">
      <c r="A39" s="8" t="s">
        <v>102</v>
      </c>
      <c r="B39" s="57" t="s">
        <v>10</v>
      </c>
      <c r="C39" s="79" t="s">
        <v>173</v>
      </c>
      <c r="D39" s="105">
        <v>30</v>
      </c>
      <c r="E39" s="135">
        <v>30</v>
      </c>
      <c r="F39" s="135">
        <v>30</v>
      </c>
      <c r="G39" s="116" t="s">
        <v>10</v>
      </c>
      <c r="H39" s="79" t="s">
        <v>11</v>
      </c>
      <c r="I39" s="105">
        <v>40477</v>
      </c>
      <c r="J39" s="150">
        <v>40477</v>
      </c>
      <c r="K39" s="150">
        <v>40477</v>
      </c>
    </row>
    <row r="40" spans="1:11" ht="12.75">
      <c r="A40" s="8" t="s">
        <v>103</v>
      </c>
      <c r="B40" s="59" t="s">
        <v>13</v>
      </c>
      <c r="C40" s="54" t="s">
        <v>14</v>
      </c>
      <c r="D40" s="89">
        <v>191</v>
      </c>
      <c r="E40" s="55">
        <v>191</v>
      </c>
      <c r="F40" s="55">
        <v>2719</v>
      </c>
      <c r="G40" s="65" t="s">
        <v>13</v>
      </c>
      <c r="H40" s="54" t="s">
        <v>15</v>
      </c>
      <c r="I40" s="89">
        <v>9981</v>
      </c>
      <c r="J40" s="109">
        <v>10508</v>
      </c>
      <c r="K40" s="109">
        <v>10508</v>
      </c>
    </row>
    <row r="41" spans="1:11" ht="12.75">
      <c r="A41" s="8" t="s">
        <v>104</v>
      </c>
      <c r="B41" s="59" t="s">
        <v>16</v>
      </c>
      <c r="C41" s="54" t="s">
        <v>17</v>
      </c>
      <c r="D41" s="89"/>
      <c r="E41" s="55"/>
      <c r="F41" s="55">
        <v>461</v>
      </c>
      <c r="G41" s="65" t="s">
        <v>18</v>
      </c>
      <c r="H41" s="54" t="s">
        <v>19</v>
      </c>
      <c r="I41" s="89">
        <v>12468</v>
      </c>
      <c r="J41" s="109">
        <v>13268</v>
      </c>
      <c r="K41" s="109">
        <v>16227</v>
      </c>
    </row>
    <row r="42" spans="1:11" ht="12.75">
      <c r="A42" s="8" t="s">
        <v>105</v>
      </c>
      <c r="B42" s="59" t="s">
        <v>20</v>
      </c>
      <c r="C42" s="54" t="s">
        <v>21</v>
      </c>
      <c r="D42" s="89"/>
      <c r="E42" s="55">
        <v>1952</v>
      </c>
      <c r="F42" s="55">
        <v>1952</v>
      </c>
      <c r="G42" s="66"/>
      <c r="H42" s="56" t="s">
        <v>22</v>
      </c>
      <c r="I42" s="89"/>
      <c r="J42" s="53"/>
      <c r="K42" s="53"/>
    </row>
    <row r="43" spans="1:11" ht="12.75">
      <c r="A43" s="8" t="s">
        <v>106</v>
      </c>
      <c r="B43" s="59" t="s">
        <v>23</v>
      </c>
      <c r="C43" s="54" t="s">
        <v>24</v>
      </c>
      <c r="D43" s="89"/>
      <c r="E43" s="55"/>
      <c r="F43" s="55"/>
      <c r="G43" s="66"/>
      <c r="H43" s="56" t="s">
        <v>25</v>
      </c>
      <c r="I43" s="89"/>
      <c r="J43" s="53"/>
      <c r="K43" s="53"/>
    </row>
    <row r="44" spans="1:11" ht="12.75">
      <c r="A44" s="8" t="s">
        <v>107</v>
      </c>
      <c r="B44" s="60" t="s">
        <v>27</v>
      </c>
      <c r="C44" s="63" t="s">
        <v>28</v>
      </c>
      <c r="D44" s="93">
        <f>SUM(D39:D43)</f>
        <v>221</v>
      </c>
      <c r="E44" s="93">
        <f>SUM(E39:E43)</f>
        <v>2173</v>
      </c>
      <c r="F44" s="93">
        <f>SUM(F39:F43)</f>
        <v>5162</v>
      </c>
      <c r="G44" s="66"/>
      <c r="H44" s="56" t="s">
        <v>29</v>
      </c>
      <c r="I44" s="89"/>
      <c r="J44" s="53"/>
      <c r="K44" s="53"/>
    </row>
    <row r="45" spans="1:11" ht="12.75">
      <c r="A45" s="8" t="s">
        <v>108</v>
      </c>
      <c r="B45" s="59" t="s">
        <v>10</v>
      </c>
      <c r="C45" s="54" t="s">
        <v>31</v>
      </c>
      <c r="D45" s="89"/>
      <c r="E45" s="55"/>
      <c r="F45" s="55"/>
      <c r="G45" s="66"/>
      <c r="H45" s="56" t="s">
        <v>32</v>
      </c>
      <c r="I45" s="89"/>
      <c r="J45" s="53"/>
      <c r="K45" s="53"/>
    </row>
    <row r="46" spans="1:11" ht="12.75">
      <c r="A46" s="8" t="s">
        <v>109</v>
      </c>
      <c r="B46" s="59" t="s">
        <v>12</v>
      </c>
      <c r="C46" s="54" t="s">
        <v>34</v>
      </c>
      <c r="D46" s="89"/>
      <c r="E46" s="55"/>
      <c r="F46" s="55"/>
      <c r="G46" s="66"/>
      <c r="H46" s="56" t="s">
        <v>35</v>
      </c>
      <c r="I46" s="89">
        <v>100</v>
      </c>
      <c r="J46" s="89">
        <v>100</v>
      </c>
      <c r="K46" s="89">
        <v>100</v>
      </c>
    </row>
    <row r="47" spans="1:11" ht="12.75">
      <c r="A47" s="8" t="s">
        <v>110</v>
      </c>
      <c r="B47" s="59" t="s">
        <v>16</v>
      </c>
      <c r="C47" s="54" t="s">
        <v>37</v>
      </c>
      <c r="D47" s="89"/>
      <c r="E47" s="55"/>
      <c r="F47" s="55"/>
      <c r="G47" s="65" t="s">
        <v>20</v>
      </c>
      <c r="H47" s="54" t="s">
        <v>38</v>
      </c>
      <c r="I47" s="89"/>
      <c r="J47" s="53"/>
      <c r="K47" s="53"/>
    </row>
    <row r="48" spans="1:11" ht="12.75">
      <c r="A48" s="8" t="s">
        <v>111</v>
      </c>
      <c r="B48" s="61" t="s">
        <v>40</v>
      </c>
      <c r="C48" s="56" t="s">
        <v>41</v>
      </c>
      <c r="D48" s="89"/>
      <c r="E48" s="55"/>
      <c r="F48" s="55"/>
      <c r="G48" s="65" t="s">
        <v>42</v>
      </c>
      <c r="H48" s="54" t="s">
        <v>43</v>
      </c>
      <c r="I48" s="89"/>
      <c r="J48" s="53"/>
      <c r="K48" s="53"/>
    </row>
    <row r="49" spans="1:11" ht="12.75">
      <c r="A49" s="8" t="s">
        <v>112</v>
      </c>
      <c r="B49" s="59" t="s">
        <v>10</v>
      </c>
      <c r="C49" s="54" t="s">
        <v>45</v>
      </c>
      <c r="D49" s="89"/>
      <c r="E49" s="55"/>
      <c r="F49" s="55"/>
      <c r="G49" s="65" t="s">
        <v>26</v>
      </c>
      <c r="H49" s="54" t="s">
        <v>46</v>
      </c>
      <c r="I49" s="89"/>
      <c r="J49" s="53"/>
      <c r="K49" s="53"/>
    </row>
    <row r="50" spans="1:11" ht="12.75">
      <c r="A50" s="8" t="s">
        <v>113</v>
      </c>
      <c r="B50" s="59" t="s">
        <v>12</v>
      </c>
      <c r="C50" s="54" t="s">
        <v>48</v>
      </c>
      <c r="D50" s="89"/>
      <c r="E50" s="55"/>
      <c r="F50" s="55"/>
      <c r="G50" s="67" t="s">
        <v>49</v>
      </c>
      <c r="H50" s="53" t="s">
        <v>50</v>
      </c>
      <c r="I50" s="95">
        <f>SUM(I39,I40,I41,I46,I47,I48,I49)</f>
        <v>63026</v>
      </c>
      <c r="J50" s="95">
        <f>SUM(J39,J40,J41,J46,J47,J48,J49)</f>
        <v>64353</v>
      </c>
      <c r="K50" s="95">
        <f>SUM(K39,K40,K41,K46,K47,K48,K49)</f>
        <v>67312</v>
      </c>
    </row>
    <row r="51" spans="1:11" ht="12.75">
      <c r="A51" s="8" t="s">
        <v>114</v>
      </c>
      <c r="B51" s="59" t="s">
        <v>16</v>
      </c>
      <c r="C51" s="71" t="s">
        <v>52</v>
      </c>
      <c r="D51" s="89"/>
      <c r="E51" s="55"/>
      <c r="F51" s="55"/>
      <c r="G51" s="68" t="s">
        <v>10</v>
      </c>
      <c r="H51" s="54" t="s">
        <v>53</v>
      </c>
      <c r="I51" s="92"/>
      <c r="J51" s="53"/>
      <c r="K51" s="53"/>
    </row>
    <row r="52" spans="1:11" ht="12.75">
      <c r="A52" s="8" t="s">
        <v>115</v>
      </c>
      <c r="B52" s="19" t="s">
        <v>55</v>
      </c>
      <c r="C52" s="47" t="s">
        <v>56</v>
      </c>
      <c r="D52" s="93">
        <f>SUM(D48:D51)</f>
        <v>0</v>
      </c>
      <c r="E52" s="64"/>
      <c r="F52" s="64"/>
      <c r="G52" s="68" t="s">
        <v>13</v>
      </c>
      <c r="H52" s="54" t="s">
        <v>57</v>
      </c>
      <c r="I52" s="89"/>
      <c r="J52" s="109">
        <v>625</v>
      </c>
      <c r="K52" s="109">
        <v>655</v>
      </c>
    </row>
    <row r="53" spans="1:11" ht="12.75">
      <c r="A53" s="8" t="s">
        <v>116</v>
      </c>
      <c r="B53" s="18" t="s">
        <v>10</v>
      </c>
      <c r="C53" s="17" t="s">
        <v>59</v>
      </c>
      <c r="D53" s="92"/>
      <c r="E53" s="70"/>
      <c r="F53" s="70"/>
      <c r="G53" s="68"/>
      <c r="H53" s="56" t="s">
        <v>60</v>
      </c>
      <c r="I53" s="89"/>
      <c r="J53" s="53"/>
      <c r="K53" s="53"/>
    </row>
    <row r="54" spans="1:11" ht="12.75">
      <c r="A54" s="8" t="s">
        <v>117</v>
      </c>
      <c r="B54" s="18" t="s">
        <v>12</v>
      </c>
      <c r="C54" s="17" t="s">
        <v>62</v>
      </c>
      <c r="D54" s="92"/>
      <c r="E54" s="70"/>
      <c r="F54" s="70"/>
      <c r="G54" s="68"/>
      <c r="H54" s="56" t="s">
        <v>63</v>
      </c>
      <c r="I54" s="89"/>
      <c r="J54" s="53"/>
      <c r="K54" s="53"/>
    </row>
    <row r="55" spans="1:11" ht="12.75">
      <c r="A55" s="8" t="s">
        <v>118</v>
      </c>
      <c r="B55" s="18" t="s">
        <v>16</v>
      </c>
      <c r="C55" s="17" t="s">
        <v>65</v>
      </c>
      <c r="D55" s="92"/>
      <c r="E55" s="70"/>
      <c r="F55" s="70"/>
      <c r="G55" s="68"/>
      <c r="H55" s="56" t="s">
        <v>66</v>
      </c>
      <c r="I55" s="89"/>
      <c r="J55" s="53"/>
      <c r="K55" s="53"/>
    </row>
    <row r="56" spans="1:11" ht="12.75">
      <c r="A56" s="8" t="s">
        <v>119</v>
      </c>
      <c r="B56" s="22" t="s">
        <v>68</v>
      </c>
      <c r="C56" s="21" t="s">
        <v>69</v>
      </c>
      <c r="D56" s="94">
        <f>SUM(D53:D55)</f>
        <v>0</v>
      </c>
      <c r="E56" s="73"/>
      <c r="F56" s="73"/>
      <c r="G56" s="68"/>
      <c r="H56" s="56" t="s">
        <v>70</v>
      </c>
      <c r="I56" s="89"/>
      <c r="J56" s="53"/>
      <c r="K56" s="53"/>
    </row>
    <row r="57" spans="1:11" ht="12.75">
      <c r="A57" s="8" t="s">
        <v>120</v>
      </c>
      <c r="B57" s="23" t="s">
        <v>72</v>
      </c>
      <c r="C57" s="24" t="s">
        <v>73</v>
      </c>
      <c r="D57" s="95">
        <f>SUM(D44,D52,D56)</f>
        <v>221</v>
      </c>
      <c r="E57" s="95">
        <f>SUM(E44,E52,E56)</f>
        <v>2173</v>
      </c>
      <c r="F57" s="95">
        <f>SUM(F44,F52,F56)</f>
        <v>5162</v>
      </c>
      <c r="G57" s="72"/>
      <c r="H57" s="56" t="s">
        <v>74</v>
      </c>
      <c r="I57" s="89"/>
      <c r="J57" s="53"/>
      <c r="K57" s="53"/>
    </row>
    <row r="58" spans="1:11" ht="12.75">
      <c r="A58" s="8" t="s">
        <v>121</v>
      </c>
      <c r="B58" s="18" t="s">
        <v>10</v>
      </c>
      <c r="C58" s="17" t="s">
        <v>76</v>
      </c>
      <c r="D58" s="92"/>
      <c r="E58" s="70"/>
      <c r="F58" s="70"/>
      <c r="G58" s="68" t="s">
        <v>18</v>
      </c>
      <c r="H58" s="54" t="s">
        <v>77</v>
      </c>
      <c r="I58" s="89">
        <f>SUM(I53:I57)</f>
        <v>0</v>
      </c>
      <c r="J58" s="53"/>
      <c r="K58" s="53"/>
    </row>
    <row r="59" spans="1:11" ht="12.75">
      <c r="A59" s="8" t="s">
        <v>122</v>
      </c>
      <c r="B59" s="18" t="s">
        <v>12</v>
      </c>
      <c r="C59" s="17" t="s">
        <v>79</v>
      </c>
      <c r="D59" s="89">
        <v>62805</v>
      </c>
      <c r="E59" s="55">
        <v>62805</v>
      </c>
      <c r="F59" s="55">
        <v>62805</v>
      </c>
      <c r="G59" s="72" t="s">
        <v>80</v>
      </c>
      <c r="H59" s="53" t="s">
        <v>81</v>
      </c>
      <c r="I59" s="95">
        <f>SUM(I51,I52,I58)</f>
        <v>0</v>
      </c>
      <c r="J59" s="95">
        <f>SUM(J51,J52,J58)</f>
        <v>625</v>
      </c>
      <c r="K59" s="95">
        <f>SUM(K51,K52,K58)</f>
        <v>655</v>
      </c>
    </row>
    <row r="60" spans="1:11" ht="12.75">
      <c r="A60" s="8" t="s">
        <v>123</v>
      </c>
      <c r="B60" s="18" t="s">
        <v>16</v>
      </c>
      <c r="C60" s="17" t="s">
        <v>83</v>
      </c>
      <c r="D60" s="92"/>
      <c r="E60" s="70"/>
      <c r="F60" s="70"/>
      <c r="G60" s="68" t="s">
        <v>10</v>
      </c>
      <c r="H60" s="54" t="s">
        <v>84</v>
      </c>
      <c r="I60" s="92"/>
      <c r="J60" s="53"/>
      <c r="K60" s="53"/>
    </row>
    <row r="61" spans="1:11" ht="12.75">
      <c r="A61" s="8" t="s">
        <v>124</v>
      </c>
      <c r="B61" s="23" t="s">
        <v>86</v>
      </c>
      <c r="C61" s="24" t="s">
        <v>87</v>
      </c>
      <c r="D61" s="95">
        <f>SUM(D58:D60)</f>
        <v>62805</v>
      </c>
      <c r="E61" s="95">
        <f>SUM(E58:E60)</f>
        <v>62805</v>
      </c>
      <c r="F61" s="95">
        <f>SUM(F58:F60)</f>
        <v>62805</v>
      </c>
      <c r="G61" s="65" t="s">
        <v>12</v>
      </c>
      <c r="H61" s="54" t="s">
        <v>88</v>
      </c>
      <c r="I61" s="92"/>
      <c r="J61" s="53"/>
      <c r="K61" s="53"/>
    </row>
    <row r="62" spans="1:11" ht="12.75">
      <c r="A62" s="8" t="s">
        <v>125</v>
      </c>
      <c r="B62" s="30"/>
      <c r="C62" s="36"/>
      <c r="D62" s="96"/>
      <c r="E62" s="74"/>
      <c r="F62" s="74"/>
      <c r="G62" s="65" t="s">
        <v>16</v>
      </c>
      <c r="H62" s="54" t="s">
        <v>90</v>
      </c>
      <c r="I62" s="92"/>
      <c r="J62" s="53"/>
      <c r="K62" s="53"/>
    </row>
    <row r="63" spans="1:11" ht="13.5" thickBot="1">
      <c r="A63" s="8" t="s">
        <v>126</v>
      </c>
      <c r="B63" s="30"/>
      <c r="C63" s="36"/>
      <c r="D63" s="143"/>
      <c r="E63" s="130"/>
      <c r="F63" s="130"/>
      <c r="G63" s="72" t="s">
        <v>55</v>
      </c>
      <c r="H63" s="139" t="s">
        <v>92</v>
      </c>
      <c r="I63" s="140">
        <f>SUM(I60:I62)</f>
        <v>0</v>
      </c>
      <c r="J63" s="141"/>
      <c r="K63" s="141"/>
    </row>
    <row r="64" spans="1:11" ht="13.5" thickBot="1">
      <c r="A64" s="59" t="s">
        <v>127</v>
      </c>
      <c r="B64" s="131" t="s">
        <v>94</v>
      </c>
      <c r="C64" s="144" t="s">
        <v>95</v>
      </c>
      <c r="D64" s="145">
        <f>SUM(D57,D61)</f>
        <v>63026</v>
      </c>
      <c r="E64" s="145">
        <f>SUM(E57,E61)</f>
        <v>64978</v>
      </c>
      <c r="F64" s="146">
        <f>SUM(F57,F61)</f>
        <v>67967</v>
      </c>
      <c r="G64" s="131" t="s">
        <v>96</v>
      </c>
      <c r="H64" s="142" t="s">
        <v>97</v>
      </c>
      <c r="I64" s="136">
        <f>SUM(I50,I59,I63)</f>
        <v>63026</v>
      </c>
      <c r="J64" s="136">
        <f>SUM(J50,J59,J63)</f>
        <v>64978</v>
      </c>
      <c r="K64" s="134">
        <f>SUM(K50,K59,K63)</f>
        <v>67967</v>
      </c>
    </row>
    <row r="65" spans="1:11" ht="12.75">
      <c r="A65" s="8" t="s">
        <v>128</v>
      </c>
      <c r="K65" s="7"/>
    </row>
    <row r="66" spans="1:11" ht="13.5" thickBot="1">
      <c r="A66" s="8" t="s">
        <v>129</v>
      </c>
      <c r="K66" s="7"/>
    </row>
    <row r="67" spans="1:11" ht="13.5" thickBot="1">
      <c r="A67" s="59" t="s">
        <v>130</v>
      </c>
      <c r="B67" s="151" t="s">
        <v>131</v>
      </c>
      <c r="C67" s="152"/>
      <c r="D67" s="136" t="s">
        <v>6</v>
      </c>
      <c r="E67" s="137" t="s">
        <v>182</v>
      </c>
      <c r="F67" s="138" t="s">
        <v>181</v>
      </c>
      <c r="G67" s="151" t="s">
        <v>131</v>
      </c>
      <c r="H67" s="152"/>
      <c r="I67" s="136" t="s">
        <v>6</v>
      </c>
      <c r="J67" s="137" t="s">
        <v>182</v>
      </c>
      <c r="K67" s="138" t="s">
        <v>181</v>
      </c>
    </row>
    <row r="68" spans="1:11" ht="12.75">
      <c r="A68" s="8" t="s">
        <v>132</v>
      </c>
      <c r="B68" s="51" t="s">
        <v>10</v>
      </c>
      <c r="C68" s="52" t="s">
        <v>173</v>
      </c>
      <c r="D68" s="147">
        <v>113100</v>
      </c>
      <c r="E68" s="148">
        <v>113100</v>
      </c>
      <c r="F68" s="148">
        <v>110531</v>
      </c>
      <c r="G68" s="149" t="s">
        <v>10</v>
      </c>
      <c r="H68" s="52" t="s">
        <v>11</v>
      </c>
      <c r="I68" s="105">
        <v>50279</v>
      </c>
      <c r="J68" s="150">
        <v>51170</v>
      </c>
      <c r="K68" s="150">
        <v>51780</v>
      </c>
    </row>
    <row r="69" spans="1:11" ht="12.75">
      <c r="A69" s="8" t="s">
        <v>133</v>
      </c>
      <c r="B69" s="9" t="s">
        <v>13</v>
      </c>
      <c r="C69" s="10" t="s">
        <v>14</v>
      </c>
      <c r="D69" s="97">
        <v>12010</v>
      </c>
      <c r="E69" s="86">
        <v>12064</v>
      </c>
      <c r="F69" s="86">
        <v>15776</v>
      </c>
      <c r="G69" s="27" t="s">
        <v>13</v>
      </c>
      <c r="H69" s="10" t="s">
        <v>15</v>
      </c>
      <c r="I69" s="89">
        <v>14895</v>
      </c>
      <c r="J69" s="109">
        <v>15136</v>
      </c>
      <c r="K69" s="109">
        <v>15286</v>
      </c>
    </row>
    <row r="70" spans="1:11" ht="12.75">
      <c r="A70" s="8" t="s">
        <v>134</v>
      </c>
      <c r="B70" s="9" t="s">
        <v>16</v>
      </c>
      <c r="C70" s="10" t="s">
        <v>17</v>
      </c>
      <c r="D70" s="97">
        <v>203142</v>
      </c>
      <c r="E70" s="86">
        <v>205468</v>
      </c>
      <c r="F70" s="86">
        <v>213256</v>
      </c>
      <c r="G70" s="27" t="s">
        <v>18</v>
      </c>
      <c r="H70" s="10" t="s">
        <v>19</v>
      </c>
      <c r="I70" s="89">
        <v>102299</v>
      </c>
      <c r="J70" s="109">
        <v>118045</v>
      </c>
      <c r="K70" s="109">
        <v>169391</v>
      </c>
    </row>
    <row r="71" spans="1:11" ht="12.75">
      <c r="A71" s="8" t="s">
        <v>135</v>
      </c>
      <c r="B71" s="9" t="s">
        <v>20</v>
      </c>
      <c r="C71" s="10" t="s">
        <v>21</v>
      </c>
      <c r="D71" s="97">
        <v>114453</v>
      </c>
      <c r="E71" s="86">
        <v>133951</v>
      </c>
      <c r="F71" s="86">
        <v>133951</v>
      </c>
      <c r="G71" s="62"/>
      <c r="H71" s="12" t="s">
        <v>174</v>
      </c>
      <c r="I71" s="89">
        <v>151811</v>
      </c>
      <c r="J71" s="109">
        <v>149311</v>
      </c>
      <c r="K71" s="109">
        <v>149311</v>
      </c>
    </row>
    <row r="72" spans="1:11" ht="12.75">
      <c r="A72" s="8" t="s">
        <v>136</v>
      </c>
      <c r="B72" s="9" t="s">
        <v>23</v>
      </c>
      <c r="C72" s="10" t="s">
        <v>24</v>
      </c>
      <c r="D72" s="97">
        <v>601</v>
      </c>
      <c r="E72" s="86">
        <v>601</v>
      </c>
      <c r="F72" s="86">
        <v>901</v>
      </c>
      <c r="G72" s="62"/>
      <c r="H72" s="12" t="s">
        <v>25</v>
      </c>
      <c r="I72" s="89">
        <v>6850</v>
      </c>
      <c r="J72" s="109">
        <v>6850</v>
      </c>
      <c r="K72" s="109">
        <v>6850</v>
      </c>
    </row>
    <row r="73" spans="1:11" ht="12.75">
      <c r="A73" s="8" t="s">
        <v>137</v>
      </c>
      <c r="B73" s="13" t="s">
        <v>27</v>
      </c>
      <c r="C73" s="14" t="s">
        <v>28</v>
      </c>
      <c r="D73" s="93">
        <f>SUM(D68:D72)</f>
        <v>443306</v>
      </c>
      <c r="E73" s="93">
        <f>SUM(E68:E72)</f>
        <v>465184</v>
      </c>
      <c r="F73" s="93">
        <f>SUM(F68:F72)</f>
        <v>474415</v>
      </c>
      <c r="G73" s="62"/>
      <c r="H73" s="12" t="s">
        <v>179</v>
      </c>
      <c r="I73" s="89"/>
      <c r="J73" s="109">
        <v>5943</v>
      </c>
      <c r="K73" s="109">
        <v>5943</v>
      </c>
    </row>
    <row r="74" spans="1:11" ht="12.75">
      <c r="A74" s="8" t="s">
        <v>138</v>
      </c>
      <c r="B74" s="9" t="s">
        <v>10</v>
      </c>
      <c r="C74" s="10" t="s">
        <v>31</v>
      </c>
      <c r="D74" s="92">
        <v>5000</v>
      </c>
      <c r="E74" s="70">
        <v>5000</v>
      </c>
      <c r="F74" s="70">
        <v>5375</v>
      </c>
      <c r="G74" s="62"/>
      <c r="H74" s="12" t="s">
        <v>32</v>
      </c>
      <c r="I74" s="89">
        <v>2300</v>
      </c>
      <c r="J74" s="109">
        <v>2300</v>
      </c>
      <c r="K74" s="109">
        <v>2300</v>
      </c>
    </row>
    <row r="75" spans="1:11" ht="12.75">
      <c r="A75" s="8" t="s">
        <v>139</v>
      </c>
      <c r="B75" s="9" t="s">
        <v>12</v>
      </c>
      <c r="C75" s="10" t="s">
        <v>34</v>
      </c>
      <c r="D75" s="92"/>
      <c r="E75" s="70"/>
      <c r="F75" s="70"/>
      <c r="G75" s="62"/>
      <c r="H75" s="12" t="s">
        <v>35</v>
      </c>
      <c r="I75" s="89">
        <v>3500</v>
      </c>
      <c r="J75" s="109">
        <v>3500</v>
      </c>
      <c r="K75" s="109">
        <v>3900</v>
      </c>
    </row>
    <row r="76" spans="1:11" ht="12.75">
      <c r="A76" s="8" t="s">
        <v>140</v>
      </c>
      <c r="B76" s="9" t="s">
        <v>16</v>
      </c>
      <c r="C76" s="10" t="s">
        <v>37</v>
      </c>
      <c r="D76" s="92"/>
      <c r="E76" s="70"/>
      <c r="F76" s="70"/>
      <c r="G76" s="62"/>
      <c r="H76" s="12" t="s">
        <v>141</v>
      </c>
      <c r="I76" s="89"/>
      <c r="J76" s="53"/>
      <c r="K76" s="53"/>
    </row>
    <row r="77" spans="1:11" ht="12.75">
      <c r="A77" s="8" t="s">
        <v>142</v>
      </c>
      <c r="B77" s="11" t="s">
        <v>40</v>
      </c>
      <c r="C77" s="12" t="s">
        <v>41</v>
      </c>
      <c r="D77" s="97"/>
      <c r="E77" s="86"/>
      <c r="F77" s="86"/>
      <c r="G77" s="27" t="s">
        <v>20</v>
      </c>
      <c r="H77" s="16" t="s">
        <v>38</v>
      </c>
      <c r="I77" s="108">
        <f>+I71+I72+I73+I74+I75+I76</f>
        <v>164461</v>
      </c>
      <c r="J77" s="108">
        <f>+J71+J72+J73+J74+J75+J76</f>
        <v>167904</v>
      </c>
      <c r="K77" s="108">
        <f>+K71+K72+K73+K74+K75+K76</f>
        <v>168304</v>
      </c>
    </row>
    <row r="78" spans="1:11" ht="12.75">
      <c r="A78" s="8" t="s">
        <v>143</v>
      </c>
      <c r="B78" s="9" t="s">
        <v>10</v>
      </c>
      <c r="C78" s="10" t="s">
        <v>45</v>
      </c>
      <c r="D78" s="97">
        <v>231711</v>
      </c>
      <c r="E78" s="86">
        <v>231711</v>
      </c>
      <c r="F78" s="86">
        <v>275731</v>
      </c>
      <c r="G78" s="27" t="s">
        <v>42</v>
      </c>
      <c r="H78" s="10" t="s">
        <v>43</v>
      </c>
      <c r="I78" s="89"/>
      <c r="J78" s="53"/>
      <c r="K78" s="53"/>
    </row>
    <row r="79" spans="1:11" ht="12.75">
      <c r="A79" s="8" t="s">
        <v>144</v>
      </c>
      <c r="B79" s="9" t="s">
        <v>12</v>
      </c>
      <c r="C79" s="10" t="s">
        <v>48</v>
      </c>
      <c r="D79" s="97"/>
      <c r="E79" s="86"/>
      <c r="F79" s="86"/>
      <c r="G79" s="27" t="s">
        <v>26</v>
      </c>
      <c r="H79" s="10" t="s">
        <v>46</v>
      </c>
      <c r="I79" s="89"/>
      <c r="J79" s="53"/>
      <c r="K79" s="53"/>
    </row>
    <row r="80" spans="1:11" ht="12.75">
      <c r="A80" s="8" t="s">
        <v>145</v>
      </c>
      <c r="B80" s="9" t="s">
        <v>16</v>
      </c>
      <c r="C80" s="17" t="s">
        <v>52</v>
      </c>
      <c r="D80" s="97"/>
      <c r="E80" s="86"/>
      <c r="F80" s="86"/>
      <c r="G80" s="37" t="s">
        <v>49</v>
      </c>
      <c r="H80" s="16" t="s">
        <v>50</v>
      </c>
      <c r="I80" s="95">
        <f>SUM(I68,I69,I70,I77,I78,I79)</f>
        <v>331934</v>
      </c>
      <c r="J80" s="95">
        <f>SUM(J68,J69,J70,J77,J78,J79)</f>
        <v>352255</v>
      </c>
      <c r="K80" s="95">
        <f>SUM(K68,K69,K70,K77,K78,K79)</f>
        <v>404761</v>
      </c>
    </row>
    <row r="81" spans="1:11" ht="12.75">
      <c r="A81" s="8" t="s">
        <v>146</v>
      </c>
      <c r="B81" s="19" t="s">
        <v>55</v>
      </c>
      <c r="C81" s="20" t="s">
        <v>56</v>
      </c>
      <c r="D81" s="93">
        <f>SUM(D74:D80)</f>
        <v>236711</v>
      </c>
      <c r="E81" s="93">
        <f>SUM(E74:E80)</f>
        <v>236711</v>
      </c>
      <c r="F81" s="93">
        <f>SUM(F74:F80)</f>
        <v>281106</v>
      </c>
      <c r="G81" s="25" t="s">
        <v>10</v>
      </c>
      <c r="H81" s="17" t="s">
        <v>53</v>
      </c>
      <c r="I81" s="92">
        <v>5000</v>
      </c>
      <c r="J81" s="109">
        <v>7160</v>
      </c>
      <c r="K81" s="109">
        <v>7010</v>
      </c>
    </row>
    <row r="82" spans="1:11" ht="12.75">
      <c r="A82" s="8" t="s">
        <v>147</v>
      </c>
      <c r="B82" s="18" t="s">
        <v>10</v>
      </c>
      <c r="C82" s="17" t="s">
        <v>59</v>
      </c>
      <c r="D82" s="97"/>
      <c r="E82" s="86"/>
      <c r="F82" s="86"/>
      <c r="G82" s="25" t="s">
        <v>13</v>
      </c>
      <c r="H82" s="17" t="s">
        <v>57</v>
      </c>
      <c r="I82" s="89">
        <v>340050</v>
      </c>
      <c r="J82" s="109">
        <v>339447</v>
      </c>
      <c r="K82" s="109">
        <v>296697</v>
      </c>
    </row>
    <row r="83" spans="1:11" ht="12.75">
      <c r="A83" s="8" t="s">
        <v>148</v>
      </c>
      <c r="B83" s="18" t="s">
        <v>12</v>
      </c>
      <c r="C83" s="17" t="s">
        <v>62</v>
      </c>
      <c r="D83" s="97">
        <v>2300</v>
      </c>
      <c r="E83" s="86">
        <v>2300</v>
      </c>
      <c r="F83" s="86">
        <v>2300</v>
      </c>
      <c r="G83" s="25"/>
      <c r="H83" s="21" t="s">
        <v>175</v>
      </c>
      <c r="I83" s="89"/>
      <c r="J83" s="53"/>
      <c r="K83" s="53"/>
    </row>
    <row r="84" spans="1:11" ht="12.75">
      <c r="A84" s="8" t="s">
        <v>149</v>
      </c>
      <c r="B84" s="18" t="s">
        <v>16</v>
      </c>
      <c r="C84" s="17" t="s">
        <v>65</v>
      </c>
      <c r="D84" s="97"/>
      <c r="E84" s="86"/>
      <c r="F84" s="86"/>
      <c r="G84" s="25"/>
      <c r="H84" s="21" t="s">
        <v>63</v>
      </c>
      <c r="I84" s="89"/>
      <c r="J84" s="53"/>
      <c r="K84" s="109"/>
    </row>
    <row r="85" spans="1:11" ht="12.75">
      <c r="A85" s="8" t="s">
        <v>150</v>
      </c>
      <c r="B85" s="23" t="s">
        <v>68</v>
      </c>
      <c r="C85" s="24" t="s">
        <v>69</v>
      </c>
      <c r="D85" s="95">
        <f>SUM(D82:D84)</f>
        <v>2300</v>
      </c>
      <c r="E85" s="95">
        <f>SUM(E82:E84)</f>
        <v>2300</v>
      </c>
      <c r="F85" s="95">
        <f>SUM(F82:F84)</f>
        <v>2300</v>
      </c>
      <c r="G85" s="25"/>
      <c r="H85" s="21" t="s">
        <v>66</v>
      </c>
      <c r="I85" s="89"/>
      <c r="J85" s="53"/>
      <c r="K85" s="53"/>
    </row>
    <row r="86" spans="1:11" ht="12.75">
      <c r="A86" s="8" t="s">
        <v>151</v>
      </c>
      <c r="B86" s="23" t="s">
        <v>72</v>
      </c>
      <c r="C86" s="24" t="s">
        <v>73</v>
      </c>
      <c r="D86" s="95">
        <f>SUM(D85,D81,D73)</f>
        <v>682317</v>
      </c>
      <c r="E86" s="95">
        <f>SUM(E85,E81,E73)</f>
        <v>704195</v>
      </c>
      <c r="F86" s="95">
        <f>SUM(F85,F81,F73)</f>
        <v>757821</v>
      </c>
      <c r="G86" s="25"/>
      <c r="H86" s="21" t="s">
        <v>177</v>
      </c>
      <c r="I86" s="89"/>
      <c r="J86" s="53"/>
      <c r="K86" s="53"/>
    </row>
    <row r="87" spans="1:11" ht="12.75">
      <c r="A87" s="8" t="s">
        <v>152</v>
      </c>
      <c r="B87" s="18" t="s">
        <v>10</v>
      </c>
      <c r="C87" s="17" t="s">
        <v>76</v>
      </c>
      <c r="D87" s="97"/>
      <c r="E87" s="86"/>
      <c r="F87" s="86"/>
      <c r="G87" s="31"/>
      <c r="H87" s="21" t="s">
        <v>74</v>
      </c>
      <c r="I87" s="89"/>
      <c r="J87" s="53"/>
      <c r="K87" s="53"/>
    </row>
    <row r="88" spans="1:11" ht="12.75">
      <c r="A88" s="8" t="s">
        <v>153</v>
      </c>
      <c r="B88" s="18" t="s">
        <v>12</v>
      </c>
      <c r="C88" s="17" t="s">
        <v>79</v>
      </c>
      <c r="D88" s="92"/>
      <c r="E88" s="70"/>
      <c r="F88" s="70"/>
      <c r="G88" s="31"/>
      <c r="H88" s="21" t="s">
        <v>154</v>
      </c>
      <c r="I88" s="89"/>
      <c r="J88" s="53"/>
      <c r="K88" s="53"/>
    </row>
    <row r="89" spans="1:11" ht="13.5" thickBot="1">
      <c r="A89" s="6" t="s">
        <v>155</v>
      </c>
      <c r="B89" s="18" t="s">
        <v>16</v>
      </c>
      <c r="C89" s="17" t="s">
        <v>83</v>
      </c>
      <c r="D89" s="92"/>
      <c r="E89" s="70"/>
      <c r="F89" s="70"/>
      <c r="G89" s="25" t="s">
        <v>18</v>
      </c>
      <c r="H89" s="17" t="s">
        <v>77</v>
      </c>
      <c r="I89" s="89"/>
      <c r="J89" s="53"/>
      <c r="K89" s="53"/>
    </row>
    <row r="90" spans="1:11" ht="12.75">
      <c r="A90" s="39" t="s">
        <v>156</v>
      </c>
      <c r="B90" s="23" t="s">
        <v>86</v>
      </c>
      <c r="C90" s="24" t="s">
        <v>87</v>
      </c>
      <c r="D90" s="95">
        <f>SUM(D87:D89)</f>
        <v>0</v>
      </c>
      <c r="E90" s="95">
        <f>SUM(E87:E89)</f>
        <v>0</v>
      </c>
      <c r="F90" s="95">
        <f>SUM(F87:F89)</f>
        <v>0</v>
      </c>
      <c r="G90" s="31" t="s">
        <v>80</v>
      </c>
      <c r="H90" s="24" t="s">
        <v>81</v>
      </c>
      <c r="I90" s="95">
        <f>SUM(I81,I82,I89)</f>
        <v>345050</v>
      </c>
      <c r="J90" s="95">
        <f>SUM(J81,J82,J89)</f>
        <v>346607</v>
      </c>
      <c r="K90" s="95">
        <f>SUM(K81,K82,K89,K84)</f>
        <v>303707</v>
      </c>
    </row>
    <row r="91" spans="1:11" ht="12.75">
      <c r="A91" s="8" t="s">
        <v>157</v>
      </c>
      <c r="B91" s="30"/>
      <c r="C91" s="36"/>
      <c r="D91" s="98"/>
      <c r="E91" s="74"/>
      <c r="F91" s="74"/>
      <c r="G91" s="25" t="s">
        <v>10</v>
      </c>
      <c r="H91" s="17" t="s">
        <v>84</v>
      </c>
      <c r="I91" s="89"/>
      <c r="J91" s="53"/>
      <c r="K91" s="53"/>
    </row>
    <row r="92" spans="1:11" ht="12.75">
      <c r="A92" s="8" t="s">
        <v>158</v>
      </c>
      <c r="B92" s="30"/>
      <c r="C92" s="36"/>
      <c r="D92" s="99"/>
      <c r="E92" s="74"/>
      <c r="F92" s="74"/>
      <c r="G92" s="27" t="s">
        <v>12</v>
      </c>
      <c r="H92" s="10" t="s">
        <v>88</v>
      </c>
      <c r="I92" s="89">
        <v>1000</v>
      </c>
      <c r="J92" s="109">
        <v>1000</v>
      </c>
      <c r="K92" s="109">
        <v>1000</v>
      </c>
    </row>
    <row r="93" spans="1:11" ht="12.75">
      <c r="A93" s="8" t="s">
        <v>159</v>
      </c>
      <c r="B93" s="30"/>
      <c r="C93" s="36"/>
      <c r="D93" s="99"/>
      <c r="E93" s="74"/>
      <c r="F93" s="74"/>
      <c r="G93" s="27" t="s">
        <v>16</v>
      </c>
      <c r="H93" s="10" t="s">
        <v>90</v>
      </c>
      <c r="I93" s="89">
        <v>3333</v>
      </c>
      <c r="J93" s="109">
        <v>3333</v>
      </c>
      <c r="K93" s="109">
        <v>3333</v>
      </c>
    </row>
    <row r="94" spans="1:11" ht="13.5" thickBot="1">
      <c r="A94" s="8" t="s">
        <v>160</v>
      </c>
      <c r="B94" s="30"/>
      <c r="C94" s="36"/>
      <c r="D94" s="99"/>
      <c r="E94" s="74"/>
      <c r="F94" s="74"/>
      <c r="G94" s="38" t="s">
        <v>55</v>
      </c>
      <c r="H94" s="75" t="s">
        <v>92</v>
      </c>
      <c r="I94" s="108">
        <f>+I91+I92+I93</f>
        <v>4333</v>
      </c>
      <c r="J94" s="108">
        <f>+J91+J92+J93</f>
        <v>4333</v>
      </c>
      <c r="K94" s="108">
        <f>+K91+K92+K93</f>
        <v>4333</v>
      </c>
    </row>
    <row r="95" spans="1:11" ht="13.5" thickBot="1">
      <c r="A95" s="8" t="s">
        <v>161</v>
      </c>
      <c r="B95" s="40"/>
      <c r="C95" s="41"/>
      <c r="D95" s="98"/>
      <c r="E95" s="74"/>
      <c r="F95" s="74"/>
      <c r="G95" s="34" t="s">
        <v>72</v>
      </c>
      <c r="H95" s="35" t="s">
        <v>162</v>
      </c>
      <c r="I95" s="7">
        <v>1000</v>
      </c>
      <c r="J95" s="53">
        <v>1000</v>
      </c>
      <c r="K95" s="53">
        <v>45020</v>
      </c>
    </row>
    <row r="96" spans="1:11" ht="13.5" thickBot="1">
      <c r="A96" s="8" t="s">
        <v>163</v>
      </c>
      <c r="B96" s="33" t="s">
        <v>94</v>
      </c>
      <c r="C96" s="42" t="s">
        <v>95</v>
      </c>
      <c r="D96" s="100">
        <f>SUM(D86,D90)</f>
        <v>682317</v>
      </c>
      <c r="E96" s="100">
        <f>SUM(E86,E90)</f>
        <v>704195</v>
      </c>
      <c r="F96" s="100">
        <f>SUM(F86,F90)</f>
        <v>757821</v>
      </c>
      <c r="G96" s="34" t="s">
        <v>96</v>
      </c>
      <c r="H96" s="35" t="s">
        <v>97</v>
      </c>
      <c r="I96" s="100">
        <f>SUM(I80,I90,I94,I95)</f>
        <v>682317</v>
      </c>
      <c r="J96" s="100">
        <f>SUM(J80,J90,J94,J95)</f>
        <v>704195</v>
      </c>
      <c r="K96" s="100">
        <f>SUM(K80,K90,K94,K95)</f>
        <v>757821</v>
      </c>
    </row>
    <row r="97" spans="1:11" ht="13.5" thickBot="1">
      <c r="A97" s="8" t="s">
        <v>164</v>
      </c>
      <c r="B97" s="168" t="s">
        <v>165</v>
      </c>
      <c r="C97" s="168"/>
      <c r="D97" s="101">
        <f>SUM(D35,D62,D64,D96)</f>
        <v>837804</v>
      </c>
      <c r="E97" s="101">
        <f>SUM(E35,E62,E64,E96)</f>
        <v>859960</v>
      </c>
      <c r="F97" s="101">
        <f>SUM(F35,F62,F64,F96)</f>
        <v>916575</v>
      </c>
      <c r="G97" s="169" t="s">
        <v>166</v>
      </c>
      <c r="H97" s="168"/>
      <c r="I97" s="101">
        <f>SUM(I35,I62,I64,I96)</f>
        <v>837804</v>
      </c>
      <c r="J97" s="101">
        <f>SUM(J35,J62,J64,J96)</f>
        <v>859960</v>
      </c>
      <c r="K97" s="101">
        <f>SUM(K35,K62,K64,K96)</f>
        <v>916575</v>
      </c>
    </row>
    <row r="98" spans="1:11" ht="12.75" customHeight="1" thickBot="1">
      <c r="A98" s="8" t="s">
        <v>167</v>
      </c>
      <c r="B98" s="173" t="s">
        <v>168</v>
      </c>
      <c r="C98" s="173"/>
      <c r="D98" s="174"/>
      <c r="E98" s="114"/>
      <c r="F98" s="102"/>
      <c r="G98" s="43"/>
      <c r="H98" s="44"/>
      <c r="I98" s="103"/>
      <c r="J98" s="113"/>
      <c r="K98" s="54"/>
    </row>
    <row r="99" spans="1:11" ht="12.75">
      <c r="A99" s="8" t="s">
        <v>169</v>
      </c>
      <c r="B99" s="173"/>
      <c r="C99" s="173"/>
      <c r="D99" s="174"/>
      <c r="E99" s="114"/>
      <c r="F99" s="102"/>
      <c r="G99" s="43"/>
      <c r="H99" s="44"/>
      <c r="I99" s="103"/>
      <c r="J99" s="113"/>
      <c r="K99" s="54"/>
    </row>
    <row r="100" spans="1:11" ht="13.5" thickBot="1">
      <c r="A100" s="8" t="s">
        <v>170</v>
      </c>
      <c r="B100" s="15" t="s">
        <v>10</v>
      </c>
      <c r="C100" s="26" t="s">
        <v>178</v>
      </c>
      <c r="F100" s="55"/>
      <c r="G100" s="43"/>
      <c r="H100" s="44"/>
      <c r="I100" s="103"/>
      <c r="J100" s="113"/>
      <c r="K100" s="54"/>
    </row>
    <row r="101" spans="1:11" ht="13.5" thickBot="1">
      <c r="A101" s="8" t="s">
        <v>171</v>
      </c>
      <c r="B101" s="168" t="s">
        <v>172</v>
      </c>
      <c r="C101" s="168"/>
      <c r="D101" s="101">
        <f>SUM(D97,D100)</f>
        <v>837804</v>
      </c>
      <c r="E101" s="101">
        <f>SUM(E97,E100)</f>
        <v>859960</v>
      </c>
      <c r="F101" s="101">
        <f>SUM(F97,F100)</f>
        <v>916575</v>
      </c>
      <c r="G101" s="169" t="s">
        <v>166</v>
      </c>
      <c r="H101" s="168"/>
      <c r="I101" s="101">
        <f>SUM(I35,I62,I64,I96)</f>
        <v>837804</v>
      </c>
      <c r="J101" s="101">
        <f>SUM(J35,J62,J64,J96)</f>
        <v>859960</v>
      </c>
      <c r="K101" s="101">
        <f>SUM(K35,K62,K64,K96)</f>
        <v>916575</v>
      </c>
    </row>
    <row r="103" spans="1:10" ht="12.75" customHeight="1">
      <c r="A103" s="162"/>
      <c r="B103" s="162"/>
      <c r="C103" s="162"/>
      <c r="D103" s="162"/>
      <c r="E103" s="162"/>
      <c r="F103" s="162"/>
      <c r="G103" s="162"/>
      <c r="H103" s="162"/>
      <c r="I103" s="162"/>
      <c r="J103" s="111"/>
    </row>
    <row r="104" spans="1:10" ht="12.75">
      <c r="A104" s="162"/>
      <c r="B104" s="162"/>
      <c r="C104" s="162"/>
      <c r="D104" s="162"/>
      <c r="E104" s="162"/>
      <c r="F104" s="162"/>
      <c r="G104" s="162"/>
      <c r="H104" s="162"/>
      <c r="I104" s="162"/>
      <c r="J104" s="111"/>
    </row>
    <row r="105" spans="1:10" ht="12.75">
      <c r="A105" s="162"/>
      <c r="B105" s="162"/>
      <c r="C105" s="162"/>
      <c r="D105" s="162"/>
      <c r="E105" s="162"/>
      <c r="F105" s="162"/>
      <c r="G105" s="162"/>
      <c r="H105" s="162"/>
      <c r="I105" s="162"/>
      <c r="J105" s="111"/>
    </row>
    <row r="106" spans="1:10" ht="12.75">
      <c r="A106" s="45"/>
      <c r="B106" s="45"/>
      <c r="C106" s="45"/>
      <c r="D106" s="45"/>
      <c r="E106" s="45"/>
      <c r="F106" s="45"/>
      <c r="G106" s="45"/>
      <c r="H106" s="45"/>
      <c r="I106" s="45"/>
      <c r="J106" s="45"/>
    </row>
    <row r="107" spans="1:10" ht="12.75" customHeight="1">
      <c r="A107" s="161"/>
      <c r="B107" s="162"/>
      <c r="C107" s="162"/>
      <c r="D107" s="162"/>
      <c r="E107" s="162"/>
      <c r="F107" s="162"/>
      <c r="G107" s="162"/>
      <c r="H107" s="162"/>
      <c r="I107" s="162"/>
      <c r="J107" s="111"/>
    </row>
    <row r="108" spans="1:10" ht="12.75">
      <c r="A108" s="162"/>
      <c r="B108" s="162"/>
      <c r="C108" s="162"/>
      <c r="D108" s="162"/>
      <c r="E108" s="162"/>
      <c r="F108" s="162"/>
      <c r="G108" s="162"/>
      <c r="H108" s="162"/>
      <c r="I108" s="162"/>
      <c r="J108" s="111"/>
    </row>
    <row r="109" spans="1:10" ht="12.75">
      <c r="A109" s="162"/>
      <c r="B109" s="162"/>
      <c r="C109" s="162"/>
      <c r="D109" s="162"/>
      <c r="E109" s="162"/>
      <c r="F109" s="162"/>
      <c r="G109" s="162"/>
      <c r="H109" s="162"/>
      <c r="I109" s="162"/>
      <c r="J109" s="111"/>
    </row>
    <row r="110" spans="1:10" ht="12.75" customHeight="1">
      <c r="A110" s="161"/>
      <c r="B110" s="162"/>
      <c r="C110" s="162"/>
      <c r="D110" s="162"/>
      <c r="E110" s="162"/>
      <c r="F110" s="162"/>
      <c r="G110" s="162"/>
      <c r="H110" s="162"/>
      <c r="I110" s="162"/>
      <c r="J110" s="111"/>
    </row>
    <row r="111" spans="1:10" ht="12.75">
      <c r="A111" s="162"/>
      <c r="B111" s="162"/>
      <c r="C111" s="162"/>
      <c r="D111" s="162"/>
      <c r="E111" s="162"/>
      <c r="F111" s="162"/>
      <c r="G111" s="162"/>
      <c r="H111" s="162"/>
      <c r="I111" s="162"/>
      <c r="J111" s="111"/>
    </row>
    <row r="112" spans="1:10" ht="12.75">
      <c r="A112" s="162"/>
      <c r="B112" s="162"/>
      <c r="C112" s="162"/>
      <c r="D112" s="162"/>
      <c r="E112" s="162"/>
      <c r="F112" s="162"/>
      <c r="G112" s="162"/>
      <c r="H112" s="162"/>
      <c r="I112" s="162"/>
      <c r="J112" s="111"/>
    </row>
    <row r="115" spans="1:10" ht="12.75" customHeight="1">
      <c r="A115" s="161"/>
      <c r="B115" s="162"/>
      <c r="C115" s="162"/>
      <c r="D115" s="162"/>
      <c r="E115" s="162"/>
      <c r="F115" s="162"/>
      <c r="G115" s="162"/>
      <c r="H115" s="162"/>
      <c r="I115" s="162"/>
      <c r="J115" s="111"/>
    </row>
    <row r="116" spans="1:10" ht="12.75">
      <c r="A116" s="162"/>
      <c r="B116" s="162"/>
      <c r="C116" s="162"/>
      <c r="D116" s="162"/>
      <c r="E116" s="162"/>
      <c r="F116" s="162"/>
      <c r="G116" s="162"/>
      <c r="H116" s="162"/>
      <c r="I116" s="162"/>
      <c r="J116" s="111"/>
    </row>
    <row r="117" spans="1:10" ht="12.75">
      <c r="A117" s="162"/>
      <c r="B117" s="162"/>
      <c r="C117" s="162"/>
      <c r="D117" s="162"/>
      <c r="E117" s="162"/>
      <c r="F117" s="162"/>
      <c r="G117" s="162"/>
      <c r="H117" s="162"/>
      <c r="I117" s="162"/>
      <c r="J117" s="111"/>
    </row>
    <row r="120" spans="1:10" ht="12.75">
      <c r="A120" s="165"/>
      <c r="B120" s="165"/>
      <c r="C120" s="165"/>
      <c r="D120" s="165"/>
      <c r="E120" s="165"/>
      <c r="F120" s="165"/>
      <c r="G120" s="165"/>
      <c r="H120" s="165"/>
      <c r="I120" s="165"/>
      <c r="J120" s="85"/>
    </row>
    <row r="122" spans="1:10" ht="12.75" customHeight="1">
      <c r="A122" s="163"/>
      <c r="B122" s="164"/>
      <c r="C122" s="164"/>
      <c r="D122" s="164"/>
      <c r="E122" s="164"/>
      <c r="F122" s="164"/>
      <c r="G122" s="164"/>
      <c r="H122" s="164"/>
      <c r="I122" s="164"/>
      <c r="J122" s="112"/>
    </row>
    <row r="123" spans="1:10" ht="12.75">
      <c r="A123" s="164"/>
      <c r="B123" s="164"/>
      <c r="C123" s="164"/>
      <c r="D123" s="164"/>
      <c r="E123" s="164"/>
      <c r="F123" s="164"/>
      <c r="G123" s="164"/>
      <c r="H123" s="164"/>
      <c r="I123" s="164"/>
      <c r="J123" s="112"/>
    </row>
    <row r="124" spans="1:10" ht="12.75">
      <c r="A124" s="164"/>
      <c r="B124" s="164"/>
      <c r="C124" s="164"/>
      <c r="D124" s="164"/>
      <c r="E124" s="164"/>
      <c r="F124" s="164"/>
      <c r="G124" s="164"/>
      <c r="H124" s="164"/>
      <c r="I124" s="164"/>
      <c r="J124" s="112"/>
    </row>
    <row r="125" spans="1:10" ht="12.75" customHeight="1">
      <c r="A125" s="161"/>
      <c r="B125" s="162"/>
      <c r="C125" s="162"/>
      <c r="D125" s="162"/>
      <c r="E125" s="162"/>
      <c r="F125" s="162"/>
      <c r="G125" s="162"/>
      <c r="H125" s="162"/>
      <c r="I125" s="162"/>
      <c r="J125" s="111"/>
    </row>
    <row r="126" spans="1:10" ht="12.75">
      <c r="A126" s="162"/>
      <c r="B126" s="162"/>
      <c r="C126" s="162"/>
      <c r="D126" s="162"/>
      <c r="E126" s="162"/>
      <c r="F126" s="162"/>
      <c r="G126" s="162"/>
      <c r="H126" s="162"/>
      <c r="I126" s="162"/>
      <c r="J126" s="111"/>
    </row>
    <row r="127" spans="1:10" ht="12.75">
      <c r="A127" s="162"/>
      <c r="B127" s="162"/>
      <c r="C127" s="162"/>
      <c r="D127" s="162"/>
      <c r="E127" s="162"/>
      <c r="F127" s="162"/>
      <c r="G127" s="162"/>
      <c r="H127" s="162"/>
      <c r="I127" s="162"/>
      <c r="J127" s="111"/>
    </row>
    <row r="128" spans="1:10" ht="12.75">
      <c r="A128" s="162"/>
      <c r="B128" s="162"/>
      <c r="C128" s="162"/>
      <c r="D128" s="162"/>
      <c r="E128" s="162"/>
      <c r="F128" s="162"/>
      <c r="G128" s="162"/>
      <c r="H128" s="162"/>
      <c r="I128" s="162"/>
      <c r="J128" s="111"/>
    </row>
    <row r="129" spans="1:10" ht="12.75">
      <c r="A129" s="46"/>
      <c r="B129" s="46"/>
      <c r="C129" s="46"/>
      <c r="D129" s="46"/>
      <c r="E129" s="46"/>
      <c r="F129" s="46"/>
      <c r="G129" s="46"/>
      <c r="H129" s="46"/>
      <c r="I129" s="46"/>
      <c r="J129" s="46"/>
    </row>
    <row r="130" spans="1:10" ht="12.75" customHeight="1">
      <c r="A130" s="161"/>
      <c r="B130" s="162"/>
      <c r="C130" s="162"/>
      <c r="D130" s="162"/>
      <c r="E130" s="162"/>
      <c r="F130" s="162"/>
      <c r="G130" s="162"/>
      <c r="H130" s="162"/>
      <c r="I130" s="162"/>
      <c r="J130" s="111"/>
    </row>
    <row r="131" spans="1:10" ht="12.75">
      <c r="A131" s="162"/>
      <c r="B131" s="162"/>
      <c r="C131" s="162"/>
      <c r="D131" s="162"/>
      <c r="E131" s="162"/>
      <c r="F131" s="162"/>
      <c r="G131" s="162"/>
      <c r="H131" s="162"/>
      <c r="I131" s="162"/>
      <c r="J131" s="111"/>
    </row>
    <row r="132" spans="1:10" ht="12.75">
      <c r="A132" s="46"/>
      <c r="B132" s="46"/>
      <c r="C132" s="46"/>
      <c r="D132" s="46"/>
      <c r="E132" s="46"/>
      <c r="F132" s="46"/>
      <c r="G132" s="46"/>
      <c r="H132" s="46"/>
      <c r="I132" s="46"/>
      <c r="J132" s="46"/>
    </row>
    <row r="133" spans="1:10" ht="12.75">
      <c r="A133" s="165"/>
      <c r="B133" s="165"/>
      <c r="C133" s="165"/>
      <c r="D133" s="165"/>
      <c r="E133" s="165"/>
      <c r="F133" s="165"/>
      <c r="G133" s="165"/>
      <c r="H133" s="165"/>
      <c r="I133" s="165"/>
      <c r="J133" s="85"/>
    </row>
    <row r="135" spans="1:10" ht="12.75" customHeight="1">
      <c r="A135" s="161"/>
      <c r="B135" s="162"/>
      <c r="C135" s="162"/>
      <c r="D135" s="162"/>
      <c r="E135" s="162"/>
      <c r="F135" s="162"/>
      <c r="G135" s="162"/>
      <c r="H135" s="162"/>
      <c r="I135" s="162"/>
      <c r="J135" s="111"/>
    </row>
    <row r="136" spans="1:10" ht="12.75">
      <c r="A136" s="162"/>
      <c r="B136" s="162"/>
      <c r="C136" s="162"/>
      <c r="D136" s="162"/>
      <c r="E136" s="162"/>
      <c r="F136" s="162"/>
      <c r="G136" s="162"/>
      <c r="H136" s="162"/>
      <c r="I136" s="162"/>
      <c r="J136" s="111"/>
    </row>
    <row r="137" spans="1:10" ht="12.75">
      <c r="A137" s="162"/>
      <c r="B137" s="162"/>
      <c r="C137" s="162"/>
      <c r="D137" s="162"/>
      <c r="E137" s="162"/>
      <c r="F137" s="162"/>
      <c r="G137" s="162"/>
      <c r="H137" s="162"/>
      <c r="I137" s="162"/>
      <c r="J137" s="111"/>
    </row>
    <row r="138" spans="1:10" ht="12.75">
      <c r="A138" s="162"/>
      <c r="B138" s="162"/>
      <c r="C138" s="162"/>
      <c r="D138" s="162"/>
      <c r="E138" s="162"/>
      <c r="F138" s="162"/>
      <c r="G138" s="162"/>
      <c r="H138" s="162"/>
      <c r="I138" s="162"/>
      <c r="J138" s="111"/>
    </row>
    <row r="139" spans="1:10" ht="12.75">
      <c r="A139" s="162"/>
      <c r="B139" s="162"/>
      <c r="C139" s="162"/>
      <c r="D139" s="162"/>
      <c r="E139" s="162"/>
      <c r="F139" s="162"/>
      <c r="G139" s="162"/>
      <c r="H139" s="162"/>
      <c r="I139" s="162"/>
      <c r="J139" s="111"/>
    </row>
    <row r="140" spans="1:10" ht="12.75">
      <c r="A140" s="162"/>
      <c r="B140" s="162"/>
      <c r="C140" s="162"/>
      <c r="D140" s="162"/>
      <c r="E140" s="162"/>
      <c r="F140" s="162"/>
      <c r="G140" s="162"/>
      <c r="H140" s="162"/>
      <c r="I140" s="162"/>
      <c r="J140" s="111"/>
    </row>
    <row r="141" spans="1:10" ht="12.75">
      <c r="A141" s="46"/>
      <c r="B141" s="46"/>
      <c r="C141" s="46"/>
      <c r="D141" s="46"/>
      <c r="E141" s="46"/>
      <c r="F141" s="46"/>
      <c r="G141" s="46"/>
      <c r="H141" s="46"/>
      <c r="I141" s="46"/>
      <c r="J141" s="46"/>
    </row>
    <row r="142" spans="1:10" ht="12.75">
      <c r="A142" s="46"/>
      <c r="B142" s="46"/>
      <c r="C142" s="46"/>
      <c r="D142" s="46"/>
      <c r="E142" s="46"/>
      <c r="F142" s="46"/>
      <c r="G142" s="46"/>
      <c r="H142" s="46"/>
      <c r="I142" s="46"/>
      <c r="J142" s="46"/>
    </row>
    <row r="143" spans="1:10" ht="12.75">
      <c r="A143" s="46"/>
      <c r="B143" s="46"/>
      <c r="C143" s="46"/>
      <c r="D143" s="46"/>
      <c r="E143" s="46"/>
      <c r="F143" s="46"/>
      <c r="G143" s="46"/>
      <c r="H143" s="46"/>
      <c r="I143" s="46"/>
      <c r="J143" s="46"/>
    </row>
    <row r="144" spans="1:10" ht="12.75">
      <c r="A144" s="46"/>
      <c r="B144" s="46"/>
      <c r="C144" s="46"/>
      <c r="D144" s="46"/>
      <c r="E144" s="46"/>
      <c r="F144" s="46"/>
      <c r="G144" s="46"/>
      <c r="H144" s="46"/>
      <c r="I144" s="46"/>
      <c r="J144" s="46"/>
    </row>
  </sheetData>
  <sheetProtection selectLockedCells="1" selectUnlockedCells="1"/>
  <mergeCells count="30">
    <mergeCell ref="B98:D99"/>
    <mergeCell ref="B101:C101"/>
    <mergeCell ref="G101:H101"/>
    <mergeCell ref="A135:I140"/>
    <mergeCell ref="A103:I105"/>
    <mergeCell ref="A107:I109"/>
    <mergeCell ref="A110:I112"/>
    <mergeCell ref="A115:I117"/>
    <mergeCell ref="A120:I120"/>
    <mergeCell ref="A125:I128"/>
    <mergeCell ref="A130:I131"/>
    <mergeCell ref="A122:I124"/>
    <mergeCell ref="A133:I133"/>
    <mergeCell ref="G6:H6"/>
    <mergeCell ref="B7:C7"/>
    <mergeCell ref="B97:C97"/>
    <mergeCell ref="G97:H97"/>
    <mergeCell ref="G7:H7"/>
    <mergeCell ref="B38:C38"/>
    <mergeCell ref="G38:H38"/>
    <mergeCell ref="B67:C67"/>
    <mergeCell ref="G67:H67"/>
    <mergeCell ref="A1:I1"/>
    <mergeCell ref="B8:C8"/>
    <mergeCell ref="G8:H8"/>
    <mergeCell ref="B9:C9"/>
    <mergeCell ref="G9:H9"/>
    <mergeCell ref="A3:K3"/>
    <mergeCell ref="A4:K4"/>
    <mergeCell ref="B6:C6"/>
  </mergeCells>
  <printOptions/>
  <pageMargins left="0.75" right="0.75" top="1" bottom="1" header="0.5118055555555555" footer="0.5"/>
  <pageSetup horizontalDpi="300" verticalDpi="300" orientation="landscape" paperSize="9" scale="50" r:id="rId1"/>
  <headerFooter alignWithMargins="0">
    <oddFooter>&amp;C&amp;P. oldal</oddFooter>
  </headerFooter>
  <rowBreaks count="2" manualBreakCount="2">
    <brk id="66" max="10" man="1"/>
    <brk id="10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44"/>
  <sheetViews>
    <sheetView view="pageBreakPreview" zoomScaleSheetLayoutView="100" zoomScalePageLayoutView="0" workbookViewId="0" topLeftCell="A1">
      <selection activeCell="A1" sqref="A1:I1"/>
    </sheetView>
  </sheetViews>
  <sheetFormatPr defaultColWidth="9.140625" defaultRowHeight="12.75"/>
  <cols>
    <col min="1" max="1" width="4.28125" style="0" customWidth="1"/>
    <col min="2" max="2" width="4.00390625" style="0" customWidth="1"/>
    <col min="3" max="3" width="50.140625" style="0" customWidth="1"/>
    <col min="4" max="4" width="10.140625" style="0" customWidth="1"/>
    <col min="5" max="5" width="9.421875" style="0" hidden="1" customWidth="1"/>
    <col min="6" max="6" width="10.00390625" style="0" customWidth="1"/>
    <col min="7" max="7" width="3.7109375" style="0" customWidth="1"/>
    <col min="8" max="8" width="45.8515625" style="0" customWidth="1"/>
    <col min="9" max="9" width="10.57421875" style="0" customWidth="1"/>
    <col min="10" max="10" width="9.421875" style="0" hidden="1" customWidth="1"/>
    <col min="11" max="11" width="10.00390625" style="0" customWidth="1"/>
  </cols>
  <sheetData>
    <row r="1" spans="1:12" ht="12.75">
      <c r="A1" s="153" t="s">
        <v>188</v>
      </c>
      <c r="B1" s="154"/>
      <c r="C1" s="154"/>
      <c r="D1" s="154"/>
      <c r="E1" s="154"/>
      <c r="F1" s="154"/>
      <c r="G1" s="154"/>
      <c r="H1" s="154"/>
      <c r="I1" s="154"/>
      <c r="J1" s="110"/>
      <c r="K1" s="85"/>
      <c r="L1" s="1"/>
    </row>
    <row r="2" spans="1:11" ht="11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159" t="s">
        <v>180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</row>
    <row r="4" spans="1:11" ht="12.75">
      <c r="A4" s="159" t="s">
        <v>187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</row>
    <row r="5" spans="1:11" ht="13.5" thickBot="1">
      <c r="A5" s="2"/>
      <c r="B5" s="2"/>
      <c r="C5" s="2"/>
      <c r="D5" s="2"/>
      <c r="E5" s="2"/>
      <c r="F5" s="2"/>
      <c r="G5" s="2"/>
      <c r="H5" s="2"/>
      <c r="I5" s="3" t="s">
        <v>0</v>
      </c>
      <c r="J5" s="3"/>
      <c r="K5" s="2"/>
    </row>
    <row r="6" spans="1:11" ht="12.75">
      <c r="A6" s="4"/>
      <c r="B6" s="160" t="s">
        <v>1</v>
      </c>
      <c r="C6" s="160"/>
      <c r="D6" s="5" t="s">
        <v>2</v>
      </c>
      <c r="E6" s="5" t="s">
        <v>3</v>
      </c>
      <c r="F6" s="5" t="s">
        <v>3</v>
      </c>
      <c r="G6" s="160" t="s">
        <v>4</v>
      </c>
      <c r="H6" s="166"/>
      <c r="I6" s="124" t="s">
        <v>183</v>
      </c>
      <c r="J6" s="125" t="s">
        <v>185</v>
      </c>
      <c r="K6" s="126" t="s">
        <v>184</v>
      </c>
    </row>
    <row r="7" spans="1:11" ht="13.5" thickBot="1">
      <c r="A7" s="76"/>
      <c r="B7" s="167" t="s">
        <v>5</v>
      </c>
      <c r="C7" s="167"/>
      <c r="D7" s="77" t="s">
        <v>6</v>
      </c>
      <c r="E7" s="77" t="s">
        <v>182</v>
      </c>
      <c r="F7" s="77" t="s">
        <v>181</v>
      </c>
      <c r="G7" s="167" t="s">
        <v>7</v>
      </c>
      <c r="H7" s="170"/>
      <c r="I7" s="127" t="s">
        <v>6</v>
      </c>
      <c r="J7" s="128" t="s">
        <v>182</v>
      </c>
      <c r="K7" s="129" t="s">
        <v>181</v>
      </c>
    </row>
    <row r="8" spans="1:11" ht="13.5" thickBot="1">
      <c r="A8" s="87"/>
      <c r="B8" s="151" t="s">
        <v>8</v>
      </c>
      <c r="C8" s="152"/>
      <c r="D8" s="84"/>
      <c r="E8" s="88"/>
      <c r="F8" s="88"/>
      <c r="G8" s="155" t="s">
        <v>8</v>
      </c>
      <c r="H8" s="156"/>
      <c r="I8" s="122"/>
      <c r="J8" s="123"/>
      <c r="K8" s="123"/>
    </row>
    <row r="9" spans="1:11" ht="13.5" thickBot="1">
      <c r="A9" s="80"/>
      <c r="B9" s="157" t="s">
        <v>9</v>
      </c>
      <c r="C9" s="157"/>
      <c r="D9" s="81"/>
      <c r="E9" s="90"/>
      <c r="F9" s="90"/>
      <c r="G9" s="158" t="s">
        <v>9</v>
      </c>
      <c r="H9" s="158"/>
      <c r="I9" s="104"/>
      <c r="J9" s="53"/>
      <c r="K9" s="53"/>
    </row>
    <row r="10" spans="1:11" ht="12.75">
      <c r="A10" s="39" t="s">
        <v>10</v>
      </c>
      <c r="B10" s="51" t="s">
        <v>10</v>
      </c>
      <c r="C10" s="82" t="s">
        <v>173</v>
      </c>
      <c r="D10" s="83"/>
      <c r="E10" s="70"/>
      <c r="F10" s="70"/>
      <c r="G10" s="79" t="s">
        <v>10</v>
      </c>
      <c r="H10" s="79" t="s">
        <v>11</v>
      </c>
      <c r="I10" s="105">
        <v>57996</v>
      </c>
      <c r="J10" s="53">
        <v>57996</v>
      </c>
      <c r="K10" s="53">
        <v>57696</v>
      </c>
    </row>
    <row r="11" spans="1:11" ht="12.75">
      <c r="A11" s="8" t="s">
        <v>12</v>
      </c>
      <c r="B11" s="59" t="s">
        <v>13</v>
      </c>
      <c r="C11" s="54" t="s">
        <v>14</v>
      </c>
      <c r="D11" s="89">
        <v>3455</v>
      </c>
      <c r="E11" s="55">
        <v>3455</v>
      </c>
      <c r="F11" s="55">
        <v>3455</v>
      </c>
      <c r="G11" s="54" t="s">
        <v>13</v>
      </c>
      <c r="H11" s="54" t="s">
        <v>15</v>
      </c>
      <c r="I11" s="89">
        <v>15556</v>
      </c>
      <c r="J11" s="53">
        <v>15556</v>
      </c>
      <c r="K11" s="53">
        <v>15756</v>
      </c>
    </row>
    <row r="12" spans="1:11" ht="12.75">
      <c r="A12" s="8" t="s">
        <v>16</v>
      </c>
      <c r="B12" s="9" t="s">
        <v>16</v>
      </c>
      <c r="C12" s="52" t="s">
        <v>17</v>
      </c>
      <c r="D12" s="78"/>
      <c r="E12" s="70"/>
      <c r="F12" s="70"/>
      <c r="G12" s="54" t="s">
        <v>18</v>
      </c>
      <c r="H12" s="54" t="s">
        <v>19</v>
      </c>
      <c r="I12" s="89">
        <v>16379</v>
      </c>
      <c r="J12" s="53">
        <v>16810</v>
      </c>
      <c r="K12" s="53">
        <v>16877</v>
      </c>
    </row>
    <row r="13" spans="1:11" ht="12.75">
      <c r="A13" s="8" t="s">
        <v>20</v>
      </c>
      <c r="B13" s="9" t="s">
        <v>20</v>
      </c>
      <c r="C13" s="10" t="s">
        <v>21</v>
      </c>
      <c r="D13" s="48"/>
      <c r="E13" s="70">
        <v>826</v>
      </c>
      <c r="F13" s="70">
        <v>826</v>
      </c>
      <c r="G13" s="56"/>
      <c r="H13" s="56" t="s">
        <v>174</v>
      </c>
      <c r="I13" s="89"/>
      <c r="J13" s="53"/>
      <c r="K13" s="53"/>
    </row>
    <row r="14" spans="1:11" ht="12.75">
      <c r="A14" s="8" t="s">
        <v>23</v>
      </c>
      <c r="B14" s="9" t="s">
        <v>23</v>
      </c>
      <c r="C14" s="10" t="s">
        <v>24</v>
      </c>
      <c r="D14" s="48"/>
      <c r="E14" s="70"/>
      <c r="F14" s="70"/>
      <c r="G14" s="56"/>
      <c r="H14" s="56" t="s">
        <v>25</v>
      </c>
      <c r="I14" s="89"/>
      <c r="J14" s="53"/>
      <c r="K14" s="53"/>
    </row>
    <row r="15" spans="1:11" ht="12.75">
      <c r="A15" s="8" t="s">
        <v>26</v>
      </c>
      <c r="B15" s="13" t="s">
        <v>27</v>
      </c>
      <c r="C15" s="14" t="s">
        <v>28</v>
      </c>
      <c r="D15" s="49">
        <f>SUM(D10:D14)</f>
        <v>3455</v>
      </c>
      <c r="E15" s="49">
        <f>SUM(E10:E14)</f>
        <v>4281</v>
      </c>
      <c r="F15" s="49">
        <f>SUM(F10:F14)</f>
        <v>4281</v>
      </c>
      <c r="G15" s="56"/>
      <c r="H15" s="56" t="s">
        <v>29</v>
      </c>
      <c r="I15" s="89"/>
      <c r="J15" s="53"/>
      <c r="K15" s="53"/>
    </row>
    <row r="16" spans="1:11" ht="12.75">
      <c r="A16" s="8" t="s">
        <v>30</v>
      </c>
      <c r="B16" s="9" t="s">
        <v>10</v>
      </c>
      <c r="C16" s="10" t="s">
        <v>31</v>
      </c>
      <c r="D16" s="48"/>
      <c r="E16" s="70"/>
      <c r="F16" s="70"/>
      <c r="G16" s="56"/>
      <c r="H16" s="56" t="s">
        <v>32</v>
      </c>
      <c r="I16" s="89"/>
      <c r="J16" s="53"/>
      <c r="K16" s="53"/>
    </row>
    <row r="17" spans="1:11" ht="12.75">
      <c r="A17" s="8" t="s">
        <v>33</v>
      </c>
      <c r="B17" s="9" t="s">
        <v>12</v>
      </c>
      <c r="C17" s="10" t="s">
        <v>34</v>
      </c>
      <c r="D17" s="48"/>
      <c r="E17" s="70"/>
      <c r="F17" s="70"/>
      <c r="G17" s="56"/>
      <c r="H17" s="56" t="s">
        <v>35</v>
      </c>
      <c r="I17" s="89"/>
      <c r="J17" s="53"/>
      <c r="K17" s="53"/>
    </row>
    <row r="18" spans="1:11" ht="12.75">
      <c r="A18" s="8" t="s">
        <v>36</v>
      </c>
      <c r="B18" s="9" t="s">
        <v>16</v>
      </c>
      <c r="C18" s="10" t="s">
        <v>37</v>
      </c>
      <c r="D18" s="48"/>
      <c r="E18" s="70"/>
      <c r="F18" s="70"/>
      <c r="G18" s="54" t="s">
        <v>20</v>
      </c>
      <c r="H18" s="54" t="s">
        <v>38</v>
      </c>
      <c r="I18" s="89"/>
      <c r="J18" s="53"/>
      <c r="K18" s="53"/>
    </row>
    <row r="19" spans="1:11" ht="12.75">
      <c r="A19" s="8" t="s">
        <v>39</v>
      </c>
      <c r="B19" s="11" t="s">
        <v>40</v>
      </c>
      <c r="C19" s="12" t="s">
        <v>41</v>
      </c>
      <c r="D19" s="50">
        <f>SUM(D16:D18)</f>
        <v>0</v>
      </c>
      <c r="E19" s="73"/>
      <c r="F19" s="73"/>
      <c r="G19" s="54" t="s">
        <v>42</v>
      </c>
      <c r="H19" s="54" t="s">
        <v>43</v>
      </c>
      <c r="I19" s="89"/>
      <c r="J19" s="53"/>
      <c r="K19" s="53"/>
    </row>
    <row r="20" spans="1:11" ht="12.75">
      <c r="A20" s="8" t="s">
        <v>44</v>
      </c>
      <c r="B20" s="9" t="s">
        <v>10</v>
      </c>
      <c r="C20" s="10" t="s">
        <v>45</v>
      </c>
      <c r="D20" s="48"/>
      <c r="E20" s="70"/>
      <c r="F20" s="70"/>
      <c r="G20" s="116" t="s">
        <v>26</v>
      </c>
      <c r="H20" s="54" t="s">
        <v>46</v>
      </c>
      <c r="I20" s="89"/>
      <c r="J20" s="53"/>
      <c r="K20" s="53"/>
    </row>
    <row r="21" spans="1:11" ht="12.75">
      <c r="A21" s="8" t="s">
        <v>47</v>
      </c>
      <c r="B21" s="9" t="s">
        <v>12</v>
      </c>
      <c r="C21" s="10" t="s">
        <v>48</v>
      </c>
      <c r="D21" s="48"/>
      <c r="E21" s="70"/>
      <c r="F21" s="70"/>
      <c r="G21" s="37" t="s">
        <v>49</v>
      </c>
      <c r="H21" s="58" t="s">
        <v>50</v>
      </c>
      <c r="I21" s="106">
        <f>SUM(I10,I11,I12,I17,I18,I19,I20)</f>
        <v>89931</v>
      </c>
      <c r="J21" s="106">
        <f>SUM(J10,J11,J12,J17,J18,J19,J20)</f>
        <v>90362</v>
      </c>
      <c r="K21" s="106">
        <f>SUM(K10,K11,K12,K17,K18,K19,K20)</f>
        <v>90329</v>
      </c>
    </row>
    <row r="22" spans="1:11" ht="12.75">
      <c r="A22" s="8" t="s">
        <v>51</v>
      </c>
      <c r="B22" s="9" t="s">
        <v>16</v>
      </c>
      <c r="C22" s="17" t="s">
        <v>52</v>
      </c>
      <c r="D22" s="107"/>
      <c r="E22" s="70"/>
      <c r="F22" s="70"/>
      <c r="G22" s="25" t="s">
        <v>10</v>
      </c>
      <c r="H22" s="17" t="s">
        <v>53</v>
      </c>
      <c r="I22" s="107">
        <v>2500</v>
      </c>
      <c r="J22" s="53">
        <v>0</v>
      </c>
      <c r="K22" s="53">
        <v>0</v>
      </c>
    </row>
    <row r="23" spans="1:11" ht="12.75">
      <c r="A23" s="8" t="s">
        <v>54</v>
      </c>
      <c r="B23" s="19" t="s">
        <v>55</v>
      </c>
      <c r="C23" s="20" t="s">
        <v>56</v>
      </c>
      <c r="D23" s="115">
        <f>SUM(D19:D22)</f>
        <v>0</v>
      </c>
      <c r="E23" s="64"/>
      <c r="F23" s="64"/>
      <c r="G23" s="25" t="s">
        <v>13</v>
      </c>
      <c r="H23" s="17" t="s">
        <v>57</v>
      </c>
      <c r="I23" s="107">
        <v>30</v>
      </c>
      <c r="J23" s="53">
        <v>425</v>
      </c>
      <c r="K23" s="53">
        <v>458</v>
      </c>
    </row>
    <row r="24" spans="1:11" ht="12.75">
      <c r="A24" s="8" t="s">
        <v>58</v>
      </c>
      <c r="B24" s="18" t="s">
        <v>10</v>
      </c>
      <c r="C24" s="17" t="s">
        <v>59</v>
      </c>
      <c r="D24" s="107"/>
      <c r="E24" s="70"/>
      <c r="F24" s="70"/>
      <c r="G24" s="25"/>
      <c r="H24" s="21" t="s">
        <v>175</v>
      </c>
      <c r="I24" s="107"/>
      <c r="J24" s="53"/>
      <c r="K24" s="53"/>
    </row>
    <row r="25" spans="1:11" ht="12.75">
      <c r="A25" s="8" t="s">
        <v>61</v>
      </c>
      <c r="B25" s="18" t="s">
        <v>12</v>
      </c>
      <c r="C25" s="17" t="s">
        <v>62</v>
      </c>
      <c r="D25" s="107"/>
      <c r="E25" s="70"/>
      <c r="F25" s="70"/>
      <c r="G25" s="25"/>
      <c r="H25" s="21" t="s">
        <v>176</v>
      </c>
      <c r="I25" s="107"/>
      <c r="J25" s="53"/>
      <c r="K25" s="53"/>
    </row>
    <row r="26" spans="1:11" ht="12.75">
      <c r="A26" s="8" t="s">
        <v>64</v>
      </c>
      <c r="B26" s="18" t="s">
        <v>16</v>
      </c>
      <c r="C26" s="17" t="s">
        <v>65</v>
      </c>
      <c r="D26" s="107"/>
      <c r="E26" s="70"/>
      <c r="F26" s="70"/>
      <c r="G26" s="25"/>
      <c r="H26" s="21" t="s">
        <v>66</v>
      </c>
      <c r="I26" s="107"/>
      <c r="J26" s="53"/>
      <c r="K26" s="53"/>
    </row>
    <row r="27" spans="1:11" ht="12.75">
      <c r="A27" s="8" t="s">
        <v>67</v>
      </c>
      <c r="B27" s="22" t="s">
        <v>68</v>
      </c>
      <c r="C27" s="21" t="s">
        <v>69</v>
      </c>
      <c r="D27" s="117">
        <f>SUM(D24:D26)</f>
        <v>0</v>
      </c>
      <c r="E27" s="73"/>
      <c r="F27" s="73"/>
      <c r="G27" s="25"/>
      <c r="H27" s="21" t="s">
        <v>177</v>
      </c>
      <c r="I27" s="107"/>
      <c r="J27" s="53"/>
      <c r="K27" s="53"/>
    </row>
    <row r="28" spans="1:11" ht="12.75">
      <c r="A28" s="8" t="s">
        <v>71</v>
      </c>
      <c r="B28" s="23" t="s">
        <v>72</v>
      </c>
      <c r="C28" s="24" t="s">
        <v>73</v>
      </c>
      <c r="D28" s="91">
        <f>SUM(D15,D23,D27)</f>
        <v>3455</v>
      </c>
      <c r="E28" s="118">
        <f>SUM(E15,E23,E27)</f>
        <v>4281</v>
      </c>
      <c r="F28" s="118">
        <f>SUM(F15,F23,F27)</f>
        <v>4281</v>
      </c>
      <c r="G28" s="31"/>
      <c r="H28" s="21" t="s">
        <v>74</v>
      </c>
      <c r="I28" s="107"/>
      <c r="J28" s="53"/>
      <c r="K28" s="53"/>
    </row>
    <row r="29" spans="1:11" ht="12.75">
      <c r="A29" s="8" t="s">
        <v>75</v>
      </c>
      <c r="B29" s="69" t="s">
        <v>10</v>
      </c>
      <c r="C29" s="54" t="s">
        <v>76</v>
      </c>
      <c r="D29" s="92"/>
      <c r="E29" s="70"/>
      <c r="F29" s="70"/>
      <c r="G29" s="25" t="s">
        <v>18</v>
      </c>
      <c r="H29" s="17" t="s">
        <v>77</v>
      </c>
      <c r="I29" s="107">
        <f>SUM(I24:I28)</f>
        <v>0</v>
      </c>
      <c r="J29" s="53"/>
      <c r="K29" s="53"/>
    </row>
    <row r="30" spans="1:11" ht="12.75">
      <c r="A30" s="8" t="s">
        <v>78</v>
      </c>
      <c r="B30" s="69" t="s">
        <v>12</v>
      </c>
      <c r="C30" s="54" t="s">
        <v>79</v>
      </c>
      <c r="D30" s="89">
        <v>89006</v>
      </c>
      <c r="E30" s="55">
        <v>86506</v>
      </c>
      <c r="F30" s="55">
        <v>86506</v>
      </c>
      <c r="G30" s="31" t="s">
        <v>80</v>
      </c>
      <c r="H30" s="24" t="s">
        <v>81</v>
      </c>
      <c r="I30" s="91">
        <f>SUM(I22,I23,I29)</f>
        <v>2530</v>
      </c>
      <c r="J30" s="91">
        <f>SUM(J22,J23,J29)</f>
        <v>425</v>
      </c>
      <c r="K30" s="91">
        <f>SUM(K22,K23,K29)</f>
        <v>458</v>
      </c>
    </row>
    <row r="31" spans="1:11" ht="12.75">
      <c r="A31" s="8" t="s">
        <v>82</v>
      </c>
      <c r="B31" s="18" t="s">
        <v>16</v>
      </c>
      <c r="C31" s="82" t="s">
        <v>83</v>
      </c>
      <c r="D31" s="83"/>
      <c r="E31" s="70"/>
      <c r="F31" s="70"/>
      <c r="G31" s="25" t="s">
        <v>10</v>
      </c>
      <c r="H31" s="17" t="s">
        <v>84</v>
      </c>
      <c r="I31" s="107"/>
      <c r="J31" s="53"/>
      <c r="K31" s="53"/>
    </row>
    <row r="32" spans="1:11" ht="12.75">
      <c r="A32" s="8" t="s">
        <v>85</v>
      </c>
      <c r="B32" s="15" t="s">
        <v>86</v>
      </c>
      <c r="C32" s="26" t="s">
        <v>87</v>
      </c>
      <c r="D32" s="120">
        <f>SUM(D29:D31)</f>
        <v>89006</v>
      </c>
      <c r="E32" s="120">
        <f>SUM(E29:E31)</f>
        <v>86506</v>
      </c>
      <c r="F32" s="120">
        <f>SUM(F29:F31)</f>
        <v>86506</v>
      </c>
      <c r="G32" s="27" t="s">
        <v>12</v>
      </c>
      <c r="H32" s="28" t="s">
        <v>88</v>
      </c>
      <c r="I32" s="48"/>
      <c r="J32" s="53"/>
      <c r="K32" s="53"/>
    </row>
    <row r="33" spans="1:11" ht="12.75">
      <c r="A33" s="8" t="s">
        <v>89</v>
      </c>
      <c r="B33" s="29"/>
      <c r="C33" s="119"/>
      <c r="D33" s="121"/>
      <c r="E33" s="121"/>
      <c r="F33" s="121"/>
      <c r="G33" s="27" t="s">
        <v>16</v>
      </c>
      <c r="H33" s="28" t="s">
        <v>90</v>
      </c>
      <c r="I33" s="48"/>
      <c r="J33" s="53"/>
      <c r="K33" s="53"/>
    </row>
    <row r="34" spans="1:11" ht="13.5" thickBot="1">
      <c r="A34" s="8" t="s">
        <v>91</v>
      </c>
      <c r="B34" s="30"/>
      <c r="C34" s="36"/>
      <c r="D34" s="130"/>
      <c r="E34" s="130"/>
      <c r="F34" s="130"/>
      <c r="G34" s="31" t="s">
        <v>55</v>
      </c>
      <c r="H34" s="32" t="s">
        <v>92</v>
      </c>
      <c r="I34" s="91">
        <f>SUM(I31:I33)</f>
        <v>0</v>
      </c>
      <c r="J34" s="53"/>
      <c r="K34" s="53"/>
    </row>
    <row r="35" spans="1:11" ht="13.5" thickBot="1">
      <c r="A35" s="59" t="s">
        <v>93</v>
      </c>
      <c r="B35" s="131" t="s">
        <v>94</v>
      </c>
      <c r="C35" s="132" t="s">
        <v>95</v>
      </c>
      <c r="D35" s="133">
        <f>SUM(D28,D32)</f>
        <v>92461</v>
      </c>
      <c r="E35" s="133">
        <f>SUM(E28,E32)</f>
        <v>90787</v>
      </c>
      <c r="F35" s="134">
        <f>SUM(F28,F32)</f>
        <v>90787</v>
      </c>
      <c r="G35" s="34" t="s">
        <v>96</v>
      </c>
      <c r="H35" s="35" t="s">
        <v>97</v>
      </c>
      <c r="I35" s="100">
        <f>SUM(I21,I30,I34)</f>
        <v>92461</v>
      </c>
      <c r="J35" s="100">
        <f>SUM(J21,J30,J34)</f>
        <v>90787</v>
      </c>
      <c r="K35" s="100">
        <f>SUM(K21,K30,K34)</f>
        <v>90787</v>
      </c>
    </row>
    <row r="36" spans="1:11" ht="12.75">
      <c r="A36" s="8" t="s">
        <v>98</v>
      </c>
      <c r="K36" s="7"/>
    </row>
    <row r="37" spans="1:11" ht="13.5" thickBot="1">
      <c r="A37" s="8" t="s">
        <v>99</v>
      </c>
      <c r="K37" s="7"/>
    </row>
    <row r="38" spans="1:11" ht="13.5" thickBot="1">
      <c r="A38" s="59" t="s">
        <v>100</v>
      </c>
      <c r="B38" s="171" t="s">
        <v>101</v>
      </c>
      <c r="C38" s="172"/>
      <c r="D38" s="136" t="s">
        <v>6</v>
      </c>
      <c r="E38" s="137" t="s">
        <v>182</v>
      </c>
      <c r="F38" s="138" t="s">
        <v>181</v>
      </c>
      <c r="G38" s="171" t="s">
        <v>101</v>
      </c>
      <c r="H38" s="172"/>
      <c r="I38" s="136" t="s">
        <v>6</v>
      </c>
      <c r="J38" s="137" t="s">
        <v>182</v>
      </c>
      <c r="K38" s="138" t="s">
        <v>181</v>
      </c>
    </row>
    <row r="39" spans="1:11" ht="12.75">
      <c r="A39" s="8" t="s">
        <v>102</v>
      </c>
      <c r="B39" s="57" t="s">
        <v>10</v>
      </c>
      <c r="C39" s="79" t="s">
        <v>173</v>
      </c>
      <c r="D39" s="105">
        <v>30</v>
      </c>
      <c r="E39" s="135">
        <v>30</v>
      </c>
      <c r="F39" s="135">
        <v>30</v>
      </c>
      <c r="G39" s="116" t="s">
        <v>10</v>
      </c>
      <c r="H39" s="79" t="s">
        <v>11</v>
      </c>
      <c r="I39" s="105">
        <v>40477</v>
      </c>
      <c r="J39" s="150">
        <v>40477</v>
      </c>
      <c r="K39" s="150">
        <v>40477</v>
      </c>
    </row>
    <row r="40" spans="1:11" ht="12.75">
      <c r="A40" s="8" t="s">
        <v>103</v>
      </c>
      <c r="B40" s="59" t="s">
        <v>13</v>
      </c>
      <c r="C40" s="54" t="s">
        <v>14</v>
      </c>
      <c r="D40" s="89">
        <v>191</v>
      </c>
      <c r="E40" s="55">
        <v>191</v>
      </c>
      <c r="F40" s="55">
        <v>2719</v>
      </c>
      <c r="G40" s="65" t="s">
        <v>13</v>
      </c>
      <c r="H40" s="54" t="s">
        <v>15</v>
      </c>
      <c r="I40" s="89">
        <v>9981</v>
      </c>
      <c r="J40" s="109">
        <v>10508</v>
      </c>
      <c r="K40" s="109">
        <v>10508</v>
      </c>
    </row>
    <row r="41" spans="1:11" ht="12.75">
      <c r="A41" s="8" t="s">
        <v>104</v>
      </c>
      <c r="B41" s="59" t="s">
        <v>16</v>
      </c>
      <c r="C41" s="54" t="s">
        <v>17</v>
      </c>
      <c r="D41" s="89"/>
      <c r="E41" s="55"/>
      <c r="F41" s="55">
        <v>461</v>
      </c>
      <c r="G41" s="65" t="s">
        <v>18</v>
      </c>
      <c r="H41" s="54" t="s">
        <v>19</v>
      </c>
      <c r="I41" s="89">
        <v>12468</v>
      </c>
      <c r="J41" s="109">
        <v>13268</v>
      </c>
      <c r="K41" s="109">
        <v>16227</v>
      </c>
    </row>
    <row r="42" spans="1:11" ht="12.75">
      <c r="A42" s="8" t="s">
        <v>105</v>
      </c>
      <c r="B42" s="59" t="s">
        <v>20</v>
      </c>
      <c r="C42" s="54" t="s">
        <v>21</v>
      </c>
      <c r="D42" s="89"/>
      <c r="E42" s="55">
        <v>1952</v>
      </c>
      <c r="F42" s="55">
        <v>1952</v>
      </c>
      <c r="G42" s="66"/>
      <c r="H42" s="56" t="s">
        <v>22</v>
      </c>
      <c r="I42" s="89"/>
      <c r="J42" s="53"/>
      <c r="K42" s="53"/>
    </row>
    <row r="43" spans="1:11" ht="12.75">
      <c r="A43" s="8" t="s">
        <v>106</v>
      </c>
      <c r="B43" s="59" t="s">
        <v>23</v>
      </c>
      <c r="C43" s="54" t="s">
        <v>24</v>
      </c>
      <c r="D43" s="89"/>
      <c r="E43" s="55"/>
      <c r="F43" s="55"/>
      <c r="G43" s="66"/>
      <c r="H43" s="56" t="s">
        <v>25</v>
      </c>
      <c r="I43" s="89"/>
      <c r="J43" s="53"/>
      <c r="K43" s="53"/>
    </row>
    <row r="44" spans="1:11" ht="12.75">
      <c r="A44" s="8" t="s">
        <v>107</v>
      </c>
      <c r="B44" s="60" t="s">
        <v>27</v>
      </c>
      <c r="C44" s="63" t="s">
        <v>28</v>
      </c>
      <c r="D44" s="93">
        <f>SUM(D39:D43)</f>
        <v>221</v>
      </c>
      <c r="E44" s="93">
        <f>SUM(E39:E43)</f>
        <v>2173</v>
      </c>
      <c r="F44" s="93">
        <f>SUM(F39:F43)</f>
        <v>5162</v>
      </c>
      <c r="G44" s="66"/>
      <c r="H44" s="56" t="s">
        <v>29</v>
      </c>
      <c r="I44" s="89"/>
      <c r="J44" s="53"/>
      <c r="K44" s="53"/>
    </row>
    <row r="45" spans="1:11" ht="12.75">
      <c r="A45" s="8" t="s">
        <v>108</v>
      </c>
      <c r="B45" s="59" t="s">
        <v>10</v>
      </c>
      <c r="C45" s="54" t="s">
        <v>31</v>
      </c>
      <c r="D45" s="89"/>
      <c r="E45" s="55"/>
      <c r="F45" s="55"/>
      <c r="G45" s="66"/>
      <c r="H45" s="56" t="s">
        <v>32</v>
      </c>
      <c r="I45" s="89"/>
      <c r="J45" s="53"/>
      <c r="K45" s="53"/>
    </row>
    <row r="46" spans="1:11" ht="12.75">
      <c r="A46" s="8" t="s">
        <v>109</v>
      </c>
      <c r="B46" s="59" t="s">
        <v>12</v>
      </c>
      <c r="C46" s="54" t="s">
        <v>34</v>
      </c>
      <c r="D46" s="89"/>
      <c r="E46" s="55"/>
      <c r="F46" s="55"/>
      <c r="G46" s="66"/>
      <c r="H46" s="56" t="s">
        <v>35</v>
      </c>
      <c r="I46" s="89">
        <v>100</v>
      </c>
      <c r="J46" s="89">
        <v>100</v>
      </c>
      <c r="K46" s="89">
        <v>100</v>
      </c>
    </row>
    <row r="47" spans="1:11" ht="12.75">
      <c r="A47" s="8" t="s">
        <v>110</v>
      </c>
      <c r="B47" s="59" t="s">
        <v>16</v>
      </c>
      <c r="C47" s="54" t="s">
        <v>37</v>
      </c>
      <c r="D47" s="89"/>
      <c r="E47" s="55"/>
      <c r="F47" s="55"/>
      <c r="G47" s="65" t="s">
        <v>20</v>
      </c>
      <c r="H47" s="54" t="s">
        <v>38</v>
      </c>
      <c r="I47" s="89"/>
      <c r="J47" s="53"/>
      <c r="K47" s="53"/>
    </row>
    <row r="48" spans="1:11" ht="12.75">
      <c r="A48" s="8" t="s">
        <v>111</v>
      </c>
      <c r="B48" s="61" t="s">
        <v>40</v>
      </c>
      <c r="C48" s="56" t="s">
        <v>41</v>
      </c>
      <c r="D48" s="89"/>
      <c r="E48" s="55"/>
      <c r="F48" s="55"/>
      <c r="G48" s="65" t="s">
        <v>42</v>
      </c>
      <c r="H48" s="54" t="s">
        <v>43</v>
      </c>
      <c r="I48" s="89"/>
      <c r="J48" s="53"/>
      <c r="K48" s="53"/>
    </row>
    <row r="49" spans="1:11" ht="12.75">
      <c r="A49" s="8" t="s">
        <v>112</v>
      </c>
      <c r="B49" s="59" t="s">
        <v>10</v>
      </c>
      <c r="C49" s="54" t="s">
        <v>45</v>
      </c>
      <c r="D49" s="89"/>
      <c r="E49" s="55"/>
      <c r="F49" s="55"/>
      <c r="G49" s="65" t="s">
        <v>26</v>
      </c>
      <c r="H49" s="54" t="s">
        <v>46</v>
      </c>
      <c r="I49" s="89"/>
      <c r="J49" s="53"/>
      <c r="K49" s="53"/>
    </row>
    <row r="50" spans="1:11" ht="12.75">
      <c r="A50" s="8" t="s">
        <v>113</v>
      </c>
      <c r="B50" s="59" t="s">
        <v>12</v>
      </c>
      <c r="C50" s="54" t="s">
        <v>48</v>
      </c>
      <c r="D50" s="89"/>
      <c r="E50" s="55"/>
      <c r="F50" s="55"/>
      <c r="G50" s="67" t="s">
        <v>49</v>
      </c>
      <c r="H50" s="53" t="s">
        <v>50</v>
      </c>
      <c r="I50" s="95">
        <f>SUM(I39,I40,I41,I46,I47,I48,I49)</f>
        <v>63026</v>
      </c>
      <c r="J50" s="95">
        <f>SUM(J39,J40,J41,J46,J47,J48,J49)</f>
        <v>64353</v>
      </c>
      <c r="K50" s="95">
        <f>SUM(K39,K40,K41,K46,K47,K48,K49)</f>
        <v>67312</v>
      </c>
    </row>
    <row r="51" spans="1:11" ht="12.75">
      <c r="A51" s="8" t="s">
        <v>114</v>
      </c>
      <c r="B51" s="59" t="s">
        <v>16</v>
      </c>
      <c r="C51" s="71" t="s">
        <v>52</v>
      </c>
      <c r="D51" s="89"/>
      <c r="E51" s="55"/>
      <c r="F51" s="55"/>
      <c r="G51" s="68" t="s">
        <v>10</v>
      </c>
      <c r="H51" s="54" t="s">
        <v>53</v>
      </c>
      <c r="I51" s="92"/>
      <c r="J51" s="53"/>
      <c r="K51" s="53"/>
    </row>
    <row r="52" spans="1:11" ht="12.75">
      <c r="A52" s="8" t="s">
        <v>115</v>
      </c>
      <c r="B52" s="19" t="s">
        <v>55</v>
      </c>
      <c r="C52" s="47" t="s">
        <v>56</v>
      </c>
      <c r="D52" s="93">
        <f>SUM(D48:D51)</f>
        <v>0</v>
      </c>
      <c r="E52" s="64"/>
      <c r="F52" s="64"/>
      <c r="G52" s="68" t="s">
        <v>13</v>
      </c>
      <c r="H52" s="54" t="s">
        <v>57</v>
      </c>
      <c r="I52" s="89"/>
      <c r="J52" s="109">
        <v>625</v>
      </c>
      <c r="K52" s="109">
        <v>655</v>
      </c>
    </row>
    <row r="53" spans="1:11" ht="12.75">
      <c r="A53" s="8" t="s">
        <v>116</v>
      </c>
      <c r="B53" s="18" t="s">
        <v>10</v>
      </c>
      <c r="C53" s="17" t="s">
        <v>59</v>
      </c>
      <c r="D53" s="92"/>
      <c r="E53" s="70"/>
      <c r="F53" s="70"/>
      <c r="G53" s="68"/>
      <c r="H53" s="56" t="s">
        <v>60</v>
      </c>
      <c r="I53" s="89"/>
      <c r="J53" s="53"/>
      <c r="K53" s="53"/>
    </row>
    <row r="54" spans="1:11" ht="12.75">
      <c r="A54" s="8" t="s">
        <v>117</v>
      </c>
      <c r="B54" s="18" t="s">
        <v>12</v>
      </c>
      <c r="C54" s="17" t="s">
        <v>62</v>
      </c>
      <c r="D54" s="92"/>
      <c r="E54" s="70"/>
      <c r="F54" s="70"/>
      <c r="G54" s="68"/>
      <c r="H54" s="56" t="s">
        <v>63</v>
      </c>
      <c r="I54" s="89"/>
      <c r="J54" s="53"/>
      <c r="K54" s="53"/>
    </row>
    <row r="55" spans="1:11" ht="12.75">
      <c r="A55" s="8" t="s">
        <v>118</v>
      </c>
      <c r="B55" s="18" t="s">
        <v>16</v>
      </c>
      <c r="C55" s="17" t="s">
        <v>65</v>
      </c>
      <c r="D55" s="92"/>
      <c r="E55" s="70"/>
      <c r="F55" s="70"/>
      <c r="G55" s="68"/>
      <c r="H55" s="56" t="s">
        <v>66</v>
      </c>
      <c r="I55" s="89"/>
      <c r="J55" s="53"/>
      <c r="K55" s="53"/>
    </row>
    <row r="56" spans="1:11" ht="12.75">
      <c r="A56" s="8" t="s">
        <v>119</v>
      </c>
      <c r="B56" s="22" t="s">
        <v>68</v>
      </c>
      <c r="C56" s="21" t="s">
        <v>69</v>
      </c>
      <c r="D56" s="94">
        <f>SUM(D53:D55)</f>
        <v>0</v>
      </c>
      <c r="E56" s="73"/>
      <c r="F56" s="73"/>
      <c r="G56" s="68"/>
      <c r="H56" s="56" t="s">
        <v>70</v>
      </c>
      <c r="I56" s="89"/>
      <c r="J56" s="53"/>
      <c r="K56" s="53"/>
    </row>
    <row r="57" spans="1:11" ht="12.75">
      <c r="A57" s="8" t="s">
        <v>120</v>
      </c>
      <c r="B57" s="23" t="s">
        <v>72</v>
      </c>
      <c r="C57" s="24" t="s">
        <v>73</v>
      </c>
      <c r="D57" s="95">
        <f>SUM(D44,D52,D56)</f>
        <v>221</v>
      </c>
      <c r="E57" s="95">
        <f>SUM(E44,E52,E56)</f>
        <v>2173</v>
      </c>
      <c r="F57" s="95">
        <f>SUM(F44,F52,F56)</f>
        <v>5162</v>
      </c>
      <c r="G57" s="72"/>
      <c r="H57" s="56" t="s">
        <v>74</v>
      </c>
      <c r="I57" s="89"/>
      <c r="J57" s="53"/>
      <c r="K57" s="53"/>
    </row>
    <row r="58" spans="1:11" ht="12.75">
      <c r="A58" s="8" t="s">
        <v>121</v>
      </c>
      <c r="B58" s="18" t="s">
        <v>10</v>
      </c>
      <c r="C58" s="17" t="s">
        <v>76</v>
      </c>
      <c r="D58" s="92"/>
      <c r="E58" s="70"/>
      <c r="F58" s="70"/>
      <c r="G58" s="68" t="s">
        <v>18</v>
      </c>
      <c r="H58" s="54" t="s">
        <v>77</v>
      </c>
      <c r="I58" s="89">
        <f>SUM(I53:I57)</f>
        <v>0</v>
      </c>
      <c r="J58" s="53"/>
      <c r="K58" s="53"/>
    </row>
    <row r="59" spans="1:11" ht="12.75">
      <c r="A59" s="8" t="s">
        <v>122</v>
      </c>
      <c r="B59" s="18" t="s">
        <v>12</v>
      </c>
      <c r="C59" s="17" t="s">
        <v>79</v>
      </c>
      <c r="D59" s="89">
        <v>62805</v>
      </c>
      <c r="E59" s="55">
        <v>62805</v>
      </c>
      <c r="F59" s="55">
        <v>62805</v>
      </c>
      <c r="G59" s="72" t="s">
        <v>80</v>
      </c>
      <c r="H59" s="53" t="s">
        <v>81</v>
      </c>
      <c r="I59" s="95">
        <f>SUM(I51,I52,I58)</f>
        <v>0</v>
      </c>
      <c r="J59" s="95">
        <f>SUM(J51,J52,J58)</f>
        <v>625</v>
      </c>
      <c r="K59" s="95">
        <f>SUM(K51,K52,K58)</f>
        <v>655</v>
      </c>
    </row>
    <row r="60" spans="1:11" ht="12.75">
      <c r="A60" s="8" t="s">
        <v>123</v>
      </c>
      <c r="B60" s="18" t="s">
        <v>16</v>
      </c>
      <c r="C60" s="17" t="s">
        <v>83</v>
      </c>
      <c r="D60" s="92"/>
      <c r="E60" s="70"/>
      <c r="F60" s="70"/>
      <c r="G60" s="68" t="s">
        <v>10</v>
      </c>
      <c r="H60" s="54" t="s">
        <v>84</v>
      </c>
      <c r="I60" s="92"/>
      <c r="J60" s="53"/>
      <c r="K60" s="53"/>
    </row>
    <row r="61" spans="1:11" ht="12.75">
      <c r="A61" s="8" t="s">
        <v>124</v>
      </c>
      <c r="B61" s="23" t="s">
        <v>86</v>
      </c>
      <c r="C61" s="24" t="s">
        <v>87</v>
      </c>
      <c r="D61" s="95">
        <f>SUM(D58:D60)</f>
        <v>62805</v>
      </c>
      <c r="E61" s="95">
        <f>SUM(E58:E60)</f>
        <v>62805</v>
      </c>
      <c r="F61" s="95">
        <f>SUM(F58:F60)</f>
        <v>62805</v>
      </c>
      <c r="G61" s="65" t="s">
        <v>12</v>
      </c>
      <c r="H61" s="54" t="s">
        <v>88</v>
      </c>
      <c r="I61" s="92"/>
      <c r="J61" s="53"/>
      <c r="K61" s="53"/>
    </row>
    <row r="62" spans="1:11" ht="12.75">
      <c r="A62" s="8" t="s">
        <v>125</v>
      </c>
      <c r="B62" s="30"/>
      <c r="C62" s="36"/>
      <c r="D62" s="96"/>
      <c r="E62" s="74"/>
      <c r="F62" s="74"/>
      <c r="G62" s="65" t="s">
        <v>16</v>
      </c>
      <c r="H62" s="54" t="s">
        <v>90</v>
      </c>
      <c r="I62" s="92"/>
      <c r="J62" s="53"/>
      <c r="K62" s="53"/>
    </row>
    <row r="63" spans="1:11" ht="13.5" thickBot="1">
      <c r="A63" s="8" t="s">
        <v>126</v>
      </c>
      <c r="B63" s="30"/>
      <c r="C63" s="36"/>
      <c r="D63" s="143"/>
      <c r="E63" s="130"/>
      <c r="F63" s="130"/>
      <c r="G63" s="72" t="s">
        <v>55</v>
      </c>
      <c r="H63" s="139" t="s">
        <v>92</v>
      </c>
      <c r="I63" s="140">
        <f>SUM(I60:I62)</f>
        <v>0</v>
      </c>
      <c r="J63" s="141"/>
      <c r="K63" s="141"/>
    </row>
    <row r="64" spans="1:11" ht="13.5" thickBot="1">
      <c r="A64" s="59" t="s">
        <v>127</v>
      </c>
      <c r="B64" s="131" t="s">
        <v>94</v>
      </c>
      <c r="C64" s="144" t="s">
        <v>95</v>
      </c>
      <c r="D64" s="145">
        <f>SUM(D57,D61)</f>
        <v>63026</v>
      </c>
      <c r="E64" s="145">
        <f>SUM(E57,E61)</f>
        <v>64978</v>
      </c>
      <c r="F64" s="146">
        <f>SUM(F57,F61)</f>
        <v>67967</v>
      </c>
      <c r="G64" s="131" t="s">
        <v>96</v>
      </c>
      <c r="H64" s="142" t="s">
        <v>97</v>
      </c>
      <c r="I64" s="136">
        <f>SUM(I50,I59,I63)</f>
        <v>63026</v>
      </c>
      <c r="J64" s="136">
        <f>SUM(J50,J59,J63)</f>
        <v>64978</v>
      </c>
      <c r="K64" s="134">
        <f>SUM(K50,K59,K63)</f>
        <v>67967</v>
      </c>
    </row>
    <row r="65" spans="1:11" ht="12.75">
      <c r="A65" s="8" t="s">
        <v>128</v>
      </c>
      <c r="K65" s="7"/>
    </row>
    <row r="66" spans="1:11" ht="13.5" thickBot="1">
      <c r="A66" s="8" t="s">
        <v>129</v>
      </c>
      <c r="K66" s="7"/>
    </row>
    <row r="67" spans="1:11" ht="13.5" thickBot="1">
      <c r="A67" s="59" t="s">
        <v>130</v>
      </c>
      <c r="B67" s="151" t="s">
        <v>131</v>
      </c>
      <c r="C67" s="152"/>
      <c r="D67" s="136" t="s">
        <v>6</v>
      </c>
      <c r="E67" s="137" t="s">
        <v>182</v>
      </c>
      <c r="F67" s="138" t="s">
        <v>181</v>
      </c>
      <c r="G67" s="151" t="s">
        <v>131</v>
      </c>
      <c r="H67" s="152"/>
      <c r="I67" s="136" t="s">
        <v>6</v>
      </c>
      <c r="J67" s="137" t="s">
        <v>182</v>
      </c>
      <c r="K67" s="138" t="s">
        <v>181</v>
      </c>
    </row>
    <row r="68" spans="1:11" ht="12.75">
      <c r="A68" s="8" t="s">
        <v>132</v>
      </c>
      <c r="B68" s="51" t="s">
        <v>10</v>
      </c>
      <c r="C68" s="52" t="s">
        <v>173</v>
      </c>
      <c r="D68" s="147">
        <v>113100</v>
      </c>
      <c r="E68" s="148">
        <v>113100</v>
      </c>
      <c r="F68" s="148">
        <v>111053</v>
      </c>
      <c r="G68" s="149" t="s">
        <v>10</v>
      </c>
      <c r="H68" s="52" t="s">
        <v>11</v>
      </c>
      <c r="I68" s="105">
        <v>50279</v>
      </c>
      <c r="J68" s="150">
        <v>51170</v>
      </c>
      <c r="K68" s="150">
        <v>51780</v>
      </c>
    </row>
    <row r="69" spans="1:11" ht="12.75">
      <c r="A69" s="8" t="s">
        <v>133</v>
      </c>
      <c r="B69" s="9" t="s">
        <v>13</v>
      </c>
      <c r="C69" s="10" t="s">
        <v>14</v>
      </c>
      <c r="D69" s="97">
        <v>12010</v>
      </c>
      <c r="E69" s="86">
        <v>12064</v>
      </c>
      <c r="F69" s="86">
        <v>15776</v>
      </c>
      <c r="G69" s="27" t="s">
        <v>13</v>
      </c>
      <c r="H69" s="10" t="s">
        <v>15</v>
      </c>
      <c r="I69" s="89">
        <v>14895</v>
      </c>
      <c r="J69" s="109">
        <v>15136</v>
      </c>
      <c r="K69" s="109">
        <v>15286</v>
      </c>
    </row>
    <row r="70" spans="1:11" ht="12.75">
      <c r="A70" s="8" t="s">
        <v>134</v>
      </c>
      <c r="B70" s="9" t="s">
        <v>16</v>
      </c>
      <c r="C70" s="10" t="s">
        <v>17</v>
      </c>
      <c r="D70" s="97">
        <v>203142</v>
      </c>
      <c r="E70" s="86">
        <v>205468</v>
      </c>
      <c r="F70" s="86">
        <v>213256</v>
      </c>
      <c r="G70" s="27" t="s">
        <v>18</v>
      </c>
      <c r="H70" s="10" t="s">
        <v>19</v>
      </c>
      <c r="I70" s="89">
        <v>102299</v>
      </c>
      <c r="J70" s="109">
        <v>118045</v>
      </c>
      <c r="K70" s="109">
        <v>169391</v>
      </c>
    </row>
    <row r="71" spans="1:11" ht="12.75">
      <c r="A71" s="8" t="s">
        <v>135</v>
      </c>
      <c r="B71" s="9" t="s">
        <v>20</v>
      </c>
      <c r="C71" s="10" t="s">
        <v>21</v>
      </c>
      <c r="D71" s="97">
        <v>114453</v>
      </c>
      <c r="E71" s="86">
        <v>133951</v>
      </c>
      <c r="F71" s="86">
        <v>133951</v>
      </c>
      <c r="G71" s="62"/>
      <c r="H71" s="12" t="s">
        <v>174</v>
      </c>
      <c r="I71" s="89">
        <v>151811</v>
      </c>
      <c r="J71" s="109">
        <v>149311</v>
      </c>
      <c r="K71" s="109">
        <v>149311</v>
      </c>
    </row>
    <row r="72" spans="1:11" ht="12.75">
      <c r="A72" s="8" t="s">
        <v>136</v>
      </c>
      <c r="B72" s="9" t="s">
        <v>23</v>
      </c>
      <c r="C72" s="10" t="s">
        <v>24</v>
      </c>
      <c r="D72" s="97">
        <v>601</v>
      </c>
      <c r="E72" s="86">
        <v>601</v>
      </c>
      <c r="F72" s="86">
        <v>901</v>
      </c>
      <c r="G72" s="62"/>
      <c r="H72" s="12" t="s">
        <v>25</v>
      </c>
      <c r="I72" s="89">
        <v>6850</v>
      </c>
      <c r="J72" s="109">
        <v>6850</v>
      </c>
      <c r="K72" s="109">
        <v>6850</v>
      </c>
    </row>
    <row r="73" spans="1:11" ht="12.75">
      <c r="A73" s="8" t="s">
        <v>137</v>
      </c>
      <c r="B73" s="13" t="s">
        <v>27</v>
      </c>
      <c r="C73" s="14" t="s">
        <v>28</v>
      </c>
      <c r="D73" s="93">
        <f>SUM(D68:D72)</f>
        <v>443306</v>
      </c>
      <c r="E73" s="93">
        <f>SUM(E68:E72)</f>
        <v>465184</v>
      </c>
      <c r="F73" s="93">
        <f>SUM(F68:F72)</f>
        <v>474937</v>
      </c>
      <c r="G73" s="62"/>
      <c r="H73" s="12" t="s">
        <v>179</v>
      </c>
      <c r="I73" s="89"/>
      <c r="J73" s="109">
        <v>5943</v>
      </c>
      <c r="K73" s="109">
        <v>5943</v>
      </c>
    </row>
    <row r="74" spans="1:11" ht="12.75">
      <c r="A74" s="8" t="s">
        <v>138</v>
      </c>
      <c r="B74" s="9" t="s">
        <v>10</v>
      </c>
      <c r="C74" s="10" t="s">
        <v>31</v>
      </c>
      <c r="D74" s="92">
        <v>5000</v>
      </c>
      <c r="E74" s="70">
        <v>5000</v>
      </c>
      <c r="F74" s="70">
        <v>5375</v>
      </c>
      <c r="G74" s="62"/>
      <c r="H74" s="12" t="s">
        <v>32</v>
      </c>
      <c r="I74" s="89">
        <v>2300</v>
      </c>
      <c r="J74" s="109">
        <v>2300</v>
      </c>
      <c r="K74" s="109">
        <v>2300</v>
      </c>
    </row>
    <row r="75" spans="1:11" ht="12.75">
      <c r="A75" s="8" t="s">
        <v>139</v>
      </c>
      <c r="B75" s="9" t="s">
        <v>12</v>
      </c>
      <c r="C75" s="10" t="s">
        <v>34</v>
      </c>
      <c r="D75" s="92"/>
      <c r="E75" s="70"/>
      <c r="F75" s="70"/>
      <c r="G75" s="62"/>
      <c r="H75" s="12" t="s">
        <v>35</v>
      </c>
      <c r="I75" s="89">
        <v>3500</v>
      </c>
      <c r="J75" s="109">
        <v>3500</v>
      </c>
      <c r="K75" s="109">
        <v>3897</v>
      </c>
    </row>
    <row r="76" spans="1:11" ht="12.75">
      <c r="A76" s="8" t="s">
        <v>140</v>
      </c>
      <c r="B76" s="9" t="s">
        <v>16</v>
      </c>
      <c r="C76" s="10" t="s">
        <v>37</v>
      </c>
      <c r="D76" s="92"/>
      <c r="E76" s="70"/>
      <c r="F76" s="70"/>
      <c r="G76" s="62"/>
      <c r="H76" s="12" t="s">
        <v>141</v>
      </c>
      <c r="I76" s="89"/>
      <c r="J76" s="53"/>
      <c r="K76" s="53">
        <v>3</v>
      </c>
    </row>
    <row r="77" spans="1:11" ht="12.75">
      <c r="A77" s="8" t="s">
        <v>142</v>
      </c>
      <c r="B77" s="11" t="s">
        <v>40</v>
      </c>
      <c r="C77" s="12" t="s">
        <v>41</v>
      </c>
      <c r="D77" s="97"/>
      <c r="E77" s="86"/>
      <c r="F77" s="86"/>
      <c r="G77" s="27" t="s">
        <v>20</v>
      </c>
      <c r="H77" s="16" t="s">
        <v>38</v>
      </c>
      <c r="I77" s="108">
        <f>+I71+I72+I73+I74+I75+I76</f>
        <v>164461</v>
      </c>
      <c r="J77" s="108">
        <f>+J71+J72+J73+J74+J75+J76</f>
        <v>167904</v>
      </c>
      <c r="K77" s="108">
        <f>+K71+K72+K73+K74+K75+K76</f>
        <v>168304</v>
      </c>
    </row>
    <row r="78" spans="1:11" ht="12.75">
      <c r="A78" s="8" t="s">
        <v>143</v>
      </c>
      <c r="B78" s="9" t="s">
        <v>10</v>
      </c>
      <c r="C78" s="10" t="s">
        <v>45</v>
      </c>
      <c r="D78" s="97">
        <v>231711</v>
      </c>
      <c r="E78" s="86">
        <v>231711</v>
      </c>
      <c r="F78" s="86">
        <v>275209</v>
      </c>
      <c r="G78" s="27" t="s">
        <v>42</v>
      </c>
      <c r="H78" s="10" t="s">
        <v>43</v>
      </c>
      <c r="I78" s="89"/>
      <c r="J78" s="53"/>
      <c r="K78" s="53"/>
    </row>
    <row r="79" spans="1:11" ht="12.75">
      <c r="A79" s="8" t="s">
        <v>144</v>
      </c>
      <c r="B79" s="9" t="s">
        <v>12</v>
      </c>
      <c r="C79" s="10" t="s">
        <v>48</v>
      </c>
      <c r="D79" s="97"/>
      <c r="E79" s="86"/>
      <c r="F79" s="86"/>
      <c r="G79" s="27" t="s">
        <v>26</v>
      </c>
      <c r="H79" s="10" t="s">
        <v>46</v>
      </c>
      <c r="I79" s="89"/>
      <c r="J79" s="53"/>
      <c r="K79" s="53"/>
    </row>
    <row r="80" spans="1:11" ht="12.75">
      <c r="A80" s="8" t="s">
        <v>145</v>
      </c>
      <c r="B80" s="9" t="s">
        <v>16</v>
      </c>
      <c r="C80" s="17" t="s">
        <v>52</v>
      </c>
      <c r="D80" s="97"/>
      <c r="E80" s="86"/>
      <c r="F80" s="86"/>
      <c r="G80" s="37" t="s">
        <v>49</v>
      </c>
      <c r="H80" s="16" t="s">
        <v>50</v>
      </c>
      <c r="I80" s="95">
        <f>SUM(I68,I69,I70,I77,I78,I79)</f>
        <v>331934</v>
      </c>
      <c r="J80" s="95">
        <f>SUM(J68,J69,J70,J77,J78,J79)</f>
        <v>352255</v>
      </c>
      <c r="K80" s="95">
        <f>SUM(K68,K69,K70,K77,K78,K79)</f>
        <v>404761</v>
      </c>
    </row>
    <row r="81" spans="1:11" ht="12.75">
      <c r="A81" s="8" t="s">
        <v>146</v>
      </c>
      <c r="B81" s="19" t="s">
        <v>55</v>
      </c>
      <c r="C81" s="20" t="s">
        <v>56</v>
      </c>
      <c r="D81" s="93">
        <f>SUM(D74:D80)</f>
        <v>236711</v>
      </c>
      <c r="E81" s="93">
        <f>SUM(E74:E80)</f>
        <v>236711</v>
      </c>
      <c r="F81" s="93">
        <f>SUM(F74:F80)</f>
        <v>280584</v>
      </c>
      <c r="G81" s="25" t="s">
        <v>10</v>
      </c>
      <c r="H81" s="17" t="s">
        <v>53</v>
      </c>
      <c r="I81" s="92">
        <v>5000</v>
      </c>
      <c r="J81" s="109">
        <v>7160</v>
      </c>
      <c r="K81" s="109">
        <v>7010</v>
      </c>
    </row>
    <row r="82" spans="1:11" ht="12.75">
      <c r="A82" s="8" t="s">
        <v>147</v>
      </c>
      <c r="B82" s="18" t="s">
        <v>10</v>
      </c>
      <c r="C82" s="17" t="s">
        <v>59</v>
      </c>
      <c r="D82" s="97"/>
      <c r="E82" s="86"/>
      <c r="F82" s="86"/>
      <c r="G82" s="25" t="s">
        <v>13</v>
      </c>
      <c r="H82" s="17" t="s">
        <v>57</v>
      </c>
      <c r="I82" s="89">
        <v>340050</v>
      </c>
      <c r="J82" s="109">
        <v>339447</v>
      </c>
      <c r="K82" s="109">
        <v>296697</v>
      </c>
    </row>
    <row r="83" spans="1:11" ht="12.75">
      <c r="A83" s="8" t="s">
        <v>148</v>
      </c>
      <c r="B83" s="18" t="s">
        <v>12</v>
      </c>
      <c r="C83" s="17" t="s">
        <v>62</v>
      </c>
      <c r="D83" s="97">
        <v>2300</v>
      </c>
      <c r="E83" s="86">
        <v>2300</v>
      </c>
      <c r="F83" s="86">
        <v>2300</v>
      </c>
      <c r="G83" s="25"/>
      <c r="H83" s="21" t="s">
        <v>175</v>
      </c>
      <c r="I83" s="89"/>
      <c r="J83" s="53"/>
      <c r="K83" s="53"/>
    </row>
    <row r="84" spans="1:11" ht="12.75">
      <c r="A84" s="8" t="s">
        <v>149</v>
      </c>
      <c r="B84" s="18" t="s">
        <v>16</v>
      </c>
      <c r="C84" s="17" t="s">
        <v>65</v>
      </c>
      <c r="D84" s="97"/>
      <c r="E84" s="86"/>
      <c r="F84" s="86"/>
      <c r="G84" s="25"/>
      <c r="H84" s="21" t="s">
        <v>63</v>
      </c>
      <c r="I84" s="89"/>
      <c r="J84" s="53"/>
      <c r="K84" s="109"/>
    </row>
    <row r="85" spans="1:11" ht="12.75">
      <c r="A85" s="8" t="s">
        <v>150</v>
      </c>
      <c r="B85" s="23" t="s">
        <v>68</v>
      </c>
      <c r="C85" s="24" t="s">
        <v>69</v>
      </c>
      <c r="D85" s="95">
        <f>SUM(D82:D84)</f>
        <v>2300</v>
      </c>
      <c r="E85" s="95">
        <f>SUM(E82:E84)</f>
        <v>2300</v>
      </c>
      <c r="F85" s="95">
        <f>SUM(F82:F84)</f>
        <v>2300</v>
      </c>
      <c r="G85" s="25"/>
      <c r="H85" s="21" t="s">
        <v>66</v>
      </c>
      <c r="I85" s="89"/>
      <c r="J85" s="53"/>
      <c r="K85" s="53"/>
    </row>
    <row r="86" spans="1:11" ht="12.75">
      <c r="A86" s="8" t="s">
        <v>151</v>
      </c>
      <c r="B86" s="23" t="s">
        <v>72</v>
      </c>
      <c r="C86" s="24" t="s">
        <v>73</v>
      </c>
      <c r="D86" s="95">
        <f>SUM(D85,D81,D73)</f>
        <v>682317</v>
      </c>
      <c r="E86" s="95">
        <f>SUM(E85,E81,E73)</f>
        <v>704195</v>
      </c>
      <c r="F86" s="95">
        <f>SUM(F85,F81,F73)</f>
        <v>757821</v>
      </c>
      <c r="G86" s="25"/>
      <c r="H86" s="21" t="s">
        <v>177</v>
      </c>
      <c r="I86" s="89"/>
      <c r="J86" s="53"/>
      <c r="K86" s="53"/>
    </row>
    <row r="87" spans="1:11" ht="12.75">
      <c r="A87" s="8" t="s">
        <v>152</v>
      </c>
      <c r="B87" s="18" t="s">
        <v>10</v>
      </c>
      <c r="C87" s="17" t="s">
        <v>76</v>
      </c>
      <c r="D87" s="97"/>
      <c r="E87" s="86"/>
      <c r="F87" s="86"/>
      <c r="G87" s="31"/>
      <c r="H87" s="21" t="s">
        <v>74</v>
      </c>
      <c r="I87" s="89"/>
      <c r="J87" s="53"/>
      <c r="K87" s="53"/>
    </row>
    <row r="88" spans="1:11" ht="12.75">
      <c r="A88" s="8" t="s">
        <v>153</v>
      </c>
      <c r="B88" s="18" t="s">
        <v>12</v>
      </c>
      <c r="C88" s="17" t="s">
        <v>79</v>
      </c>
      <c r="D88" s="92"/>
      <c r="E88" s="70"/>
      <c r="F88" s="70"/>
      <c r="G88" s="31"/>
      <c r="H88" s="21" t="s">
        <v>154</v>
      </c>
      <c r="I88" s="89"/>
      <c r="J88" s="53"/>
      <c r="K88" s="53"/>
    </row>
    <row r="89" spans="1:11" ht="13.5" thickBot="1">
      <c r="A89" s="6" t="s">
        <v>155</v>
      </c>
      <c r="B89" s="18" t="s">
        <v>16</v>
      </c>
      <c r="C89" s="17" t="s">
        <v>83</v>
      </c>
      <c r="D89" s="92"/>
      <c r="E89" s="70"/>
      <c r="F89" s="70"/>
      <c r="G89" s="25" t="s">
        <v>18</v>
      </c>
      <c r="H89" s="17" t="s">
        <v>77</v>
      </c>
      <c r="I89" s="89"/>
      <c r="J89" s="53"/>
      <c r="K89" s="53"/>
    </row>
    <row r="90" spans="1:11" ht="12.75">
      <c r="A90" s="39" t="s">
        <v>156</v>
      </c>
      <c r="B90" s="23" t="s">
        <v>86</v>
      </c>
      <c r="C90" s="24" t="s">
        <v>87</v>
      </c>
      <c r="D90" s="95">
        <f>SUM(D87:D89)</f>
        <v>0</v>
      </c>
      <c r="E90" s="95">
        <f>SUM(E87:E89)</f>
        <v>0</v>
      </c>
      <c r="F90" s="95">
        <f>SUM(F87:F89)</f>
        <v>0</v>
      </c>
      <c r="G90" s="31" t="s">
        <v>80</v>
      </c>
      <c r="H90" s="24" t="s">
        <v>81</v>
      </c>
      <c r="I90" s="95">
        <f>SUM(I81,I82,I89)</f>
        <v>345050</v>
      </c>
      <c r="J90" s="95">
        <f>SUM(J81,J82,J89)</f>
        <v>346607</v>
      </c>
      <c r="K90" s="95">
        <f>SUM(K81,K82,K89,K84)</f>
        <v>303707</v>
      </c>
    </row>
    <row r="91" spans="1:11" ht="12.75">
      <c r="A91" s="8" t="s">
        <v>157</v>
      </c>
      <c r="B91" s="30"/>
      <c r="C91" s="36"/>
      <c r="D91" s="98"/>
      <c r="E91" s="74"/>
      <c r="F91" s="74"/>
      <c r="G91" s="25" t="s">
        <v>10</v>
      </c>
      <c r="H91" s="17" t="s">
        <v>84</v>
      </c>
      <c r="I91" s="89"/>
      <c r="J91" s="53"/>
      <c r="K91" s="53"/>
    </row>
    <row r="92" spans="1:11" ht="12.75">
      <c r="A92" s="8" t="s">
        <v>158</v>
      </c>
      <c r="B92" s="30"/>
      <c r="C92" s="36"/>
      <c r="D92" s="99"/>
      <c r="E92" s="74"/>
      <c r="F92" s="74"/>
      <c r="G92" s="27" t="s">
        <v>12</v>
      </c>
      <c r="H92" s="10" t="s">
        <v>88</v>
      </c>
      <c r="I92" s="89">
        <v>1000</v>
      </c>
      <c r="J92" s="109">
        <v>1000</v>
      </c>
      <c r="K92" s="109">
        <v>1000</v>
      </c>
    </row>
    <row r="93" spans="1:11" ht="12.75">
      <c r="A93" s="8" t="s">
        <v>159</v>
      </c>
      <c r="B93" s="30"/>
      <c r="C93" s="36"/>
      <c r="D93" s="99"/>
      <c r="E93" s="74"/>
      <c r="F93" s="74"/>
      <c r="G93" s="27" t="s">
        <v>16</v>
      </c>
      <c r="H93" s="10" t="s">
        <v>90</v>
      </c>
      <c r="I93" s="89">
        <v>3333</v>
      </c>
      <c r="J93" s="109">
        <v>3333</v>
      </c>
      <c r="K93" s="109">
        <v>3333</v>
      </c>
    </row>
    <row r="94" spans="1:11" ht="13.5" thickBot="1">
      <c r="A94" s="8" t="s">
        <v>160</v>
      </c>
      <c r="B94" s="30"/>
      <c r="C94" s="36"/>
      <c r="D94" s="99"/>
      <c r="E94" s="74"/>
      <c r="F94" s="74"/>
      <c r="G94" s="38" t="s">
        <v>55</v>
      </c>
      <c r="H94" s="75" t="s">
        <v>92</v>
      </c>
      <c r="I94" s="108">
        <f>+I91+I92+I93</f>
        <v>4333</v>
      </c>
      <c r="J94" s="108">
        <f>+J91+J92+J93</f>
        <v>4333</v>
      </c>
      <c r="K94" s="108">
        <f>+K91+K92+K93</f>
        <v>4333</v>
      </c>
    </row>
    <row r="95" spans="1:11" ht="13.5" thickBot="1">
      <c r="A95" s="8" t="s">
        <v>161</v>
      </c>
      <c r="B95" s="40"/>
      <c r="C95" s="41"/>
      <c r="D95" s="98"/>
      <c r="E95" s="74"/>
      <c r="F95" s="74"/>
      <c r="G95" s="34" t="s">
        <v>72</v>
      </c>
      <c r="H95" s="35" t="s">
        <v>162</v>
      </c>
      <c r="I95" s="7">
        <v>1000</v>
      </c>
      <c r="J95" s="53">
        <v>1000</v>
      </c>
      <c r="K95" s="53">
        <v>45020</v>
      </c>
    </row>
    <row r="96" spans="1:11" ht="13.5" thickBot="1">
      <c r="A96" s="8" t="s">
        <v>163</v>
      </c>
      <c r="B96" s="33" t="s">
        <v>94</v>
      </c>
      <c r="C96" s="42" t="s">
        <v>95</v>
      </c>
      <c r="D96" s="100">
        <f>SUM(D86,D90)</f>
        <v>682317</v>
      </c>
      <c r="E96" s="100">
        <f>SUM(E86,E90)</f>
        <v>704195</v>
      </c>
      <c r="F96" s="100">
        <f>SUM(F86,F90)</f>
        <v>757821</v>
      </c>
      <c r="G96" s="34" t="s">
        <v>96</v>
      </c>
      <c r="H96" s="35" t="s">
        <v>97</v>
      </c>
      <c r="I96" s="100">
        <f>SUM(I80,I90,I94,I95)</f>
        <v>682317</v>
      </c>
      <c r="J96" s="100">
        <f>SUM(J80,J90,J94,J95)</f>
        <v>704195</v>
      </c>
      <c r="K96" s="100">
        <f>SUM(K80,K90,K94,K95)</f>
        <v>757821</v>
      </c>
    </row>
    <row r="97" spans="1:11" ht="13.5" thickBot="1">
      <c r="A97" s="8" t="s">
        <v>164</v>
      </c>
      <c r="B97" s="168" t="s">
        <v>165</v>
      </c>
      <c r="C97" s="168"/>
      <c r="D97" s="101">
        <f>SUM(D35,D62,D64,D96)</f>
        <v>837804</v>
      </c>
      <c r="E97" s="101">
        <f>SUM(E35,E62,E64,E96)</f>
        <v>859960</v>
      </c>
      <c r="F97" s="101">
        <f>SUM(F35,F62,F64,F96)</f>
        <v>916575</v>
      </c>
      <c r="G97" s="169" t="s">
        <v>166</v>
      </c>
      <c r="H97" s="168"/>
      <c r="I97" s="101">
        <f>SUM(I35,I62,I64,I96)</f>
        <v>837804</v>
      </c>
      <c r="J97" s="101">
        <f>SUM(J35,J62,J64,J96)</f>
        <v>859960</v>
      </c>
      <c r="K97" s="101">
        <f>SUM(K35,K62,K64,K96)</f>
        <v>916575</v>
      </c>
    </row>
    <row r="98" spans="1:11" ht="12.75" customHeight="1" thickBot="1">
      <c r="A98" s="8" t="s">
        <v>167</v>
      </c>
      <c r="B98" s="173" t="s">
        <v>168</v>
      </c>
      <c r="C98" s="173"/>
      <c r="D98" s="174"/>
      <c r="E98" s="114"/>
      <c r="F98" s="102"/>
      <c r="G98" s="43"/>
      <c r="H98" s="44"/>
      <c r="I98" s="103"/>
      <c r="J98" s="113"/>
      <c r="K98" s="54"/>
    </row>
    <row r="99" spans="1:11" ht="12.75">
      <c r="A99" s="8" t="s">
        <v>169</v>
      </c>
      <c r="B99" s="173"/>
      <c r="C99" s="173"/>
      <c r="D99" s="174"/>
      <c r="E99" s="114"/>
      <c r="F99" s="102"/>
      <c r="G99" s="43"/>
      <c r="H99" s="44"/>
      <c r="I99" s="103"/>
      <c r="J99" s="113"/>
      <c r="K99" s="54"/>
    </row>
    <row r="100" spans="1:11" ht="13.5" thickBot="1">
      <c r="A100" s="8" t="s">
        <v>170</v>
      </c>
      <c r="B100" s="15" t="s">
        <v>10</v>
      </c>
      <c r="C100" s="26" t="s">
        <v>178</v>
      </c>
      <c r="F100" s="55"/>
      <c r="G100" s="43"/>
      <c r="H100" s="44"/>
      <c r="I100" s="103"/>
      <c r="J100" s="113"/>
      <c r="K100" s="54"/>
    </row>
    <row r="101" spans="1:11" ht="13.5" thickBot="1">
      <c r="A101" s="8" t="s">
        <v>171</v>
      </c>
      <c r="B101" s="168" t="s">
        <v>172</v>
      </c>
      <c r="C101" s="168"/>
      <c r="D101" s="101">
        <f>SUM(D97,D100)</f>
        <v>837804</v>
      </c>
      <c r="E101" s="101">
        <f>SUM(E97,E100)</f>
        <v>859960</v>
      </c>
      <c r="F101" s="101">
        <f>SUM(F97,F100)</f>
        <v>916575</v>
      </c>
      <c r="G101" s="169" t="s">
        <v>166</v>
      </c>
      <c r="H101" s="168"/>
      <c r="I101" s="101">
        <f>SUM(I35,I62,I64,I96)</f>
        <v>837804</v>
      </c>
      <c r="J101" s="101">
        <f>SUM(J35,J62,J64,J96)</f>
        <v>859960</v>
      </c>
      <c r="K101" s="101">
        <f>SUM(K35,K62,K64,K96)</f>
        <v>916575</v>
      </c>
    </row>
    <row r="103" spans="1:10" ht="12.75" customHeight="1">
      <c r="A103" s="162"/>
      <c r="B103" s="162"/>
      <c r="C103" s="162"/>
      <c r="D103" s="162"/>
      <c r="E103" s="162"/>
      <c r="F103" s="162"/>
      <c r="G103" s="162"/>
      <c r="H103" s="162"/>
      <c r="I103" s="162"/>
      <c r="J103" s="111"/>
    </row>
    <row r="104" spans="1:10" ht="12.75">
      <c r="A104" s="162"/>
      <c r="B104" s="162"/>
      <c r="C104" s="162"/>
      <c r="D104" s="162"/>
      <c r="E104" s="162"/>
      <c r="F104" s="162"/>
      <c r="G104" s="162"/>
      <c r="H104" s="162"/>
      <c r="I104" s="162"/>
      <c r="J104" s="111"/>
    </row>
    <row r="105" spans="1:10" ht="12.75">
      <c r="A105" s="162"/>
      <c r="B105" s="162"/>
      <c r="C105" s="162"/>
      <c r="D105" s="162"/>
      <c r="E105" s="162"/>
      <c r="F105" s="162"/>
      <c r="G105" s="162"/>
      <c r="H105" s="162"/>
      <c r="I105" s="162"/>
      <c r="J105" s="111"/>
    </row>
    <row r="106" spans="1:10" ht="12.75">
      <c r="A106" s="45"/>
      <c r="B106" s="45"/>
      <c r="C106" s="45"/>
      <c r="D106" s="45"/>
      <c r="E106" s="45"/>
      <c r="F106" s="45"/>
      <c r="G106" s="45"/>
      <c r="H106" s="45"/>
      <c r="I106" s="45"/>
      <c r="J106" s="45"/>
    </row>
    <row r="107" spans="1:10" ht="12.75" customHeight="1">
      <c r="A107" s="161"/>
      <c r="B107" s="162"/>
      <c r="C107" s="162"/>
      <c r="D107" s="162"/>
      <c r="E107" s="162"/>
      <c r="F107" s="162"/>
      <c r="G107" s="162"/>
      <c r="H107" s="162"/>
      <c r="I107" s="162"/>
      <c r="J107" s="111"/>
    </row>
    <row r="108" spans="1:10" ht="12.75">
      <c r="A108" s="162"/>
      <c r="B108" s="162"/>
      <c r="C108" s="162"/>
      <c r="D108" s="162"/>
      <c r="E108" s="162"/>
      <c r="F108" s="162"/>
      <c r="G108" s="162"/>
      <c r="H108" s="162"/>
      <c r="I108" s="162"/>
      <c r="J108" s="111"/>
    </row>
    <row r="109" spans="1:10" ht="12.75">
      <c r="A109" s="162"/>
      <c r="B109" s="162"/>
      <c r="C109" s="162"/>
      <c r="D109" s="162"/>
      <c r="E109" s="162"/>
      <c r="F109" s="162"/>
      <c r="G109" s="162"/>
      <c r="H109" s="162"/>
      <c r="I109" s="162"/>
      <c r="J109" s="111"/>
    </row>
    <row r="110" spans="1:10" ht="12.75" customHeight="1">
      <c r="A110" s="161"/>
      <c r="B110" s="162"/>
      <c r="C110" s="162"/>
      <c r="D110" s="162"/>
      <c r="E110" s="162"/>
      <c r="F110" s="162"/>
      <c r="G110" s="162"/>
      <c r="H110" s="162"/>
      <c r="I110" s="162"/>
      <c r="J110" s="111"/>
    </row>
    <row r="111" spans="1:10" ht="12.75">
      <c r="A111" s="162"/>
      <c r="B111" s="162"/>
      <c r="C111" s="162"/>
      <c r="D111" s="162"/>
      <c r="E111" s="162"/>
      <c r="F111" s="162"/>
      <c r="G111" s="162"/>
      <c r="H111" s="162"/>
      <c r="I111" s="162"/>
      <c r="J111" s="111"/>
    </row>
    <row r="112" spans="1:10" ht="12.75">
      <c r="A112" s="162"/>
      <c r="B112" s="162"/>
      <c r="C112" s="162"/>
      <c r="D112" s="162"/>
      <c r="E112" s="162"/>
      <c r="F112" s="162"/>
      <c r="G112" s="162"/>
      <c r="H112" s="162"/>
      <c r="I112" s="162"/>
      <c r="J112" s="111"/>
    </row>
    <row r="115" spans="1:10" ht="12.75" customHeight="1">
      <c r="A115" s="161"/>
      <c r="B115" s="162"/>
      <c r="C115" s="162"/>
      <c r="D115" s="162"/>
      <c r="E115" s="162"/>
      <c r="F115" s="162"/>
      <c r="G115" s="162"/>
      <c r="H115" s="162"/>
      <c r="I115" s="162"/>
      <c r="J115" s="111"/>
    </row>
    <row r="116" spans="1:10" ht="12.75">
      <c r="A116" s="162"/>
      <c r="B116" s="162"/>
      <c r="C116" s="162"/>
      <c r="D116" s="162"/>
      <c r="E116" s="162"/>
      <c r="F116" s="162"/>
      <c r="G116" s="162"/>
      <c r="H116" s="162"/>
      <c r="I116" s="162"/>
      <c r="J116" s="111"/>
    </row>
    <row r="117" spans="1:10" ht="12.75">
      <c r="A117" s="162"/>
      <c r="B117" s="162"/>
      <c r="C117" s="162"/>
      <c r="D117" s="162"/>
      <c r="E117" s="162"/>
      <c r="F117" s="162"/>
      <c r="G117" s="162"/>
      <c r="H117" s="162"/>
      <c r="I117" s="162"/>
      <c r="J117" s="111"/>
    </row>
    <row r="120" spans="1:10" ht="12.75">
      <c r="A120" s="165"/>
      <c r="B120" s="165"/>
      <c r="C120" s="165"/>
      <c r="D120" s="165"/>
      <c r="E120" s="165"/>
      <c r="F120" s="165"/>
      <c r="G120" s="165"/>
      <c r="H120" s="165"/>
      <c r="I120" s="165"/>
      <c r="J120" s="85"/>
    </row>
    <row r="122" spans="1:10" ht="12.75" customHeight="1">
      <c r="A122" s="163"/>
      <c r="B122" s="164"/>
      <c r="C122" s="164"/>
      <c r="D122" s="164"/>
      <c r="E122" s="164"/>
      <c r="F122" s="164"/>
      <c r="G122" s="164"/>
      <c r="H122" s="164"/>
      <c r="I122" s="164"/>
      <c r="J122" s="112"/>
    </row>
    <row r="123" spans="1:10" ht="12.75">
      <c r="A123" s="164"/>
      <c r="B123" s="164"/>
      <c r="C123" s="164"/>
      <c r="D123" s="164"/>
      <c r="E123" s="164"/>
      <c r="F123" s="164"/>
      <c r="G123" s="164"/>
      <c r="H123" s="164"/>
      <c r="I123" s="164"/>
      <c r="J123" s="112"/>
    </row>
    <row r="124" spans="1:10" ht="12.75">
      <c r="A124" s="164"/>
      <c r="B124" s="164"/>
      <c r="C124" s="164"/>
      <c r="D124" s="164"/>
      <c r="E124" s="164"/>
      <c r="F124" s="164"/>
      <c r="G124" s="164"/>
      <c r="H124" s="164"/>
      <c r="I124" s="164"/>
      <c r="J124" s="112"/>
    </row>
    <row r="125" spans="1:10" ht="12.75" customHeight="1">
      <c r="A125" s="161"/>
      <c r="B125" s="162"/>
      <c r="C125" s="162"/>
      <c r="D125" s="162"/>
      <c r="E125" s="162"/>
      <c r="F125" s="162"/>
      <c r="G125" s="162"/>
      <c r="H125" s="162"/>
      <c r="I125" s="162"/>
      <c r="J125" s="111"/>
    </row>
    <row r="126" spans="1:10" ht="12.75">
      <c r="A126" s="162"/>
      <c r="B126" s="162"/>
      <c r="C126" s="162"/>
      <c r="D126" s="162"/>
      <c r="E126" s="162"/>
      <c r="F126" s="162"/>
      <c r="G126" s="162"/>
      <c r="H126" s="162"/>
      <c r="I126" s="162"/>
      <c r="J126" s="111"/>
    </row>
    <row r="127" spans="1:10" ht="12.75">
      <c r="A127" s="162"/>
      <c r="B127" s="162"/>
      <c r="C127" s="162"/>
      <c r="D127" s="162"/>
      <c r="E127" s="162"/>
      <c r="F127" s="162"/>
      <c r="G127" s="162"/>
      <c r="H127" s="162"/>
      <c r="I127" s="162"/>
      <c r="J127" s="111"/>
    </row>
    <row r="128" spans="1:10" ht="12.75">
      <c r="A128" s="162"/>
      <c r="B128" s="162"/>
      <c r="C128" s="162"/>
      <c r="D128" s="162"/>
      <c r="E128" s="162"/>
      <c r="F128" s="162"/>
      <c r="G128" s="162"/>
      <c r="H128" s="162"/>
      <c r="I128" s="162"/>
      <c r="J128" s="111"/>
    </row>
    <row r="129" spans="1:10" ht="12.75">
      <c r="A129" s="46"/>
      <c r="B129" s="46"/>
      <c r="C129" s="46"/>
      <c r="D129" s="46"/>
      <c r="E129" s="46"/>
      <c r="F129" s="46"/>
      <c r="G129" s="46"/>
      <c r="H129" s="46"/>
      <c r="I129" s="46"/>
      <c r="J129" s="46"/>
    </row>
    <row r="130" spans="1:10" ht="12.75" customHeight="1">
      <c r="A130" s="161"/>
      <c r="B130" s="162"/>
      <c r="C130" s="162"/>
      <c r="D130" s="162"/>
      <c r="E130" s="162"/>
      <c r="F130" s="162"/>
      <c r="G130" s="162"/>
      <c r="H130" s="162"/>
      <c r="I130" s="162"/>
      <c r="J130" s="111"/>
    </row>
    <row r="131" spans="1:10" ht="12.75">
      <c r="A131" s="162"/>
      <c r="B131" s="162"/>
      <c r="C131" s="162"/>
      <c r="D131" s="162"/>
      <c r="E131" s="162"/>
      <c r="F131" s="162"/>
      <c r="G131" s="162"/>
      <c r="H131" s="162"/>
      <c r="I131" s="162"/>
      <c r="J131" s="111"/>
    </row>
    <row r="132" spans="1:10" ht="12.75">
      <c r="A132" s="46"/>
      <c r="B132" s="46"/>
      <c r="C132" s="46"/>
      <c r="D132" s="46"/>
      <c r="E132" s="46"/>
      <c r="F132" s="46"/>
      <c r="G132" s="46"/>
      <c r="H132" s="46"/>
      <c r="I132" s="46"/>
      <c r="J132" s="46"/>
    </row>
    <row r="133" spans="1:10" ht="12.75">
      <c r="A133" s="165"/>
      <c r="B133" s="165"/>
      <c r="C133" s="165"/>
      <c r="D133" s="165"/>
      <c r="E133" s="165"/>
      <c r="F133" s="165"/>
      <c r="G133" s="165"/>
      <c r="H133" s="165"/>
      <c r="I133" s="165"/>
      <c r="J133" s="85"/>
    </row>
    <row r="135" spans="1:10" ht="12.75" customHeight="1">
      <c r="A135" s="161"/>
      <c r="B135" s="162"/>
      <c r="C135" s="162"/>
      <c r="D135" s="162"/>
      <c r="E135" s="162"/>
      <c r="F135" s="162"/>
      <c r="G135" s="162"/>
      <c r="H135" s="162"/>
      <c r="I135" s="162"/>
      <c r="J135" s="111"/>
    </row>
    <row r="136" spans="1:10" ht="12.75">
      <c r="A136" s="162"/>
      <c r="B136" s="162"/>
      <c r="C136" s="162"/>
      <c r="D136" s="162"/>
      <c r="E136" s="162"/>
      <c r="F136" s="162"/>
      <c r="G136" s="162"/>
      <c r="H136" s="162"/>
      <c r="I136" s="162"/>
      <c r="J136" s="111"/>
    </row>
    <row r="137" spans="1:10" ht="12.75">
      <c r="A137" s="162"/>
      <c r="B137" s="162"/>
      <c r="C137" s="162"/>
      <c r="D137" s="162"/>
      <c r="E137" s="162"/>
      <c r="F137" s="162"/>
      <c r="G137" s="162"/>
      <c r="H137" s="162"/>
      <c r="I137" s="162"/>
      <c r="J137" s="111"/>
    </row>
    <row r="138" spans="1:10" ht="12.75">
      <c r="A138" s="162"/>
      <c r="B138" s="162"/>
      <c r="C138" s="162"/>
      <c r="D138" s="162"/>
      <c r="E138" s="162"/>
      <c r="F138" s="162"/>
      <c r="G138" s="162"/>
      <c r="H138" s="162"/>
      <c r="I138" s="162"/>
      <c r="J138" s="111"/>
    </row>
    <row r="139" spans="1:10" ht="12.75">
      <c r="A139" s="162"/>
      <c r="B139" s="162"/>
      <c r="C139" s="162"/>
      <c r="D139" s="162"/>
      <c r="E139" s="162"/>
      <c r="F139" s="162"/>
      <c r="G139" s="162"/>
      <c r="H139" s="162"/>
      <c r="I139" s="162"/>
      <c r="J139" s="111"/>
    </row>
    <row r="140" spans="1:10" ht="12.75">
      <c r="A140" s="162"/>
      <c r="B140" s="162"/>
      <c r="C140" s="162"/>
      <c r="D140" s="162"/>
      <c r="E140" s="162"/>
      <c r="F140" s="162"/>
      <c r="G140" s="162"/>
      <c r="H140" s="162"/>
      <c r="I140" s="162"/>
      <c r="J140" s="111"/>
    </row>
    <row r="141" spans="1:10" ht="12.75">
      <c r="A141" s="46"/>
      <c r="B141" s="46"/>
      <c r="C141" s="46"/>
      <c r="D141" s="46"/>
      <c r="E141" s="46"/>
      <c r="F141" s="46"/>
      <c r="G141" s="46"/>
      <c r="H141" s="46"/>
      <c r="I141" s="46"/>
      <c r="J141" s="46"/>
    </row>
    <row r="142" spans="1:10" ht="12.75">
      <c r="A142" s="46"/>
      <c r="B142" s="46"/>
      <c r="C142" s="46"/>
      <c r="D142" s="46"/>
      <c r="E142" s="46"/>
      <c r="F142" s="46"/>
      <c r="G142" s="46"/>
      <c r="H142" s="46"/>
      <c r="I142" s="46"/>
      <c r="J142" s="46"/>
    </row>
    <row r="143" spans="1:10" ht="12.75">
      <c r="A143" s="46"/>
      <c r="B143" s="46"/>
      <c r="C143" s="46"/>
      <c r="D143" s="46"/>
      <c r="E143" s="46"/>
      <c r="F143" s="46"/>
      <c r="G143" s="46"/>
      <c r="H143" s="46"/>
      <c r="I143" s="46"/>
      <c r="J143" s="46"/>
    </row>
    <row r="144" spans="1:10" ht="12.75">
      <c r="A144" s="46"/>
      <c r="B144" s="46"/>
      <c r="C144" s="46"/>
      <c r="D144" s="46"/>
      <c r="E144" s="46"/>
      <c r="F144" s="46"/>
      <c r="G144" s="46"/>
      <c r="H144" s="46"/>
      <c r="I144" s="46"/>
      <c r="J144" s="46"/>
    </row>
  </sheetData>
  <sheetProtection selectLockedCells="1" selectUnlockedCells="1"/>
  <mergeCells count="30">
    <mergeCell ref="A125:I128"/>
    <mergeCell ref="A130:I131"/>
    <mergeCell ref="A133:I133"/>
    <mergeCell ref="A135:I140"/>
    <mergeCell ref="A103:I105"/>
    <mergeCell ref="A107:I109"/>
    <mergeCell ref="A110:I112"/>
    <mergeCell ref="A115:I117"/>
    <mergeCell ref="A120:I120"/>
    <mergeCell ref="A122:I124"/>
    <mergeCell ref="B67:C67"/>
    <mergeCell ref="G67:H67"/>
    <mergeCell ref="B97:C97"/>
    <mergeCell ref="G97:H97"/>
    <mergeCell ref="B98:D99"/>
    <mergeCell ref="B101:C101"/>
    <mergeCell ref="G101:H101"/>
    <mergeCell ref="B8:C8"/>
    <mergeCell ref="G8:H8"/>
    <mergeCell ref="B9:C9"/>
    <mergeCell ref="G9:H9"/>
    <mergeCell ref="B38:C38"/>
    <mergeCell ref="G38:H38"/>
    <mergeCell ref="A1:I1"/>
    <mergeCell ref="A3:K3"/>
    <mergeCell ref="A4:K4"/>
    <mergeCell ref="B6:C6"/>
    <mergeCell ref="G6:H6"/>
    <mergeCell ref="B7:C7"/>
    <mergeCell ref="G7:H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89" r:id="rId1"/>
  <rowBreaks count="3" manualBreakCount="3">
    <brk id="37" max="255" man="1"/>
    <brk id="66" max="10" man="1"/>
    <brk id="10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75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Kulcsi Hivatal</dc:creator>
  <cp:keywords/>
  <dc:description/>
  <cp:lastModifiedBy>Kulcsi Hivatal</cp:lastModifiedBy>
  <cp:lastPrinted>2016-01-27T13:35:33Z</cp:lastPrinted>
  <dcterms:created xsi:type="dcterms:W3CDTF">2014-01-28T07:34:21Z</dcterms:created>
  <dcterms:modified xsi:type="dcterms:W3CDTF">2017-05-11T09:34:32Z</dcterms:modified>
  <cp:category/>
  <cp:version/>
  <cp:contentType/>
  <cp:contentStatus/>
</cp:coreProperties>
</file>