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1m.Összevont mérleg" sheetId="1" r:id="rId1"/>
  </sheets>
  <calcPr calcId="125725"/>
</workbook>
</file>

<file path=xl/calcChain.xml><?xml version="1.0" encoding="utf-8"?>
<calcChain xmlns="http://schemas.openxmlformats.org/spreadsheetml/2006/main">
  <c r="H8" i="1"/>
  <c r="I8"/>
  <c r="K8"/>
  <c r="L8"/>
  <c r="Y8"/>
  <c r="Z8"/>
  <c r="Y9"/>
  <c r="Z9"/>
  <c r="Y10"/>
  <c r="Z10"/>
  <c r="K11"/>
  <c r="L11"/>
  <c r="Y11"/>
  <c r="Z11"/>
  <c r="V12"/>
  <c r="W12"/>
  <c r="C13"/>
  <c r="E13"/>
  <c r="F13"/>
  <c r="H13"/>
  <c r="I13"/>
  <c r="K13"/>
  <c r="L13"/>
  <c r="Y13"/>
  <c r="Y12" s="1"/>
  <c r="Y29" s="1"/>
  <c r="Y41" s="1"/>
  <c r="Z13"/>
  <c r="Z14"/>
  <c r="Z12" s="1"/>
  <c r="Z29" s="1"/>
  <c r="Z41" s="1"/>
  <c r="Y16"/>
  <c r="Z16"/>
  <c r="Y17"/>
  <c r="Z17"/>
  <c r="B24"/>
  <c r="C24"/>
  <c r="E24"/>
  <c r="F24"/>
  <c r="H24"/>
  <c r="I24"/>
  <c r="K24"/>
  <c r="L24"/>
  <c r="V24"/>
  <c r="W24"/>
  <c r="Y24"/>
  <c r="Z24"/>
  <c r="B29"/>
  <c r="C29"/>
  <c r="E29"/>
  <c r="F29"/>
  <c r="H29"/>
  <c r="I29"/>
  <c r="K29"/>
  <c r="L29"/>
  <c r="P29"/>
  <c r="Q29"/>
  <c r="S29"/>
  <c r="T29"/>
  <c r="V29"/>
  <c r="W29"/>
  <c r="H31"/>
  <c r="I31"/>
  <c r="K31"/>
  <c r="L31"/>
  <c r="I35"/>
  <c r="I39" s="1"/>
  <c r="I41" s="1"/>
  <c r="L35"/>
  <c r="H39"/>
  <c r="K39"/>
  <c r="L39"/>
  <c r="P39"/>
  <c r="Q39"/>
  <c r="S39"/>
  <c r="T39"/>
  <c r="V39"/>
  <c r="W39"/>
  <c r="Y39"/>
  <c r="Z39"/>
  <c r="B41"/>
  <c r="C41"/>
  <c r="E41"/>
  <c r="F41"/>
  <c r="H41"/>
  <c r="K41"/>
  <c r="L41"/>
  <c r="P41"/>
  <c r="Q41"/>
  <c r="S41"/>
  <c r="T41"/>
  <c r="V41"/>
  <c r="W41"/>
</calcChain>
</file>

<file path=xl/sharedStrings.xml><?xml version="1.0" encoding="utf-8"?>
<sst xmlns="http://schemas.openxmlformats.org/spreadsheetml/2006/main" count="96" uniqueCount="70">
  <si>
    <t>Összes hiány/többlet</t>
  </si>
  <si>
    <t>Működési hiány/többlet</t>
  </si>
  <si>
    <t>Felhalmozási hiány/többlet</t>
  </si>
  <si>
    <t>Kiadások összesen:</t>
  </si>
  <si>
    <t>Bevételek összesen:</t>
  </si>
  <si>
    <t>Összesen:</t>
  </si>
  <si>
    <t>Összesen felhalmozási bevételek</t>
  </si>
  <si>
    <t>Felhalmozási célú intézményfinanszírozás</t>
  </si>
  <si>
    <t>Egyéb felhalmozási célú támogatások államh. kívülre</t>
  </si>
  <si>
    <t>Egyéb felhalmozási célú támogatások államh. belülre</t>
  </si>
  <si>
    <t>,</t>
  </si>
  <si>
    <t>- ebből fejezeti kez. elői. EU-s progr. és azok társfin.</t>
  </si>
  <si>
    <t>Felújítások</t>
  </si>
  <si>
    <t>Felhalmozási célú átvett pénzeszközök</t>
  </si>
  <si>
    <t>Felhalmozási bevételek</t>
  </si>
  <si>
    <t>Beruházások</t>
  </si>
  <si>
    <t xml:space="preserve">Felhalmozási célú támogatások   </t>
  </si>
  <si>
    <t>Felhalmozási kiadások</t>
  </si>
  <si>
    <t>Összesen működési kiadások</t>
  </si>
  <si>
    <t>Összesen működési bevételek</t>
  </si>
  <si>
    <t>-áht belüli megelőlegezés</t>
  </si>
  <si>
    <t>- intézményfinanszírozás</t>
  </si>
  <si>
    <t>- előző évi maradvány igénybevétele</t>
  </si>
  <si>
    <t>- forgatási célú értékpapír vásárlás</t>
  </si>
  <si>
    <t>- értékpapír értékesítés bevételei</t>
  </si>
  <si>
    <t>- likviditási célú hitel törlesztés</t>
  </si>
  <si>
    <t>- áht belüli megelőlegezések</t>
  </si>
  <si>
    <t>Finanszírozási kiadások</t>
  </si>
  <si>
    <t>Finanszírozási bevételek</t>
  </si>
  <si>
    <t>Működési célú átvett pénzeszközök</t>
  </si>
  <si>
    <t xml:space="preserve"> - egyéb működési bevételek</t>
  </si>
  <si>
    <t xml:space="preserve"> - Biztosító által fizetett kártérítés</t>
  </si>
  <si>
    <t>- kamatbevétel</t>
  </si>
  <si>
    <t>- kiszámlázott ÁFA</t>
  </si>
  <si>
    <t>- ellátási díjak</t>
  </si>
  <si>
    <t>Tartalékok</t>
  </si>
  <si>
    <t>- tulajdonosi bevételek</t>
  </si>
  <si>
    <t>Működési célú támogatások áh. kívülre</t>
  </si>
  <si>
    <t>- közvetített szolgáltatások ellenértéke</t>
  </si>
  <si>
    <t xml:space="preserve"> - Egyéb szolgáltatások miatti bevételek</t>
  </si>
  <si>
    <t>Elvonások és befizetések</t>
  </si>
  <si>
    <t xml:space="preserve"> - ÁFA visszatérítés</t>
  </si>
  <si>
    <t>Működési célú támogatások áh. belülre</t>
  </si>
  <si>
    <t>Működési bevételek</t>
  </si>
  <si>
    <t>Egyéb működési célú kiadok:</t>
  </si>
  <si>
    <t xml:space="preserve"> - Igazgatási szolgáltatái díj</t>
  </si>
  <si>
    <t>Ellátottak pénzbeli juttatásai</t>
  </si>
  <si>
    <t>Közhatalmi bevételek</t>
  </si>
  <si>
    <t>Dologi kiadások</t>
  </si>
  <si>
    <t>- egyéb működési célú támogatások bevételei</t>
  </si>
  <si>
    <t>Járulék kiadások és szocho.</t>
  </si>
  <si>
    <t>- önkormányzati működési támogatás</t>
  </si>
  <si>
    <t>Személyi jellegű kiadások</t>
  </si>
  <si>
    <t xml:space="preserve">Működési célú támogatás értékű bevételek    </t>
  </si>
  <si>
    <t>Év végi módosított ei.</t>
  </si>
  <si>
    <t>Félévi módosított ei.</t>
  </si>
  <si>
    <t>Eredeti ei.</t>
  </si>
  <si>
    <t>Eredeti előirányzat</t>
  </si>
  <si>
    <t>Év végi ei.</t>
  </si>
  <si>
    <t>Fél évi mód. Ei.</t>
  </si>
  <si>
    <t>Félévi mód.ei.</t>
  </si>
  <si>
    <t>Összesen</t>
  </si>
  <si>
    <t>Öskü Község Önkorm.</t>
  </si>
  <si>
    <t>Ösküi Közös Önk. Hiv.</t>
  </si>
  <si>
    <t>Napsugár Óvoda</t>
  </si>
  <si>
    <t>Működési kiadások</t>
  </si>
  <si>
    <t>Kiadások</t>
  </si>
  <si>
    <t>Bevételek</t>
  </si>
  <si>
    <t>Öskü Község Önkormányzatának összevont mérlege</t>
  </si>
  <si>
    <t>3. sz. melléklet a 2/2016. (III.08.) önkormányzati rendelethez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</si>
</sst>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1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Fill="1" applyBorder="1"/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3" fontId="2" fillId="0" borderId="3" xfId="0" applyNumberFormat="1" applyFont="1" applyFill="1" applyBorder="1"/>
    <xf numFmtId="3" fontId="2" fillId="2" borderId="4" xfId="0" applyNumberFormat="1" applyFont="1" applyFill="1" applyBorder="1"/>
    <xf numFmtId="3" fontId="2" fillId="2" borderId="5" xfId="0" applyNumberFormat="1" applyFont="1" applyFill="1" applyBorder="1"/>
    <xf numFmtId="3" fontId="2" fillId="0" borderId="6" xfId="0" applyNumberFormat="1" applyFont="1" applyBorder="1"/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3" fontId="1" fillId="3" borderId="9" xfId="0" applyNumberFormat="1" applyFont="1" applyFill="1" applyBorder="1"/>
    <xf numFmtId="3" fontId="2" fillId="3" borderId="10" xfId="0" applyNumberFormat="1" applyFont="1" applyFill="1" applyBorder="1"/>
    <xf numFmtId="3" fontId="1" fillId="3" borderId="11" xfId="0" applyNumberFormat="1" applyFont="1" applyFill="1" applyBorder="1"/>
    <xf numFmtId="3" fontId="1" fillId="3" borderId="12" xfId="0" applyNumberFormat="1" applyFont="1" applyFill="1" applyBorder="1"/>
    <xf numFmtId="3" fontId="1" fillId="3" borderId="10" xfId="0" applyNumberFormat="1" applyFont="1" applyFill="1" applyBorder="1"/>
    <xf numFmtId="3" fontId="1" fillId="3" borderId="8" xfId="0" applyNumberFormat="1" applyFont="1" applyFill="1" applyBorder="1"/>
    <xf numFmtId="3" fontId="2" fillId="3" borderId="11" xfId="0" applyNumberFormat="1" applyFont="1" applyFill="1" applyBorder="1"/>
    <xf numFmtId="3" fontId="2" fillId="0" borderId="6" xfId="0" applyNumberFormat="1" applyFont="1" applyFill="1" applyBorder="1"/>
    <xf numFmtId="3" fontId="1" fillId="0" borderId="13" xfId="0" applyNumberFormat="1" applyFont="1" applyBorder="1"/>
    <xf numFmtId="3" fontId="1" fillId="0" borderId="14" xfId="0" applyNumberFormat="1" applyFont="1" applyFill="1" applyBorder="1"/>
    <xf numFmtId="3" fontId="1" fillId="0" borderId="15" xfId="0" applyNumberFormat="1" applyFont="1" applyFill="1" applyBorder="1"/>
    <xf numFmtId="3" fontId="1" fillId="0" borderId="16" xfId="0" applyNumberFormat="1" applyFont="1" applyFill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0" borderId="14" xfId="0" quotePrefix="1" applyNumberFormat="1" applyFont="1" applyFill="1" applyBorder="1"/>
    <xf numFmtId="3" fontId="1" fillId="0" borderId="18" xfId="0" quotePrefix="1" applyNumberFormat="1" applyFont="1" applyFill="1" applyBorder="1"/>
    <xf numFmtId="3" fontId="1" fillId="0" borderId="19" xfId="0" quotePrefix="1" applyNumberFormat="1" applyFont="1" applyFill="1" applyBorder="1"/>
    <xf numFmtId="3" fontId="1" fillId="0" borderId="20" xfId="0" applyNumberFormat="1" applyFont="1" applyBorder="1"/>
    <xf numFmtId="3" fontId="1" fillId="0" borderId="21" xfId="0" applyNumberFormat="1" applyFont="1" applyFill="1" applyBorder="1"/>
    <xf numFmtId="3" fontId="1" fillId="0" borderId="22" xfId="0" applyNumberFormat="1" applyFont="1" applyFill="1" applyBorder="1"/>
    <xf numFmtId="3" fontId="2" fillId="0" borderId="23" xfId="0" applyNumberFormat="1" applyFont="1" applyFill="1" applyBorder="1"/>
    <xf numFmtId="3" fontId="2" fillId="0" borderId="21" xfId="0" applyNumberFormat="1" applyFont="1" applyFill="1" applyBorder="1"/>
    <xf numFmtId="3" fontId="2" fillId="0" borderId="24" xfId="0" applyNumberFormat="1" applyFont="1" applyFill="1" applyBorder="1"/>
    <xf numFmtId="3" fontId="2" fillId="0" borderId="25" xfId="0" applyNumberFormat="1" applyFont="1" applyFill="1" applyBorder="1"/>
    <xf numFmtId="3" fontId="2" fillId="0" borderId="22" xfId="0" applyNumberFormat="1" applyFont="1" applyFill="1" applyBorder="1"/>
    <xf numFmtId="3" fontId="2" fillId="0" borderId="21" xfId="0" quotePrefix="1" applyNumberFormat="1" applyFont="1" applyFill="1" applyBorder="1"/>
    <xf numFmtId="3" fontId="2" fillId="0" borderId="24" xfId="0" quotePrefix="1" applyNumberFormat="1" applyFont="1" applyFill="1" applyBorder="1"/>
    <xf numFmtId="3" fontId="1" fillId="0" borderId="26" xfId="0" quotePrefix="1" applyNumberFormat="1" applyFont="1" applyFill="1" applyBorder="1"/>
    <xf numFmtId="3" fontId="1" fillId="0" borderId="27" xfId="0" applyNumberFormat="1" applyFont="1" applyBorder="1"/>
    <xf numFmtId="3" fontId="1" fillId="0" borderId="28" xfId="0" applyNumberFormat="1" applyFont="1" applyFill="1" applyBorder="1"/>
    <xf numFmtId="3" fontId="1" fillId="0" borderId="29" xfId="0" applyNumberFormat="1" applyFont="1" applyFill="1" applyBorder="1"/>
    <xf numFmtId="3" fontId="1" fillId="0" borderId="30" xfId="0" applyNumberFormat="1" applyFont="1" applyFill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3" fontId="1" fillId="0" borderId="30" xfId="0" applyNumberFormat="1" applyFont="1" applyBorder="1"/>
    <xf numFmtId="3" fontId="1" fillId="0" borderId="31" xfId="0" applyNumberFormat="1" applyFont="1" applyBorder="1"/>
    <xf numFmtId="3" fontId="1" fillId="0" borderId="28" xfId="0" quotePrefix="1" applyNumberFormat="1" applyFont="1" applyFill="1" applyBorder="1"/>
    <xf numFmtId="3" fontId="1" fillId="0" borderId="32" xfId="0" quotePrefix="1" applyNumberFormat="1" applyFont="1" applyFill="1" applyBorder="1"/>
    <xf numFmtId="3" fontId="1" fillId="0" borderId="33" xfId="0" quotePrefix="1" applyNumberFormat="1" applyFont="1" applyFill="1" applyBorder="1"/>
    <xf numFmtId="3" fontId="2" fillId="4" borderId="4" xfId="0" applyNumberFormat="1" applyFont="1" applyFill="1" applyBorder="1"/>
    <xf numFmtId="3" fontId="2" fillId="3" borderId="4" xfId="0" applyNumberFormat="1" applyFont="1" applyFill="1" applyBorder="1"/>
    <xf numFmtId="3" fontId="2" fillId="3" borderId="4" xfId="0" quotePrefix="1" applyNumberFormat="1" applyFont="1" applyFill="1" applyBorder="1"/>
    <xf numFmtId="3" fontId="1" fillId="0" borderId="34" xfId="0" quotePrefix="1" applyNumberFormat="1" applyFont="1" applyFill="1" applyBorder="1"/>
    <xf numFmtId="3" fontId="1" fillId="0" borderId="35" xfId="0" applyNumberFormat="1" applyFont="1" applyBorder="1"/>
    <xf numFmtId="3" fontId="1" fillId="0" borderId="36" xfId="0" applyNumberFormat="1" applyFont="1" applyFill="1" applyBorder="1"/>
    <xf numFmtId="3" fontId="1" fillId="0" borderId="37" xfId="0" applyNumberFormat="1" applyFont="1" applyFill="1" applyBorder="1"/>
    <xf numFmtId="3" fontId="1" fillId="0" borderId="38" xfId="0" applyNumberFormat="1" applyFont="1" applyFill="1" applyBorder="1"/>
    <xf numFmtId="3" fontId="1" fillId="0" borderId="36" xfId="0" applyNumberFormat="1" applyFont="1" applyBorder="1"/>
    <xf numFmtId="3" fontId="1" fillId="0" borderId="37" xfId="0" applyNumberFormat="1" applyFont="1" applyBorder="1"/>
    <xf numFmtId="3" fontId="1" fillId="0" borderId="38" xfId="0" applyNumberFormat="1" applyFont="1" applyBorder="1"/>
    <xf numFmtId="3" fontId="1" fillId="0" borderId="39" xfId="0" applyNumberFormat="1" applyFont="1" applyBorder="1"/>
    <xf numFmtId="3" fontId="1" fillId="0" borderId="40" xfId="0" quotePrefix="1" applyNumberFormat="1" applyFont="1" applyBorder="1"/>
    <xf numFmtId="3" fontId="1" fillId="0" borderId="41" xfId="0" quotePrefix="1" applyNumberFormat="1" applyFont="1" applyBorder="1"/>
    <xf numFmtId="3" fontId="1" fillId="0" borderId="21" xfId="0" applyNumberFormat="1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3" fontId="1" fillId="0" borderId="25" xfId="0" applyNumberFormat="1" applyFont="1" applyBorder="1"/>
    <xf numFmtId="3" fontId="1" fillId="0" borderId="23" xfId="0" applyNumberFormat="1" applyFont="1" applyFill="1" applyBorder="1"/>
    <xf numFmtId="3" fontId="1" fillId="0" borderId="21" xfId="0" quotePrefix="1" applyNumberFormat="1" applyFont="1" applyFill="1" applyBorder="1"/>
    <xf numFmtId="3" fontId="1" fillId="0" borderId="24" xfId="0" quotePrefix="1" applyNumberFormat="1" applyFont="1" applyFill="1" applyBorder="1"/>
    <xf numFmtId="3" fontId="2" fillId="3" borderId="5" xfId="0" applyNumberFormat="1" applyFont="1" applyFill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1" xfId="0" quotePrefix="1" applyNumberFormat="1" applyFont="1" applyBorder="1"/>
    <xf numFmtId="3" fontId="1" fillId="0" borderId="24" xfId="0" quotePrefix="1" applyNumberFormat="1" applyFont="1" applyBorder="1"/>
    <xf numFmtId="3" fontId="1" fillId="0" borderId="32" xfId="0" applyNumberFormat="1" applyFont="1" applyBorder="1"/>
    <xf numFmtId="3" fontId="1" fillId="0" borderId="33" xfId="0" applyNumberFormat="1" applyFont="1" applyBorder="1"/>
    <xf numFmtId="3" fontId="2" fillId="3" borderId="42" xfId="0" applyNumberFormat="1" applyFont="1" applyFill="1" applyBorder="1"/>
    <xf numFmtId="3" fontId="1" fillId="0" borderId="43" xfId="0" applyNumberFormat="1" applyFont="1" applyBorder="1"/>
    <xf numFmtId="3" fontId="3" fillId="0" borderId="36" xfId="0" applyNumberFormat="1" applyFont="1" applyBorder="1"/>
    <xf numFmtId="3" fontId="3" fillId="0" borderId="37" xfId="0" applyNumberFormat="1" applyFont="1" applyBorder="1"/>
    <xf numFmtId="3" fontId="3" fillId="0" borderId="39" xfId="0" applyNumberFormat="1" applyFont="1" applyBorder="1"/>
    <xf numFmtId="3" fontId="1" fillId="0" borderId="40" xfId="0" applyNumberFormat="1" applyFont="1" applyBorder="1"/>
    <xf numFmtId="3" fontId="1" fillId="0" borderId="41" xfId="0" applyNumberFormat="1" applyFont="1" applyBorder="1"/>
    <xf numFmtId="3" fontId="1" fillId="0" borderId="44" xfId="0" applyNumberFormat="1" applyFont="1" applyBorder="1"/>
    <xf numFmtId="3" fontId="1" fillId="0" borderId="10" xfId="0" applyNumberFormat="1" applyFont="1" applyBorder="1"/>
    <xf numFmtId="3" fontId="1" fillId="0" borderId="8" xfId="0" applyNumberFormat="1" applyFont="1" applyBorder="1"/>
    <xf numFmtId="3" fontId="1" fillId="0" borderId="12" xfId="0" applyNumberFormat="1" applyFont="1" applyBorder="1"/>
    <xf numFmtId="3" fontId="1" fillId="0" borderId="11" xfId="0" applyNumberFormat="1" applyFont="1" applyBorder="1"/>
    <xf numFmtId="3" fontId="1" fillId="0" borderId="10" xfId="0" applyNumberFormat="1" applyFont="1" applyFill="1" applyBorder="1"/>
    <xf numFmtId="3" fontId="1" fillId="0" borderId="8" xfId="0" applyNumberFormat="1" applyFont="1" applyFill="1" applyBorder="1"/>
    <xf numFmtId="3" fontId="1" fillId="0" borderId="9" xfId="0" applyNumberFormat="1" applyFont="1" applyFill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3" fontId="4" fillId="3" borderId="5" xfId="0" applyNumberFormat="1" applyFont="1" applyFill="1" applyBorder="1"/>
    <xf numFmtId="3" fontId="4" fillId="3" borderId="4" xfId="0" applyNumberFormat="1" applyFont="1" applyFill="1" applyBorder="1"/>
    <xf numFmtId="3" fontId="1" fillId="0" borderId="0" xfId="0" applyNumberFormat="1" applyFont="1" applyFill="1" applyBorder="1"/>
    <xf numFmtId="3" fontId="1" fillId="0" borderId="0" xfId="0" applyNumberFormat="1" applyFont="1" applyBorder="1"/>
    <xf numFmtId="3" fontId="3" fillId="0" borderId="0" xfId="0" applyNumberFormat="1" applyFont="1" applyBorder="1"/>
    <xf numFmtId="3" fontId="2" fillId="2" borderId="45" xfId="0" quotePrefix="1" applyNumberFormat="1" applyFont="1" applyFill="1" applyBorder="1"/>
    <xf numFmtId="3" fontId="2" fillId="2" borderId="11" xfId="0" quotePrefix="1" applyNumberFormat="1" applyFont="1" applyFill="1" applyBorder="1"/>
    <xf numFmtId="3" fontId="2" fillId="0" borderId="6" xfId="0" quotePrefix="1" applyNumberFormat="1" applyFont="1" applyFill="1" applyBorder="1"/>
    <xf numFmtId="3" fontId="1" fillId="0" borderId="46" xfId="0" applyNumberFormat="1" applyFont="1" applyFill="1" applyBorder="1"/>
    <xf numFmtId="3" fontId="1" fillId="0" borderId="18" xfId="0" applyNumberFormat="1" applyFont="1" applyFill="1" applyBorder="1"/>
    <xf numFmtId="3" fontId="1" fillId="0" borderId="14" xfId="0" applyNumberFormat="1" applyFont="1" applyFill="1" applyBorder="1" applyAlignment="1">
      <alignment horizontal="right"/>
    </xf>
    <xf numFmtId="3" fontId="1" fillId="0" borderId="15" xfId="0" applyNumberFormat="1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3" fontId="1" fillId="0" borderId="14" xfId="0" quotePrefix="1" applyNumberFormat="1" applyFont="1" applyFill="1" applyBorder="1" applyAlignment="1">
      <alignment horizontal="right"/>
    </xf>
    <xf numFmtId="3" fontId="1" fillId="0" borderId="15" xfId="0" quotePrefix="1" applyNumberFormat="1" applyFont="1" applyFill="1" applyBorder="1" applyAlignment="1">
      <alignment horizontal="right"/>
    </xf>
    <xf numFmtId="3" fontId="1" fillId="0" borderId="13" xfId="0" applyNumberFormat="1" applyFont="1" applyFill="1" applyBorder="1"/>
    <xf numFmtId="3" fontId="5" fillId="0" borderId="14" xfId="0" applyNumberFormat="1" applyFont="1" applyFill="1" applyBorder="1"/>
    <xf numFmtId="3" fontId="5" fillId="0" borderId="15" xfId="0" applyNumberFormat="1" applyFont="1" applyFill="1" applyBorder="1"/>
    <xf numFmtId="3" fontId="5" fillId="0" borderId="17" xfId="0" applyNumberFormat="1" applyFont="1" applyFill="1" applyBorder="1"/>
    <xf numFmtId="3" fontId="1" fillId="0" borderId="47" xfId="0" applyNumberFormat="1" applyFont="1" applyFill="1" applyBorder="1"/>
    <xf numFmtId="3" fontId="1" fillId="0" borderId="32" xfId="0" applyNumberFormat="1" applyFont="1" applyFill="1" applyBorder="1"/>
    <xf numFmtId="3" fontId="1" fillId="0" borderId="28" xfId="0" applyNumberFormat="1" applyFont="1" applyFill="1" applyBorder="1" applyAlignment="1">
      <alignment horizontal="right"/>
    </xf>
    <xf numFmtId="3" fontId="1" fillId="0" borderId="29" xfId="0" applyNumberFormat="1" applyFont="1" applyFill="1" applyBorder="1" applyAlignment="1">
      <alignment horizontal="right"/>
    </xf>
    <xf numFmtId="3" fontId="1" fillId="0" borderId="30" xfId="0" applyNumberFormat="1" applyFont="1" applyFill="1" applyBorder="1" applyAlignment="1">
      <alignment horizontal="right"/>
    </xf>
    <xf numFmtId="3" fontId="1" fillId="0" borderId="28" xfId="0" quotePrefix="1" applyNumberFormat="1" applyFont="1" applyFill="1" applyBorder="1" applyAlignment="1">
      <alignment horizontal="right"/>
    </xf>
    <xf numFmtId="3" fontId="1" fillId="0" borderId="29" xfId="0" quotePrefix="1" applyNumberFormat="1" applyFont="1" applyFill="1" applyBorder="1" applyAlignment="1">
      <alignment horizontal="right"/>
    </xf>
    <xf numFmtId="3" fontId="1" fillId="0" borderId="27" xfId="0" applyNumberFormat="1" applyFont="1" applyFill="1" applyBorder="1"/>
    <xf numFmtId="3" fontId="1" fillId="0" borderId="31" xfId="0" applyNumberFormat="1" applyFont="1" applyFill="1" applyBorder="1"/>
    <xf numFmtId="3" fontId="6" fillId="0" borderId="28" xfId="0" applyNumberFormat="1" applyFont="1" applyFill="1" applyBorder="1" applyAlignment="1">
      <alignment horizontal="right" vertical="center" wrapText="1"/>
    </xf>
    <xf numFmtId="3" fontId="6" fillId="0" borderId="29" xfId="0" applyNumberFormat="1" applyFont="1" applyFill="1" applyBorder="1" applyAlignment="1">
      <alignment horizontal="right" vertical="center" wrapText="1"/>
    </xf>
    <xf numFmtId="3" fontId="6" fillId="0" borderId="31" xfId="0" applyNumberFormat="1" applyFont="1" applyFill="1" applyBorder="1" applyAlignment="1">
      <alignment horizontal="right" vertical="center" wrapText="1"/>
    </xf>
    <xf numFmtId="3" fontId="1" fillId="0" borderId="40" xfId="0" applyNumberFormat="1" applyFont="1" applyFill="1" applyBorder="1"/>
    <xf numFmtId="3" fontId="1" fillId="0" borderId="36" xfId="0" applyNumberFormat="1" applyFont="1" applyFill="1" applyBorder="1" applyAlignment="1">
      <alignment horizontal="right"/>
    </xf>
    <xf numFmtId="3" fontId="1" fillId="0" borderId="37" xfId="0" applyNumberFormat="1" applyFont="1" applyFill="1" applyBorder="1" applyAlignment="1">
      <alignment horizontal="right"/>
    </xf>
    <xf numFmtId="3" fontId="1" fillId="0" borderId="38" xfId="0" applyNumberFormat="1" applyFont="1" applyFill="1" applyBorder="1" applyAlignment="1">
      <alignment horizontal="right"/>
    </xf>
    <xf numFmtId="3" fontId="1" fillId="0" borderId="36" xfId="0" quotePrefix="1" applyNumberFormat="1" applyFont="1" applyFill="1" applyBorder="1" applyAlignment="1">
      <alignment horizontal="right"/>
    </xf>
    <xf numFmtId="3" fontId="1" fillId="0" borderId="37" xfId="0" quotePrefix="1" applyNumberFormat="1" applyFont="1" applyFill="1" applyBorder="1" applyAlignment="1">
      <alignment horizontal="right"/>
    </xf>
    <xf numFmtId="3" fontId="1" fillId="0" borderId="43" xfId="0" quotePrefix="1" applyNumberFormat="1" applyFont="1" applyFill="1" applyBorder="1"/>
    <xf numFmtId="3" fontId="1" fillId="0" borderId="35" xfId="0" applyNumberFormat="1" applyFont="1" applyFill="1" applyBorder="1"/>
    <xf numFmtId="3" fontId="1" fillId="0" borderId="39" xfId="0" applyNumberFormat="1" applyFont="1" applyFill="1" applyBorder="1"/>
    <xf numFmtId="3" fontId="1" fillId="0" borderId="36" xfId="0" quotePrefix="1" applyNumberFormat="1" applyFont="1" applyFill="1" applyBorder="1"/>
    <xf numFmtId="3" fontId="1" fillId="0" borderId="40" xfId="0" quotePrefix="1" applyNumberFormat="1" applyFont="1" applyFill="1" applyBorder="1"/>
    <xf numFmtId="3" fontId="1" fillId="0" borderId="41" xfId="0" quotePrefix="1" applyNumberFormat="1" applyFont="1" applyFill="1" applyBorder="1"/>
    <xf numFmtId="3" fontId="2" fillId="3" borderId="45" xfId="0" applyNumberFormat="1" applyFont="1" applyFill="1" applyBorder="1" applyAlignment="1">
      <alignment horizontal="right"/>
    </xf>
    <xf numFmtId="3" fontId="2" fillId="3" borderId="11" xfId="0" applyNumberFormat="1" applyFont="1" applyFill="1" applyBorder="1" applyAlignment="1">
      <alignment horizontal="right"/>
    </xf>
    <xf numFmtId="3" fontId="1" fillId="0" borderId="26" xfId="0" applyNumberFormat="1" applyFont="1" applyFill="1" applyBorder="1"/>
    <xf numFmtId="3" fontId="2" fillId="0" borderId="46" xfId="0" applyNumberFormat="1" applyFont="1" applyFill="1" applyBorder="1"/>
    <xf numFmtId="3" fontId="2" fillId="0" borderId="14" xfId="0" applyNumberFormat="1" applyFont="1" applyFill="1" applyBorder="1"/>
    <xf numFmtId="3" fontId="2" fillId="0" borderId="17" xfId="0" applyNumberFormat="1" applyFont="1" applyFill="1" applyBorder="1"/>
    <xf numFmtId="3" fontId="2" fillId="0" borderId="16" xfId="0" applyNumberFormat="1" applyFont="1" applyFill="1" applyBorder="1"/>
    <xf numFmtId="3" fontId="2" fillId="0" borderId="15" xfId="0" applyNumberFormat="1" applyFont="1" applyFill="1" applyBorder="1"/>
    <xf numFmtId="3" fontId="2" fillId="0" borderId="18" xfId="0" applyNumberFormat="1" applyFont="1" applyFill="1" applyBorder="1"/>
    <xf numFmtId="3" fontId="1" fillId="0" borderId="19" xfId="0" applyNumberFormat="1" applyFont="1" applyFill="1" applyBorder="1"/>
    <xf numFmtId="3" fontId="1" fillId="0" borderId="34" xfId="0" applyNumberFormat="1" applyFont="1" applyFill="1" applyBorder="1"/>
    <xf numFmtId="3" fontId="1" fillId="0" borderId="33" xfId="0" applyNumberFormat="1" applyFont="1" applyFill="1" applyBorder="1"/>
    <xf numFmtId="3" fontId="2" fillId="0" borderId="31" xfId="0" applyNumberFormat="1" applyFont="1" applyFill="1" applyBorder="1"/>
    <xf numFmtId="3" fontId="2" fillId="0" borderId="28" xfId="0" applyNumberFormat="1" applyFont="1" applyFill="1" applyBorder="1"/>
    <xf numFmtId="3" fontId="2" fillId="0" borderId="32" xfId="0" applyNumberFormat="1" applyFont="1" applyFill="1" applyBorder="1"/>
    <xf numFmtId="3" fontId="2" fillId="0" borderId="38" xfId="0" applyNumberFormat="1" applyFont="1" applyFill="1" applyBorder="1"/>
    <xf numFmtId="3" fontId="2" fillId="0" borderId="36" xfId="0" applyNumberFormat="1" applyFont="1" applyFill="1" applyBorder="1"/>
    <xf numFmtId="3" fontId="2" fillId="0" borderId="37" xfId="0" applyNumberFormat="1" applyFont="1" applyFill="1" applyBorder="1"/>
    <xf numFmtId="3" fontId="2" fillId="0" borderId="39" xfId="0" applyNumberFormat="1" applyFont="1" applyFill="1" applyBorder="1"/>
    <xf numFmtId="3" fontId="2" fillId="0" borderId="40" xfId="0" applyNumberFormat="1" applyFont="1" applyFill="1" applyBorder="1"/>
    <xf numFmtId="3" fontId="1" fillId="0" borderId="48" xfId="0" applyNumberFormat="1" applyFont="1" applyFill="1" applyBorder="1"/>
    <xf numFmtId="3" fontId="1" fillId="0" borderId="43" xfId="0" applyNumberFormat="1" applyFont="1" applyFill="1" applyBorder="1"/>
    <xf numFmtId="3" fontId="1" fillId="0" borderId="6" xfId="0" applyNumberFormat="1" applyFont="1" applyBorder="1"/>
    <xf numFmtId="3" fontId="7" fillId="3" borderId="45" xfId="0" applyNumberFormat="1" applyFont="1" applyFill="1" applyBorder="1" applyAlignment="1">
      <alignment horizontal="right"/>
    </xf>
    <xf numFmtId="3" fontId="7" fillId="3" borderId="11" xfId="0" applyNumberFormat="1" applyFont="1" applyFill="1" applyBorder="1" applyAlignment="1">
      <alignment horizontal="right"/>
    </xf>
    <xf numFmtId="3" fontId="8" fillId="3" borderId="6" xfId="0" applyNumberFormat="1" applyFont="1" applyFill="1" applyBorder="1" applyAlignment="1">
      <alignment horizontal="left"/>
    </xf>
    <xf numFmtId="3" fontId="1" fillId="0" borderId="24" xfId="0" applyNumberFormat="1" applyFont="1" applyFill="1" applyBorder="1"/>
    <xf numFmtId="3" fontId="1" fillId="0" borderId="25" xfId="0" applyNumberFormat="1" applyFont="1" applyFill="1" applyBorder="1"/>
    <xf numFmtId="3" fontId="1" fillId="0" borderId="49" xfId="0" applyNumberFormat="1" applyFont="1" applyFill="1" applyBorder="1"/>
    <xf numFmtId="3" fontId="2" fillId="4" borderId="46" xfId="0" applyNumberFormat="1" applyFont="1" applyFill="1" applyBorder="1"/>
    <xf numFmtId="3" fontId="2" fillId="4" borderId="18" xfId="0" applyNumberFormat="1" applyFont="1" applyFill="1" applyBorder="1"/>
    <xf numFmtId="3" fontId="9" fillId="0" borderId="14" xfId="0" applyNumberFormat="1" applyFont="1" applyFill="1" applyBorder="1" applyAlignment="1">
      <alignment horizontal="right"/>
    </xf>
    <xf numFmtId="3" fontId="9" fillId="0" borderId="15" xfId="0" applyNumberFormat="1" applyFont="1" applyFill="1" applyBorder="1" applyAlignment="1">
      <alignment horizontal="right"/>
    </xf>
    <xf numFmtId="3" fontId="9" fillId="0" borderId="16" xfId="0" applyNumberFormat="1" applyFont="1" applyFill="1" applyBorder="1" applyAlignment="1">
      <alignment horizontal="right"/>
    </xf>
    <xf numFmtId="3" fontId="7" fillId="0" borderId="14" xfId="0" applyNumberFormat="1" applyFont="1" applyFill="1" applyBorder="1" applyAlignment="1">
      <alignment horizontal="right"/>
    </xf>
    <xf numFmtId="3" fontId="7" fillId="0" borderId="15" xfId="0" applyNumberFormat="1" applyFont="1" applyFill="1" applyBorder="1" applyAlignment="1">
      <alignment horizontal="right"/>
    </xf>
    <xf numFmtId="3" fontId="7" fillId="0" borderId="26" xfId="0" applyNumberFormat="1" applyFont="1" applyFill="1" applyBorder="1" applyAlignment="1">
      <alignment horizontal="left"/>
    </xf>
    <xf numFmtId="3" fontId="1" fillId="0" borderId="6" xfId="0" applyNumberFormat="1" applyFont="1" applyFill="1" applyBorder="1"/>
    <xf numFmtId="3" fontId="2" fillId="4" borderId="47" xfId="0" applyNumberFormat="1" applyFont="1" applyFill="1" applyBorder="1"/>
    <xf numFmtId="3" fontId="2" fillId="4" borderId="32" xfId="0" applyNumberFormat="1" applyFont="1" applyFill="1" applyBorder="1"/>
    <xf numFmtId="3" fontId="2" fillId="0" borderId="30" xfId="0" applyNumberFormat="1" applyFont="1" applyFill="1" applyBorder="1"/>
    <xf numFmtId="3" fontId="2" fillId="0" borderId="29" xfId="0" applyNumberFormat="1" applyFont="1" applyFill="1" applyBorder="1"/>
    <xf numFmtId="3" fontId="9" fillId="0" borderId="28" xfId="0" applyNumberFormat="1" applyFont="1" applyFill="1" applyBorder="1" applyAlignment="1">
      <alignment horizontal="right"/>
    </xf>
    <xf numFmtId="3" fontId="9" fillId="0" borderId="29" xfId="0" applyNumberFormat="1" applyFont="1" applyFill="1" applyBorder="1" applyAlignment="1">
      <alignment horizontal="right"/>
    </xf>
    <xf numFmtId="3" fontId="9" fillId="0" borderId="30" xfId="0" applyNumberFormat="1" applyFont="1" applyFill="1" applyBorder="1" applyAlignment="1">
      <alignment horizontal="right"/>
    </xf>
    <xf numFmtId="3" fontId="7" fillId="0" borderId="28" xfId="0" applyNumberFormat="1" applyFont="1" applyFill="1" applyBorder="1" applyAlignment="1">
      <alignment horizontal="right"/>
    </xf>
    <xf numFmtId="3" fontId="7" fillId="0" borderId="29" xfId="0" applyNumberFormat="1" applyFont="1" applyFill="1" applyBorder="1" applyAlignment="1">
      <alignment horizontal="right"/>
    </xf>
    <xf numFmtId="3" fontId="7" fillId="0" borderId="34" xfId="0" applyNumberFormat="1" applyFont="1" applyBorder="1" applyAlignment="1">
      <alignment horizontal="left"/>
    </xf>
    <xf numFmtId="3" fontId="1" fillId="0" borderId="17" xfId="0" applyNumberFormat="1" applyFont="1" applyFill="1" applyBorder="1"/>
    <xf numFmtId="3" fontId="1" fillId="0" borderId="14" xfId="0" quotePrefix="1" applyNumberFormat="1" applyFont="1" applyBorder="1"/>
    <xf numFmtId="3" fontId="1" fillId="0" borderId="18" xfId="0" quotePrefix="1" applyNumberFormat="1" applyFont="1" applyBorder="1"/>
    <xf numFmtId="3" fontId="1" fillId="0" borderId="19" xfId="0" quotePrefix="1" applyNumberFormat="1" applyFont="1" applyBorder="1"/>
    <xf numFmtId="3" fontId="1" fillId="0" borderId="36" xfId="0" quotePrefix="1" applyNumberFormat="1" applyFont="1" applyBorder="1"/>
    <xf numFmtId="3" fontId="2" fillId="0" borderId="27" xfId="0" applyNumberFormat="1" applyFont="1" applyBorder="1" applyAlignment="1">
      <alignment horizontal="center" vertical="center" wrapText="1"/>
    </xf>
    <xf numFmtId="3" fontId="9" fillId="0" borderId="28" xfId="0" applyNumberFormat="1" applyFont="1" applyFill="1" applyBorder="1" applyAlignment="1">
      <alignment horizontal="center" vertical="center" wrapText="1"/>
    </xf>
    <xf numFmtId="3" fontId="9" fillId="0" borderId="32" xfId="0" applyNumberFormat="1" applyFont="1" applyFill="1" applyBorder="1" applyAlignment="1">
      <alignment horizontal="center" vertical="center" wrapText="1"/>
    </xf>
    <xf numFmtId="3" fontId="9" fillId="5" borderId="30" xfId="0" applyNumberFormat="1" applyFont="1" applyFill="1" applyBorder="1" applyAlignment="1">
      <alignment horizontal="center" vertical="center" wrapText="1"/>
    </xf>
    <xf numFmtId="3" fontId="9" fillId="5" borderId="28" xfId="0" applyNumberFormat="1" applyFont="1" applyFill="1" applyBorder="1" applyAlignment="1">
      <alignment horizontal="center" vertical="center" wrapText="1"/>
    </xf>
    <xf numFmtId="3" fontId="9" fillId="5" borderId="29" xfId="0" applyNumberFormat="1" applyFont="1" applyFill="1" applyBorder="1" applyAlignment="1">
      <alignment horizontal="center" vertical="center" wrapText="1"/>
    </xf>
    <xf numFmtId="3" fontId="9" fillId="6" borderId="30" xfId="0" applyNumberFormat="1" applyFont="1" applyFill="1" applyBorder="1" applyAlignment="1">
      <alignment horizontal="center" vertical="center" wrapText="1"/>
    </xf>
    <xf numFmtId="3" fontId="9" fillId="6" borderId="28" xfId="0" applyNumberFormat="1" applyFont="1" applyFill="1" applyBorder="1" applyAlignment="1">
      <alignment horizontal="center" vertical="center" wrapText="1"/>
    </xf>
    <xf numFmtId="3" fontId="9" fillId="6" borderId="29" xfId="0" applyNumberFormat="1" applyFont="1" applyFill="1" applyBorder="1" applyAlignment="1">
      <alignment horizontal="center" vertical="center" wrapText="1"/>
    </xf>
    <xf numFmtId="3" fontId="9" fillId="7" borderId="30" xfId="0" applyNumberFormat="1" applyFont="1" applyFill="1" applyBorder="1" applyAlignment="1">
      <alignment horizontal="center" vertical="center" wrapText="1"/>
    </xf>
    <xf numFmtId="3" fontId="7" fillId="7" borderId="28" xfId="0" applyNumberFormat="1" applyFont="1" applyFill="1" applyBorder="1" applyAlignment="1">
      <alignment horizontal="center" vertical="center" wrapText="1"/>
    </xf>
    <xf numFmtId="3" fontId="7" fillId="7" borderId="29" xfId="0" applyNumberFormat="1" applyFont="1" applyFill="1" applyBorder="1" applyAlignment="1">
      <alignment horizontal="center" vertical="center" wrapText="1"/>
    </xf>
    <xf numFmtId="3" fontId="7" fillId="8" borderId="13" xfId="0" applyNumberFormat="1" applyFont="1" applyFill="1" applyBorder="1" applyAlignment="1">
      <alignment horizontal="center" vertical="center" wrapText="1"/>
    </xf>
    <xf numFmtId="3" fontId="7" fillId="8" borderId="14" xfId="0" applyNumberFormat="1" applyFont="1" applyFill="1" applyBorder="1" applyAlignment="1">
      <alignment horizontal="center" vertical="center" wrapText="1"/>
    </xf>
    <xf numFmtId="3" fontId="7" fillId="8" borderId="15" xfId="0" applyNumberFormat="1" applyFont="1" applyFill="1" applyBorder="1" applyAlignment="1">
      <alignment horizontal="center" vertical="center" wrapText="1"/>
    </xf>
    <xf numFmtId="3" fontId="9" fillId="5" borderId="16" xfId="0" applyNumberFormat="1" applyFont="1" applyFill="1" applyBorder="1" applyAlignment="1">
      <alignment horizontal="center" vertical="center" wrapText="1"/>
    </xf>
    <xf numFmtId="3" fontId="9" fillId="5" borderId="14" xfId="0" applyNumberFormat="1" applyFont="1" applyFill="1" applyBorder="1" applyAlignment="1">
      <alignment horizontal="center" vertical="center" wrapText="1"/>
    </xf>
    <xf numFmtId="3" fontId="9" fillId="5" borderId="15" xfId="0" applyNumberFormat="1" applyFont="1" applyFill="1" applyBorder="1" applyAlignment="1">
      <alignment horizontal="center" vertical="center" wrapText="1"/>
    </xf>
    <xf numFmtId="3" fontId="9" fillId="6" borderId="16" xfId="0" applyNumberFormat="1" applyFont="1" applyFill="1" applyBorder="1" applyAlignment="1">
      <alignment horizontal="center" vertical="center" wrapText="1"/>
    </xf>
    <xf numFmtId="3" fontId="9" fillId="6" borderId="14" xfId="0" applyNumberFormat="1" applyFont="1" applyFill="1" applyBorder="1" applyAlignment="1">
      <alignment horizontal="center" vertical="center" wrapText="1"/>
    </xf>
    <xf numFmtId="3" fontId="9" fillId="6" borderId="15" xfId="0" applyNumberFormat="1" applyFont="1" applyFill="1" applyBorder="1" applyAlignment="1">
      <alignment horizontal="center" vertical="center" wrapText="1"/>
    </xf>
    <xf numFmtId="3" fontId="9" fillId="7" borderId="17" xfId="0" applyNumberFormat="1" applyFont="1" applyFill="1" applyBorder="1" applyAlignment="1">
      <alignment horizontal="center" vertical="center" wrapText="1"/>
    </xf>
    <xf numFmtId="3" fontId="7" fillId="7" borderId="14" xfId="0" applyNumberFormat="1" applyFont="1" applyFill="1" applyBorder="1" applyAlignment="1">
      <alignment horizontal="center" vertical="center" wrapText="1"/>
    </xf>
    <xf numFmtId="3" fontId="7" fillId="7" borderId="18" xfId="0" applyNumberFormat="1" applyFont="1" applyFill="1" applyBorder="1" applyAlignment="1">
      <alignment horizontal="center" vertical="center" wrapText="1"/>
    </xf>
    <xf numFmtId="3" fontId="10" fillId="0" borderId="0" xfId="0" applyNumberFormat="1" applyFont="1"/>
    <xf numFmtId="0" fontId="11" fillId="0" borderId="0" xfId="0" applyFont="1" applyBorder="1"/>
    <xf numFmtId="3" fontId="11" fillId="0" borderId="0" xfId="0" applyNumberFormat="1" applyFont="1" applyBorder="1"/>
    <xf numFmtId="3" fontId="1" fillId="0" borderId="34" xfId="0" quotePrefix="1" applyNumberFormat="1" applyFont="1" applyBorder="1" applyAlignment="1">
      <alignment wrapText="1"/>
    </xf>
    <xf numFmtId="3" fontId="1" fillId="0" borderId="34" xfId="0" quotePrefix="1" applyNumberFormat="1" applyFont="1" applyFill="1" applyBorder="1" applyAlignment="1">
      <alignment wrapText="1"/>
    </xf>
    <xf numFmtId="3" fontId="1" fillId="0" borderId="26" xfId="0" quotePrefix="1" applyNumberFormat="1" applyFont="1" applyFill="1" applyBorder="1" applyAlignment="1">
      <alignment wrapText="1"/>
    </xf>
    <xf numFmtId="3" fontId="2" fillId="0" borderId="52" xfId="0" applyNumberFormat="1" applyFont="1" applyBorder="1" applyAlignment="1">
      <alignment horizontal="center" vertical="center" wrapText="1"/>
    </xf>
    <xf numFmtId="3" fontId="2" fillId="0" borderId="51" xfId="0" applyNumberFormat="1" applyFont="1" applyBorder="1" applyAlignment="1">
      <alignment horizontal="center" vertical="center" wrapText="1"/>
    </xf>
    <xf numFmtId="3" fontId="2" fillId="0" borderId="50" xfId="0" applyNumberFormat="1" applyFont="1" applyBorder="1" applyAlignment="1">
      <alignment horizontal="center" vertical="center" wrapText="1"/>
    </xf>
    <xf numFmtId="3" fontId="9" fillId="0" borderId="54" xfId="0" applyNumberFormat="1" applyFont="1" applyFill="1" applyBorder="1" applyAlignment="1">
      <alignment horizontal="center" vertical="center" wrapText="1"/>
    </xf>
    <xf numFmtId="3" fontId="9" fillId="0" borderId="51" xfId="0" applyNumberFormat="1" applyFont="1" applyFill="1" applyBorder="1" applyAlignment="1">
      <alignment horizontal="center" vertical="center" wrapText="1"/>
    </xf>
    <xf numFmtId="3" fontId="9" fillId="0" borderId="53" xfId="0" applyNumberFormat="1" applyFont="1" applyFill="1" applyBorder="1" applyAlignment="1">
      <alignment horizontal="center" vertical="center" wrapText="1"/>
    </xf>
    <xf numFmtId="3" fontId="2" fillId="0" borderId="54" xfId="0" applyNumberFormat="1" applyFont="1" applyBorder="1" applyAlignment="1">
      <alignment horizontal="center" vertical="center" wrapText="1"/>
    </xf>
    <xf numFmtId="3" fontId="2" fillId="0" borderId="53" xfId="0" applyNumberFormat="1" applyFont="1" applyBorder="1" applyAlignment="1">
      <alignment horizontal="center" vertical="center" wrapText="1"/>
    </xf>
    <xf numFmtId="3" fontId="7" fillId="0" borderId="59" xfId="0" applyNumberFormat="1" applyFont="1" applyBorder="1" applyAlignment="1">
      <alignment horizontal="left" vertical="center"/>
    </xf>
    <xf numFmtId="3" fontId="7" fillId="0" borderId="49" xfId="0" applyNumberFormat="1" applyFont="1" applyBorder="1" applyAlignment="1">
      <alignment horizontal="left" vertical="center"/>
    </xf>
    <xf numFmtId="3" fontId="7" fillId="0" borderId="55" xfId="0" applyNumberFormat="1" applyFont="1" applyBorder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/>
    </xf>
    <xf numFmtId="3" fontId="2" fillId="0" borderId="58" xfId="0" applyNumberFormat="1" applyFont="1" applyBorder="1" applyAlignment="1">
      <alignment horizontal="center" vertical="center" wrapText="1"/>
    </xf>
    <xf numFmtId="3" fontId="2" fillId="0" borderId="57" xfId="0" applyNumberFormat="1" applyFont="1" applyBorder="1" applyAlignment="1">
      <alignment horizontal="center" vertical="center" wrapText="1"/>
    </xf>
    <xf numFmtId="3" fontId="2" fillId="0" borderId="56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47"/>
  <sheetViews>
    <sheetView tabSelected="1" zoomScale="90" zoomScaleNormal="90" workbookViewId="0"/>
  </sheetViews>
  <sheetFormatPr defaultRowHeight="15"/>
  <cols>
    <col min="1" max="1" width="42.5703125" style="1" customWidth="1"/>
    <col min="2" max="3" width="8.42578125" style="1" bestFit="1" customWidth="1"/>
    <col min="4" max="4" width="8.140625" style="1" bestFit="1" customWidth="1"/>
    <col min="5" max="5" width="8" style="1" bestFit="1" customWidth="1"/>
    <col min="6" max="6" width="7.85546875" style="1" bestFit="1" customWidth="1"/>
    <col min="7" max="7" width="8.140625" style="1" bestFit="1" customWidth="1"/>
    <col min="8" max="8" width="8.42578125" style="1" bestFit="1" customWidth="1"/>
    <col min="9" max="9" width="8.7109375" style="1" bestFit="1" customWidth="1"/>
    <col min="10" max="10" width="8.140625" style="1" bestFit="1" customWidth="1"/>
    <col min="11" max="13" width="8.42578125" style="1" bestFit="1" customWidth="1"/>
    <col min="14" max="14" width="3.42578125" style="1" customWidth="1"/>
    <col min="15" max="15" width="37.85546875" style="1" customWidth="1"/>
    <col min="16" max="27" width="8.42578125" style="1" bestFit="1" customWidth="1"/>
    <col min="28" max="16384" width="9.140625" style="1"/>
  </cols>
  <sheetData>
    <row r="1" spans="1:33">
      <c r="A1" s="222" t="s">
        <v>69</v>
      </c>
      <c r="B1" s="222"/>
      <c r="C1" s="222"/>
      <c r="J1" s="221"/>
    </row>
    <row r="2" spans="1:3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5.75">
      <c r="A3" s="220" t="s">
        <v>68</v>
      </c>
      <c r="B3" s="220"/>
      <c r="C3" s="220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6.5" thickBot="1">
      <c r="A5" s="220" t="s">
        <v>67</v>
      </c>
      <c r="B5" s="220"/>
      <c r="C5" s="220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20" t="s">
        <v>66</v>
      </c>
      <c r="P5" s="220"/>
      <c r="Q5" s="220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>
      <c r="A6" s="234" t="s">
        <v>43</v>
      </c>
      <c r="B6" s="238" t="s">
        <v>64</v>
      </c>
      <c r="C6" s="239"/>
      <c r="D6" s="240"/>
      <c r="E6" s="232" t="s">
        <v>63</v>
      </c>
      <c r="F6" s="227"/>
      <c r="G6" s="233"/>
      <c r="H6" s="232" t="s">
        <v>62</v>
      </c>
      <c r="I6" s="227"/>
      <c r="J6" s="233"/>
      <c r="K6" s="232" t="s">
        <v>61</v>
      </c>
      <c r="L6" s="227"/>
      <c r="M6" s="228"/>
      <c r="N6" s="103"/>
      <c r="O6" s="236" t="s">
        <v>65</v>
      </c>
      <c r="P6" s="229" t="s">
        <v>64</v>
      </c>
      <c r="Q6" s="230"/>
      <c r="R6" s="231"/>
      <c r="S6" s="232" t="s">
        <v>63</v>
      </c>
      <c r="T6" s="227"/>
      <c r="U6" s="233"/>
      <c r="V6" s="232" t="s">
        <v>62</v>
      </c>
      <c r="W6" s="227"/>
      <c r="X6" s="233"/>
      <c r="Y6" s="226" t="s">
        <v>61</v>
      </c>
      <c r="Z6" s="227"/>
      <c r="AA6" s="228"/>
      <c r="AB6" s="2"/>
      <c r="AC6" s="2"/>
      <c r="AD6" s="2"/>
      <c r="AE6" s="2"/>
      <c r="AF6" s="2"/>
      <c r="AG6" s="2"/>
    </row>
    <row r="7" spans="1:33" ht="43.5" thickBot="1">
      <c r="A7" s="235"/>
      <c r="B7" s="219" t="s">
        <v>57</v>
      </c>
      <c r="C7" s="218" t="s">
        <v>55</v>
      </c>
      <c r="D7" s="217" t="s">
        <v>58</v>
      </c>
      <c r="E7" s="216" t="s">
        <v>56</v>
      </c>
      <c r="F7" s="215" t="s">
        <v>60</v>
      </c>
      <c r="G7" s="214" t="s">
        <v>58</v>
      </c>
      <c r="H7" s="213" t="s">
        <v>56</v>
      </c>
      <c r="I7" s="212" t="s">
        <v>59</v>
      </c>
      <c r="J7" s="211" t="s">
        <v>58</v>
      </c>
      <c r="K7" s="210" t="s">
        <v>57</v>
      </c>
      <c r="L7" s="209" t="s">
        <v>55</v>
      </c>
      <c r="M7" s="208" t="s">
        <v>54</v>
      </c>
      <c r="N7" s="103"/>
      <c r="O7" s="237"/>
      <c r="P7" s="207" t="s">
        <v>57</v>
      </c>
      <c r="Q7" s="206" t="s">
        <v>55</v>
      </c>
      <c r="R7" s="205" t="s">
        <v>54</v>
      </c>
      <c r="S7" s="204" t="s">
        <v>57</v>
      </c>
      <c r="T7" s="203" t="s">
        <v>55</v>
      </c>
      <c r="U7" s="202" t="s">
        <v>54</v>
      </c>
      <c r="V7" s="201" t="s">
        <v>57</v>
      </c>
      <c r="W7" s="200" t="s">
        <v>55</v>
      </c>
      <c r="X7" s="199" t="s">
        <v>54</v>
      </c>
      <c r="Y7" s="198" t="s">
        <v>56</v>
      </c>
      <c r="Z7" s="197" t="s">
        <v>55</v>
      </c>
      <c r="AA7" s="196" t="s">
        <v>54</v>
      </c>
      <c r="AB7" s="2"/>
      <c r="AC7" s="2"/>
      <c r="AD7" s="2"/>
      <c r="AE7" s="2"/>
      <c r="AF7" s="2"/>
      <c r="AG7" s="2"/>
    </row>
    <row r="8" spans="1:33" ht="15.75" thickBot="1">
      <c r="A8" s="165" t="s">
        <v>53</v>
      </c>
      <c r="B8" s="55"/>
      <c r="C8" s="76"/>
      <c r="D8" s="55"/>
      <c r="E8" s="55"/>
      <c r="F8" s="76"/>
      <c r="G8" s="55"/>
      <c r="H8" s="55">
        <f>H9+H10</f>
        <v>154589</v>
      </c>
      <c r="I8" s="76">
        <f>I9+I10</f>
        <v>163571</v>
      </c>
      <c r="J8" s="55"/>
      <c r="K8" s="55">
        <f>K9+K10</f>
        <v>154589</v>
      </c>
      <c r="L8" s="76">
        <f>L9+L10</f>
        <v>163571</v>
      </c>
      <c r="M8" s="55"/>
      <c r="N8" s="103"/>
      <c r="O8" s="190" t="s">
        <v>52</v>
      </c>
      <c r="P8" s="189">
        <v>35169</v>
      </c>
      <c r="Q8" s="188">
        <v>35520</v>
      </c>
      <c r="R8" s="187"/>
      <c r="S8" s="186">
        <v>33634</v>
      </c>
      <c r="T8" s="185">
        <v>33951</v>
      </c>
      <c r="U8" s="183"/>
      <c r="V8" s="184">
        <v>36563</v>
      </c>
      <c r="W8" s="156">
        <v>38008</v>
      </c>
      <c r="X8" s="183"/>
      <c r="Y8" s="182">
        <f t="shared" ref="Y8:Z11" si="0">P8+S8+V8</f>
        <v>105366</v>
      </c>
      <c r="Z8" s="182">
        <f t="shared" si="0"/>
        <v>107479</v>
      </c>
      <c r="AA8" s="181"/>
      <c r="AB8" s="2"/>
      <c r="AC8" s="2"/>
      <c r="AD8" s="2"/>
      <c r="AE8" s="2"/>
      <c r="AF8" s="2"/>
      <c r="AG8" s="2"/>
    </row>
    <row r="9" spans="1:33">
      <c r="A9" s="67" t="s">
        <v>51</v>
      </c>
      <c r="B9" s="66"/>
      <c r="C9" s="195"/>
      <c r="D9" s="139"/>
      <c r="E9" s="60"/>
      <c r="F9" s="59"/>
      <c r="G9" s="61"/>
      <c r="H9" s="60">
        <v>150929</v>
      </c>
      <c r="I9" s="59">
        <v>151850</v>
      </c>
      <c r="J9" s="61"/>
      <c r="K9" s="60">
        <v>150929</v>
      </c>
      <c r="L9" s="59">
        <v>151850</v>
      </c>
      <c r="M9" s="58"/>
      <c r="N9" s="103"/>
      <c r="O9" s="190" t="s">
        <v>50</v>
      </c>
      <c r="P9" s="189">
        <v>9332</v>
      </c>
      <c r="Q9" s="188">
        <v>9346</v>
      </c>
      <c r="R9" s="187"/>
      <c r="S9" s="186">
        <v>8968</v>
      </c>
      <c r="T9" s="185">
        <v>9007</v>
      </c>
      <c r="U9" s="183"/>
      <c r="V9" s="184">
        <v>9116</v>
      </c>
      <c r="W9" s="156">
        <v>9355</v>
      </c>
      <c r="X9" s="183"/>
      <c r="Y9" s="182">
        <f t="shared" si="0"/>
        <v>27416</v>
      </c>
      <c r="Z9" s="182">
        <f t="shared" si="0"/>
        <v>27708</v>
      </c>
      <c r="AA9" s="181"/>
      <c r="AB9" s="2"/>
      <c r="AC9" s="2"/>
      <c r="AD9" s="2"/>
      <c r="AE9" s="2"/>
      <c r="AF9" s="2"/>
      <c r="AG9" s="2"/>
    </row>
    <row r="10" spans="1:33" ht="15.75" thickBot="1">
      <c r="A10" s="194" t="s">
        <v>49</v>
      </c>
      <c r="B10" s="193"/>
      <c r="C10" s="192"/>
      <c r="D10" s="191"/>
      <c r="E10" s="23"/>
      <c r="F10" s="22"/>
      <c r="G10" s="24"/>
      <c r="H10" s="23">
        <v>3660</v>
      </c>
      <c r="I10" s="22">
        <v>11721</v>
      </c>
      <c r="J10" s="24"/>
      <c r="K10" s="23">
        <v>3660</v>
      </c>
      <c r="L10" s="22">
        <v>11721</v>
      </c>
      <c r="M10" s="21"/>
      <c r="N10" s="103"/>
      <c r="O10" s="190" t="s">
        <v>48</v>
      </c>
      <c r="P10" s="189">
        <v>4898</v>
      </c>
      <c r="Q10" s="188">
        <v>4596</v>
      </c>
      <c r="R10" s="187"/>
      <c r="S10" s="186">
        <v>12614</v>
      </c>
      <c r="T10" s="185">
        <v>12407</v>
      </c>
      <c r="U10" s="183"/>
      <c r="V10" s="184">
        <v>44867</v>
      </c>
      <c r="W10" s="156">
        <v>51457</v>
      </c>
      <c r="X10" s="183"/>
      <c r="Y10" s="182">
        <f t="shared" si="0"/>
        <v>62379</v>
      </c>
      <c r="Z10" s="182">
        <f t="shared" si="0"/>
        <v>68460</v>
      </c>
      <c r="AA10" s="181"/>
      <c r="AB10" s="2"/>
      <c r="AC10" s="2"/>
      <c r="AD10" s="2"/>
      <c r="AE10" s="2"/>
      <c r="AF10" s="2"/>
      <c r="AG10" s="2"/>
    </row>
    <row r="11" spans="1:33" ht="15.75" thickBot="1">
      <c r="A11" s="180" t="s">
        <v>47</v>
      </c>
      <c r="B11" s="55"/>
      <c r="C11" s="76"/>
      <c r="D11" s="55"/>
      <c r="E11" s="55"/>
      <c r="F11" s="76"/>
      <c r="G11" s="55"/>
      <c r="H11" s="55">
        <v>31566</v>
      </c>
      <c r="I11" s="76">
        <v>32579</v>
      </c>
      <c r="J11" s="55"/>
      <c r="K11" s="55">
        <f>H11</f>
        <v>31566</v>
      </c>
      <c r="L11" s="76">
        <f>I11</f>
        <v>32579</v>
      </c>
      <c r="M11" s="55"/>
      <c r="N11" s="102"/>
      <c r="O11" s="179" t="s">
        <v>46</v>
      </c>
      <c r="P11" s="178"/>
      <c r="Q11" s="177"/>
      <c r="R11" s="176"/>
      <c r="S11" s="175"/>
      <c r="T11" s="174"/>
      <c r="U11" s="149"/>
      <c r="V11" s="150">
        <v>14260</v>
      </c>
      <c r="W11" s="147">
        <v>14260</v>
      </c>
      <c r="X11" s="149"/>
      <c r="Y11" s="173">
        <f t="shared" si="0"/>
        <v>14260</v>
      </c>
      <c r="Z11" s="173">
        <f t="shared" si="0"/>
        <v>14260</v>
      </c>
      <c r="AA11" s="172"/>
      <c r="AB11" s="103"/>
      <c r="AC11" s="102"/>
      <c r="AD11" s="102"/>
      <c r="AE11" s="102"/>
      <c r="AF11" s="102"/>
      <c r="AG11" s="102"/>
    </row>
    <row r="12" spans="1:33" ht="15.75" thickBot="1">
      <c r="A12" s="171" t="s">
        <v>45</v>
      </c>
      <c r="B12" s="34"/>
      <c r="C12" s="33"/>
      <c r="D12" s="170"/>
      <c r="E12" s="169"/>
      <c r="F12" s="33"/>
      <c r="G12" s="73"/>
      <c r="H12" s="169"/>
      <c r="I12" s="33"/>
      <c r="J12" s="73"/>
      <c r="K12" s="169"/>
      <c r="L12" s="33"/>
      <c r="M12" s="32"/>
      <c r="N12" s="102"/>
      <c r="O12" s="168" t="s">
        <v>44</v>
      </c>
      <c r="P12" s="167"/>
      <c r="Q12" s="167"/>
      <c r="R12" s="167"/>
      <c r="S12" s="167"/>
      <c r="T12" s="167"/>
      <c r="U12" s="167"/>
      <c r="V12" s="167">
        <f>SUM(V13:V23)</f>
        <v>14860</v>
      </c>
      <c r="W12" s="167">
        <f>SUM(W13:W23)</f>
        <v>24592</v>
      </c>
      <c r="X12" s="167"/>
      <c r="Y12" s="167">
        <f>SUM(Y13:Y23)</f>
        <v>14860</v>
      </c>
      <c r="Z12" s="167">
        <f>SUM(Z13:Z23)</f>
        <v>24592</v>
      </c>
      <c r="AA12" s="166"/>
      <c r="AB12" s="103"/>
      <c r="AC12" s="102"/>
      <c r="AD12" s="102"/>
      <c r="AE12" s="102"/>
      <c r="AF12" s="102"/>
      <c r="AG12" s="102"/>
    </row>
    <row r="13" spans="1:33" ht="15.75" thickBot="1">
      <c r="A13" s="165" t="s">
        <v>43</v>
      </c>
      <c r="B13" s="55"/>
      <c r="C13" s="76">
        <f>C14+C15+C16+C17+C19+C18+C20+C21+C22</f>
        <v>10</v>
      </c>
      <c r="D13" s="55"/>
      <c r="E13" s="55">
        <f>E14+E15+E16+E17+E19+E18+E20+E21+E22</f>
        <v>850</v>
      </c>
      <c r="F13" s="76">
        <f>F14+F15+F16+F17+F19+F18+F20+F21+F22</f>
        <v>882</v>
      </c>
      <c r="G13" s="55"/>
      <c r="H13" s="55">
        <f>H14+H15+H16+H17+H19+H18+H20+H21+H22</f>
        <v>27473</v>
      </c>
      <c r="I13" s="76">
        <f>I14+I15+I16+I17+I19+I18+I20+I21+I22</f>
        <v>29059</v>
      </c>
      <c r="J13" s="55"/>
      <c r="K13" s="55">
        <f>K14+K15+K16+K17+K19+K18+K20+K21+K22</f>
        <v>28323</v>
      </c>
      <c r="L13" s="76">
        <f>L14+L15+L16+L17+L19+L18+L20+L21+L22</f>
        <v>29951</v>
      </c>
      <c r="M13" s="55"/>
      <c r="N13" s="102"/>
      <c r="O13" s="164" t="s">
        <v>42</v>
      </c>
      <c r="P13" s="133"/>
      <c r="Q13" s="132"/>
      <c r="R13" s="134"/>
      <c r="S13" s="133"/>
      <c r="T13" s="132"/>
      <c r="U13" s="61"/>
      <c r="V13" s="60">
        <v>3463</v>
      </c>
      <c r="W13" s="59">
        <v>3463</v>
      </c>
      <c r="X13" s="61"/>
      <c r="Y13" s="131">
        <f>P13+S13+V13</f>
        <v>3463</v>
      </c>
      <c r="Z13" s="131">
        <f>Q13+T13+W13</f>
        <v>3463</v>
      </c>
      <c r="AA13" s="163"/>
      <c r="AB13" s="103"/>
      <c r="AC13" s="102"/>
      <c r="AD13" s="102"/>
      <c r="AE13" s="102"/>
      <c r="AF13" s="102"/>
      <c r="AG13" s="102"/>
    </row>
    <row r="14" spans="1:33">
      <c r="A14" s="89" t="s">
        <v>41</v>
      </c>
      <c r="B14" s="162"/>
      <c r="C14" s="159"/>
      <c r="D14" s="161"/>
      <c r="E14" s="160"/>
      <c r="F14" s="159"/>
      <c r="G14" s="158"/>
      <c r="H14" s="60">
        <v>2760</v>
      </c>
      <c r="I14" s="59">
        <v>2760</v>
      </c>
      <c r="J14" s="61"/>
      <c r="K14" s="60">
        <v>2760</v>
      </c>
      <c r="L14" s="59">
        <v>2760</v>
      </c>
      <c r="M14" s="138"/>
      <c r="N14" s="102"/>
      <c r="O14" s="153" t="s">
        <v>40</v>
      </c>
      <c r="P14" s="122"/>
      <c r="Q14" s="121"/>
      <c r="R14" s="123"/>
      <c r="S14" s="122"/>
      <c r="T14" s="121"/>
      <c r="U14" s="46"/>
      <c r="V14" s="45"/>
      <c r="W14" s="44">
        <v>27</v>
      </c>
      <c r="X14" s="46"/>
      <c r="Y14" s="120"/>
      <c r="Z14" s="120">
        <f>Q14+T14+W14</f>
        <v>27</v>
      </c>
      <c r="AA14" s="119"/>
      <c r="AB14" s="103"/>
      <c r="AC14" s="102"/>
      <c r="AD14" s="102"/>
      <c r="AE14" s="102"/>
      <c r="AF14" s="102"/>
      <c r="AG14" s="102"/>
    </row>
    <row r="15" spans="1:33">
      <c r="A15" s="82" t="s">
        <v>39</v>
      </c>
      <c r="B15" s="157"/>
      <c r="C15" s="156"/>
      <c r="D15" s="155"/>
      <c r="E15" s="45">
        <v>480</v>
      </c>
      <c r="F15" s="44">
        <v>480</v>
      </c>
      <c r="G15" s="46"/>
      <c r="H15" s="45">
        <v>2284</v>
      </c>
      <c r="I15" s="44">
        <v>2284</v>
      </c>
      <c r="J15" s="46"/>
      <c r="K15" s="45">
        <v>2764</v>
      </c>
      <c r="L15" s="44">
        <v>2764</v>
      </c>
      <c r="M15" s="126"/>
      <c r="N15" s="102"/>
      <c r="O15" s="153"/>
      <c r="P15" s="122"/>
      <c r="Q15" s="121"/>
      <c r="R15" s="123"/>
      <c r="S15" s="122"/>
      <c r="T15" s="121"/>
      <c r="U15" s="46"/>
      <c r="V15" s="45"/>
      <c r="W15" s="44"/>
      <c r="X15" s="46"/>
      <c r="Y15" s="120"/>
      <c r="Z15" s="120"/>
      <c r="AA15" s="119"/>
      <c r="AB15" s="103"/>
      <c r="AC15" s="102"/>
      <c r="AD15" s="102"/>
      <c r="AE15" s="102"/>
      <c r="AF15" s="102"/>
      <c r="AG15" s="102"/>
    </row>
    <row r="16" spans="1:33">
      <c r="A16" s="53" t="s">
        <v>38</v>
      </c>
      <c r="B16" s="52"/>
      <c r="C16" s="51"/>
      <c r="D16" s="127"/>
      <c r="E16" s="45">
        <v>365</v>
      </c>
      <c r="F16" s="44">
        <v>365</v>
      </c>
      <c r="G16" s="46"/>
      <c r="H16" s="45">
        <v>328</v>
      </c>
      <c r="I16" s="44">
        <v>1476</v>
      </c>
      <c r="J16" s="46"/>
      <c r="K16" s="45">
        <v>693</v>
      </c>
      <c r="L16" s="44">
        <v>1841</v>
      </c>
      <c r="M16" s="126"/>
      <c r="N16" s="102"/>
      <c r="O16" s="153" t="s">
        <v>37</v>
      </c>
      <c r="P16" s="122"/>
      <c r="Q16" s="121"/>
      <c r="R16" s="123"/>
      <c r="S16" s="122"/>
      <c r="T16" s="121"/>
      <c r="U16" s="46"/>
      <c r="V16" s="45">
        <v>2000</v>
      </c>
      <c r="W16" s="44">
        <v>2880</v>
      </c>
      <c r="X16" s="46"/>
      <c r="Y16" s="120">
        <f>P16+S16+V16</f>
        <v>2000</v>
      </c>
      <c r="Z16" s="120">
        <f>Q16+T16+W16</f>
        <v>2880</v>
      </c>
      <c r="AA16" s="119"/>
      <c r="AB16" s="103"/>
      <c r="AC16" s="102"/>
      <c r="AD16" s="102"/>
      <c r="AE16" s="102"/>
      <c r="AF16" s="102"/>
      <c r="AG16" s="102"/>
    </row>
    <row r="17" spans="1:33">
      <c r="A17" s="53" t="s">
        <v>36</v>
      </c>
      <c r="B17" s="52"/>
      <c r="C17" s="51"/>
      <c r="D17" s="127"/>
      <c r="E17" s="45"/>
      <c r="F17" s="44"/>
      <c r="G17" s="46"/>
      <c r="H17" s="45">
        <v>9634</v>
      </c>
      <c r="I17" s="44">
        <v>9634</v>
      </c>
      <c r="J17" s="46"/>
      <c r="K17" s="45">
        <v>9634</v>
      </c>
      <c r="L17" s="44">
        <v>9634</v>
      </c>
      <c r="M17" s="126"/>
      <c r="N17" s="102"/>
      <c r="O17" s="153" t="s">
        <v>35</v>
      </c>
      <c r="P17" s="122"/>
      <c r="Q17" s="121"/>
      <c r="R17" s="123"/>
      <c r="S17" s="122"/>
      <c r="T17" s="121"/>
      <c r="U17" s="46"/>
      <c r="V17" s="45">
        <v>9397</v>
      </c>
      <c r="W17" s="44">
        <v>18222</v>
      </c>
      <c r="X17" s="46"/>
      <c r="Y17" s="120">
        <f>P17+S17+V17</f>
        <v>9397</v>
      </c>
      <c r="Z17" s="120">
        <f>Q17+T17+W17</f>
        <v>18222</v>
      </c>
      <c r="AA17" s="119"/>
      <c r="AB17" s="103"/>
      <c r="AC17" s="102"/>
      <c r="AD17" s="102"/>
      <c r="AE17" s="102"/>
      <c r="AF17" s="102"/>
      <c r="AG17" s="102"/>
    </row>
    <row r="18" spans="1:33">
      <c r="A18" s="53" t="s">
        <v>34</v>
      </c>
      <c r="B18" s="52"/>
      <c r="C18" s="51"/>
      <c r="D18" s="127"/>
      <c r="E18" s="45"/>
      <c r="F18" s="44"/>
      <c r="G18" s="46"/>
      <c r="H18" s="45">
        <v>6927</v>
      </c>
      <c r="I18" s="44">
        <v>6847</v>
      </c>
      <c r="J18" s="46"/>
      <c r="K18" s="45">
        <v>6927</v>
      </c>
      <c r="L18" s="44">
        <v>6847</v>
      </c>
      <c r="M18" s="126"/>
      <c r="N18" s="102"/>
      <c r="O18" s="153"/>
      <c r="P18" s="122"/>
      <c r="Q18" s="121"/>
      <c r="R18" s="123"/>
      <c r="S18" s="122"/>
      <c r="T18" s="121"/>
      <c r="U18" s="46"/>
      <c r="V18" s="45"/>
      <c r="W18" s="44"/>
      <c r="X18" s="46"/>
      <c r="Y18" s="120"/>
      <c r="Z18" s="120"/>
      <c r="AA18" s="119"/>
      <c r="AB18" s="103"/>
      <c r="AC18" s="102"/>
      <c r="AD18" s="102"/>
      <c r="AE18" s="102"/>
      <c r="AF18" s="102"/>
      <c r="AG18" s="102"/>
    </row>
    <row r="19" spans="1:33">
      <c r="A19" s="53" t="s">
        <v>33</v>
      </c>
      <c r="B19" s="52"/>
      <c r="C19" s="51"/>
      <c r="D19" s="127"/>
      <c r="E19" s="45"/>
      <c r="F19" s="44"/>
      <c r="G19" s="46"/>
      <c r="H19" s="45">
        <v>3872</v>
      </c>
      <c r="I19" s="44">
        <v>3872</v>
      </c>
      <c r="J19" s="46"/>
      <c r="K19" s="45">
        <v>3872</v>
      </c>
      <c r="L19" s="44">
        <v>3872</v>
      </c>
      <c r="M19" s="126"/>
      <c r="N19" s="102"/>
      <c r="O19" s="153"/>
      <c r="P19" s="122"/>
      <c r="Q19" s="121"/>
      <c r="R19" s="123"/>
      <c r="S19" s="122"/>
      <c r="T19" s="121"/>
      <c r="U19" s="46"/>
      <c r="V19" s="45"/>
      <c r="W19" s="44"/>
      <c r="X19" s="46"/>
      <c r="Y19" s="120"/>
      <c r="Z19" s="120"/>
      <c r="AA19" s="119"/>
      <c r="AB19" s="103"/>
      <c r="AC19" s="102"/>
      <c r="AD19" s="102"/>
      <c r="AE19" s="102"/>
      <c r="AF19" s="102"/>
      <c r="AG19" s="102"/>
    </row>
    <row r="20" spans="1:33">
      <c r="A20" s="53" t="s">
        <v>32</v>
      </c>
      <c r="B20" s="52"/>
      <c r="C20" s="51"/>
      <c r="D20" s="127"/>
      <c r="E20" s="45">
        <v>5</v>
      </c>
      <c r="F20" s="44">
        <v>5</v>
      </c>
      <c r="G20" s="46"/>
      <c r="H20" s="45">
        <v>1668</v>
      </c>
      <c r="I20" s="44">
        <v>2076</v>
      </c>
      <c r="J20" s="46"/>
      <c r="K20" s="45">
        <v>1673</v>
      </c>
      <c r="L20" s="44">
        <v>2081</v>
      </c>
      <c r="M20" s="126"/>
      <c r="N20" s="102"/>
      <c r="O20" s="153"/>
      <c r="P20" s="122"/>
      <c r="Q20" s="121"/>
      <c r="R20" s="123"/>
      <c r="S20" s="122"/>
      <c r="T20" s="121"/>
      <c r="U20" s="46"/>
      <c r="V20" s="45"/>
      <c r="W20" s="44"/>
      <c r="X20" s="46"/>
      <c r="Y20" s="120"/>
      <c r="Z20" s="120"/>
      <c r="AA20" s="119"/>
      <c r="AB20" s="103"/>
      <c r="AC20" s="102"/>
      <c r="AD20" s="102"/>
      <c r="AE20" s="102"/>
      <c r="AF20" s="102"/>
      <c r="AG20" s="102"/>
    </row>
    <row r="21" spans="1:33">
      <c r="A21" s="154" t="s">
        <v>31</v>
      </c>
      <c r="B21" s="52"/>
      <c r="C21" s="51"/>
      <c r="D21" s="127"/>
      <c r="E21" s="45"/>
      <c r="F21" s="44"/>
      <c r="G21" s="46"/>
      <c r="H21" s="45"/>
      <c r="I21" s="44">
        <v>15</v>
      </c>
      <c r="J21" s="46"/>
      <c r="K21" s="45"/>
      <c r="L21" s="44">
        <v>15</v>
      </c>
      <c r="M21" s="126"/>
      <c r="N21" s="102"/>
      <c r="O21" s="153"/>
      <c r="P21" s="122"/>
      <c r="Q21" s="121"/>
      <c r="R21" s="123"/>
      <c r="S21" s="122"/>
      <c r="T21" s="121"/>
      <c r="U21" s="46"/>
      <c r="V21" s="45"/>
      <c r="W21" s="44"/>
      <c r="X21" s="46"/>
      <c r="Y21" s="120"/>
      <c r="Z21" s="120"/>
      <c r="AA21" s="119"/>
      <c r="AB21" s="103"/>
      <c r="AC21" s="102"/>
      <c r="AD21" s="102"/>
      <c r="AE21" s="102"/>
      <c r="AF21" s="102"/>
      <c r="AG21" s="102"/>
    </row>
    <row r="22" spans="1:33">
      <c r="A22" s="154" t="s">
        <v>30</v>
      </c>
      <c r="B22" s="52"/>
      <c r="C22" s="51">
        <v>10</v>
      </c>
      <c r="D22" s="127"/>
      <c r="E22" s="45"/>
      <c r="F22" s="44">
        <v>32</v>
      </c>
      <c r="G22" s="46"/>
      <c r="H22" s="45"/>
      <c r="I22" s="44">
        <v>95</v>
      </c>
      <c r="J22" s="46"/>
      <c r="K22" s="45"/>
      <c r="L22" s="44">
        <v>137</v>
      </c>
      <c r="M22" s="126"/>
      <c r="N22" s="102"/>
      <c r="O22" s="153"/>
      <c r="P22" s="122"/>
      <c r="Q22" s="121"/>
      <c r="R22" s="123"/>
      <c r="S22" s="122"/>
      <c r="T22" s="121"/>
      <c r="U22" s="46"/>
      <c r="V22" s="45"/>
      <c r="W22" s="44"/>
      <c r="X22" s="46"/>
      <c r="Y22" s="120"/>
      <c r="Z22" s="120"/>
      <c r="AA22" s="119"/>
      <c r="AB22" s="103"/>
      <c r="AC22" s="102"/>
      <c r="AD22" s="102"/>
      <c r="AE22" s="102"/>
      <c r="AF22" s="102"/>
      <c r="AG22" s="102"/>
    </row>
    <row r="23" spans="1:33" ht="15.75" thickBot="1">
      <c r="A23" s="152" t="s">
        <v>29</v>
      </c>
      <c r="B23" s="151"/>
      <c r="C23" s="147"/>
      <c r="D23" s="148"/>
      <c r="E23" s="150"/>
      <c r="F23" s="147"/>
      <c r="G23" s="149"/>
      <c r="H23" s="150"/>
      <c r="I23" s="147"/>
      <c r="J23" s="149"/>
      <c r="K23" s="148"/>
      <c r="L23" s="147"/>
      <c r="M23" s="146"/>
      <c r="N23" s="102"/>
      <c r="O23" s="145"/>
      <c r="P23" s="111"/>
      <c r="Q23" s="110"/>
      <c r="R23" s="112"/>
      <c r="S23" s="111"/>
      <c r="T23" s="110"/>
      <c r="U23" s="24"/>
      <c r="V23" s="23"/>
      <c r="W23" s="22"/>
      <c r="X23" s="24"/>
      <c r="Y23" s="109"/>
      <c r="Z23" s="109"/>
      <c r="AA23" s="108"/>
      <c r="AB23" s="103"/>
      <c r="AC23" s="102"/>
      <c r="AD23" s="102"/>
      <c r="AE23" s="102"/>
      <c r="AF23" s="102"/>
      <c r="AG23" s="102"/>
    </row>
    <row r="24" spans="1:33" ht="15.75" thickBot="1">
      <c r="A24" s="20" t="s">
        <v>28</v>
      </c>
      <c r="B24" s="55">
        <f>B25+B26+B27+B28</f>
        <v>49653</v>
      </c>
      <c r="C24" s="76">
        <f>C25+C26+C27+C28</f>
        <v>49706</v>
      </c>
      <c r="D24" s="55"/>
      <c r="E24" s="55">
        <f>E25+E26+E27+E28</f>
        <v>54678</v>
      </c>
      <c r="F24" s="76">
        <f>F25+F26+F27+F28</f>
        <v>54795</v>
      </c>
      <c r="G24" s="55"/>
      <c r="H24" s="55">
        <f>H25+H26+H27+H28</f>
        <v>10000</v>
      </c>
      <c r="I24" s="76">
        <f>I25+I26+I27+I28</f>
        <v>33598</v>
      </c>
      <c r="J24" s="55"/>
      <c r="K24" s="55">
        <f>K25+K26+K27+K28</f>
        <v>114331</v>
      </c>
      <c r="L24" s="76">
        <f>L25+L26+L27+L28</f>
        <v>138099</v>
      </c>
      <c r="M24" s="55"/>
      <c r="N24" s="102"/>
      <c r="O24" s="20" t="s">
        <v>27</v>
      </c>
      <c r="P24" s="144"/>
      <c r="Q24" s="144"/>
      <c r="R24" s="144"/>
      <c r="S24" s="144"/>
      <c r="T24" s="144"/>
      <c r="U24" s="144"/>
      <c r="V24" s="144">
        <f>SUM(V25:V28)</f>
        <v>107053</v>
      </c>
      <c r="W24" s="144">
        <f>SUM(W25:W28)</f>
        <v>111793</v>
      </c>
      <c r="X24" s="144"/>
      <c r="Y24" s="144">
        <f>SUM(Y25:Y28)</f>
        <v>107053</v>
      </c>
      <c r="Z24" s="144">
        <f>SUM(Z25:Z28)</f>
        <v>111793</v>
      </c>
      <c r="AA24" s="143"/>
      <c r="AB24" s="103"/>
      <c r="AC24" s="102"/>
      <c r="AD24" s="102"/>
      <c r="AE24" s="102"/>
      <c r="AF24" s="102"/>
      <c r="AG24" s="102"/>
    </row>
    <row r="25" spans="1:33">
      <c r="A25" s="142" t="s">
        <v>26</v>
      </c>
      <c r="B25" s="141"/>
      <c r="C25" s="140"/>
      <c r="D25" s="139"/>
      <c r="E25" s="60"/>
      <c r="F25" s="59"/>
      <c r="G25" s="61"/>
      <c r="H25" s="60"/>
      <c r="I25" s="59">
        <v>4739</v>
      </c>
      <c r="J25" s="61"/>
      <c r="K25" s="60"/>
      <c r="L25" s="59">
        <v>4739</v>
      </c>
      <c r="M25" s="138"/>
      <c r="N25" s="102"/>
      <c r="O25" s="137" t="s">
        <v>25</v>
      </c>
      <c r="P25" s="136"/>
      <c r="Q25" s="135"/>
      <c r="R25" s="134"/>
      <c r="S25" s="133"/>
      <c r="T25" s="132"/>
      <c r="U25" s="61"/>
      <c r="V25" s="60"/>
      <c r="W25" s="59"/>
      <c r="X25" s="61"/>
      <c r="Y25" s="131"/>
      <c r="Z25" s="59"/>
      <c r="AA25" s="58"/>
      <c r="AB25" s="103"/>
      <c r="AC25" s="102"/>
      <c r="AD25" s="102"/>
      <c r="AE25" s="102"/>
      <c r="AF25" s="102"/>
      <c r="AG25" s="102"/>
    </row>
    <row r="26" spans="1:33">
      <c r="A26" s="53" t="s">
        <v>24</v>
      </c>
      <c r="B26" s="52"/>
      <c r="C26" s="51"/>
      <c r="D26" s="130"/>
      <c r="E26" s="129"/>
      <c r="F26" s="128"/>
      <c r="G26" s="46"/>
      <c r="H26" s="45"/>
      <c r="I26" s="44">
        <v>12592</v>
      </c>
      <c r="J26" s="46"/>
      <c r="K26" s="45"/>
      <c r="L26" s="44">
        <v>12592</v>
      </c>
      <c r="M26" s="126"/>
      <c r="N26" s="102"/>
      <c r="O26" s="57" t="s">
        <v>23</v>
      </c>
      <c r="P26" s="125"/>
      <c r="Q26" s="124"/>
      <c r="R26" s="123"/>
      <c r="S26" s="122"/>
      <c r="T26" s="121"/>
      <c r="U26" s="46"/>
      <c r="V26" s="45"/>
      <c r="W26" s="44"/>
      <c r="X26" s="46"/>
      <c r="Y26" s="120"/>
      <c r="Z26" s="120"/>
      <c r="AA26" s="119"/>
      <c r="AB26" s="103"/>
      <c r="AC26" s="102"/>
      <c r="AD26" s="102"/>
      <c r="AE26" s="102"/>
      <c r="AF26" s="102"/>
      <c r="AG26" s="102"/>
    </row>
    <row r="27" spans="1:33">
      <c r="A27" s="53" t="s">
        <v>22</v>
      </c>
      <c r="B27" s="52">
        <v>1743</v>
      </c>
      <c r="C27" s="51">
        <v>1796</v>
      </c>
      <c r="D27" s="127"/>
      <c r="E27" s="45">
        <v>1000</v>
      </c>
      <c r="F27" s="44">
        <v>1117</v>
      </c>
      <c r="G27" s="46"/>
      <c r="H27" s="45">
        <v>10000</v>
      </c>
      <c r="I27" s="44">
        <v>16267</v>
      </c>
      <c r="J27" s="46"/>
      <c r="K27" s="45">
        <v>12743</v>
      </c>
      <c r="L27" s="44">
        <v>19180</v>
      </c>
      <c r="M27" s="126"/>
      <c r="N27" s="102"/>
      <c r="O27" s="57" t="s">
        <v>21</v>
      </c>
      <c r="P27" s="125"/>
      <c r="Q27" s="124"/>
      <c r="R27" s="123"/>
      <c r="S27" s="122"/>
      <c r="T27" s="121"/>
      <c r="U27" s="46"/>
      <c r="V27" s="45">
        <v>101588</v>
      </c>
      <c r="W27" s="44">
        <v>101588</v>
      </c>
      <c r="X27" s="46"/>
      <c r="Y27" s="120">
        <v>101588</v>
      </c>
      <c r="Z27" s="120">
        <v>101588</v>
      </c>
      <c r="AA27" s="119"/>
      <c r="AB27" s="103"/>
      <c r="AC27" s="102"/>
      <c r="AD27" s="102"/>
      <c r="AE27" s="102"/>
      <c r="AF27" s="102"/>
      <c r="AG27" s="102"/>
    </row>
    <row r="28" spans="1:33" ht="15.75" thickBot="1">
      <c r="A28" s="31" t="s">
        <v>21</v>
      </c>
      <c r="B28" s="30">
        <v>47910</v>
      </c>
      <c r="C28" s="29">
        <v>47910</v>
      </c>
      <c r="D28" s="118"/>
      <c r="E28" s="117">
        <v>53678</v>
      </c>
      <c r="F28" s="116">
        <v>53678</v>
      </c>
      <c r="G28" s="24"/>
      <c r="H28" s="23"/>
      <c r="I28" s="22"/>
      <c r="J28" s="24"/>
      <c r="K28" s="23">
        <v>101588</v>
      </c>
      <c r="L28" s="22">
        <v>101588</v>
      </c>
      <c r="M28" s="115"/>
      <c r="N28" s="2"/>
      <c r="O28" s="42" t="s">
        <v>20</v>
      </c>
      <c r="P28" s="114"/>
      <c r="Q28" s="113"/>
      <c r="R28" s="112"/>
      <c r="S28" s="111"/>
      <c r="T28" s="110"/>
      <c r="U28" s="24"/>
      <c r="V28" s="23">
        <v>5465</v>
      </c>
      <c r="W28" s="22">
        <v>10205</v>
      </c>
      <c r="X28" s="24"/>
      <c r="Y28" s="109">
        <v>5465</v>
      </c>
      <c r="Z28" s="109">
        <v>10205</v>
      </c>
      <c r="AA28" s="108"/>
      <c r="AB28" s="2"/>
      <c r="AC28" s="2"/>
      <c r="AD28" s="2"/>
      <c r="AE28" s="2"/>
      <c r="AF28" s="2"/>
      <c r="AG28" s="2"/>
    </row>
    <row r="29" spans="1:33" ht="15.75" thickBot="1">
      <c r="A29" s="20" t="s">
        <v>19</v>
      </c>
      <c r="B29" s="8">
        <f>B8+B11+B13+B23+B24</f>
        <v>49653</v>
      </c>
      <c r="C29" s="9">
        <f>C8+C11+C13+C23+C24</f>
        <v>49716</v>
      </c>
      <c r="D29" s="8"/>
      <c r="E29" s="8">
        <f>E8+E11+E13+E23+E24</f>
        <v>55528</v>
      </c>
      <c r="F29" s="9">
        <f>F8+F11+F13+F23+F24</f>
        <v>55677</v>
      </c>
      <c r="G29" s="8"/>
      <c r="H29" s="8">
        <f>H8+H11+H13+H23+H24</f>
        <v>223628</v>
      </c>
      <c r="I29" s="9">
        <f>I8+I11+I13+I23+I24</f>
        <v>258807</v>
      </c>
      <c r="J29" s="8"/>
      <c r="K29" s="8">
        <f>K8+K11+K13+K23+K24</f>
        <v>328809</v>
      </c>
      <c r="L29" s="9">
        <f>L8+L11+L13+L23+L24</f>
        <v>364200</v>
      </c>
      <c r="M29" s="8"/>
      <c r="N29" s="103"/>
      <c r="O29" s="107" t="s">
        <v>18</v>
      </c>
      <c r="P29" s="106">
        <f>P8+P9+P10+P12+P24</f>
        <v>49399</v>
      </c>
      <c r="Q29" s="106">
        <f>Q8+Q9+Q10+Q12+Q24</f>
        <v>49462</v>
      </c>
      <c r="R29" s="106"/>
      <c r="S29" s="106">
        <f>S8+S9+S10+S12+S24</f>
        <v>55216</v>
      </c>
      <c r="T29" s="106">
        <f>T8+T9+T10+T12+T24</f>
        <v>55365</v>
      </c>
      <c r="U29" s="106"/>
      <c r="V29" s="106">
        <f>V8+V9+V10+V12+V24+V11</f>
        <v>226719</v>
      </c>
      <c r="W29" s="106">
        <f>W8+W9+W10+W12+W24+W11</f>
        <v>249465</v>
      </c>
      <c r="X29" s="106"/>
      <c r="Y29" s="106">
        <f>Y8+Y9+Y10+Y12+Y24+Y11</f>
        <v>331334</v>
      </c>
      <c r="Z29" s="106">
        <f>Z8+Z9+Z10+Z12+Z24+Z11</f>
        <v>354292</v>
      </c>
      <c r="AA29" s="105"/>
      <c r="AB29" s="2"/>
      <c r="AC29" s="2"/>
      <c r="AD29" s="2"/>
      <c r="AE29" s="2"/>
      <c r="AF29" s="2"/>
      <c r="AG29" s="2"/>
    </row>
    <row r="30" spans="1:33" ht="15.75" thickBot="1">
      <c r="A30" s="103"/>
      <c r="B30" s="103"/>
      <c r="C30" s="103"/>
      <c r="D30" s="104"/>
      <c r="E30" s="104"/>
      <c r="F30" s="104"/>
      <c r="G30" s="103"/>
      <c r="H30" s="103"/>
      <c r="I30" s="103"/>
      <c r="J30" s="103"/>
      <c r="K30" s="103"/>
      <c r="L30" s="103"/>
      <c r="M30" s="103"/>
      <c r="N30" s="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2"/>
      <c r="AC30" s="2"/>
      <c r="AD30" s="2"/>
      <c r="AE30" s="2"/>
      <c r="AF30" s="2"/>
      <c r="AG30" s="2"/>
    </row>
    <row r="31" spans="1:33" ht="15.75" thickBot="1">
      <c r="A31" s="10" t="s">
        <v>14</v>
      </c>
      <c r="B31" s="55"/>
      <c r="C31" s="76"/>
      <c r="D31" s="101"/>
      <c r="E31" s="101"/>
      <c r="F31" s="100"/>
      <c r="G31" s="55"/>
      <c r="H31" s="55">
        <f>H32+H33</f>
        <v>9500</v>
      </c>
      <c r="I31" s="76">
        <f>I32+I33</f>
        <v>9500</v>
      </c>
      <c r="J31" s="55"/>
      <c r="K31" s="55">
        <f>K32+K33</f>
        <v>9500</v>
      </c>
      <c r="L31" s="76">
        <f>L32+L33</f>
        <v>9500</v>
      </c>
      <c r="M31" s="55"/>
      <c r="N31" s="2"/>
      <c r="O31" s="10" t="s">
        <v>17</v>
      </c>
      <c r="P31" s="99"/>
      <c r="Q31" s="98"/>
      <c r="R31" s="97"/>
      <c r="S31" s="96"/>
      <c r="T31" s="95"/>
      <c r="U31" s="93"/>
      <c r="V31" s="94"/>
      <c r="W31" s="93"/>
      <c r="X31" s="90"/>
      <c r="Y31" s="92"/>
      <c r="Z31" s="91"/>
      <c r="AA31" s="90"/>
      <c r="AB31" s="2"/>
      <c r="AC31" s="2"/>
      <c r="AD31" s="2"/>
      <c r="AE31" s="2"/>
      <c r="AF31" s="2"/>
      <c r="AG31" s="2"/>
    </row>
    <row r="32" spans="1:33" ht="15.75" thickBot="1">
      <c r="A32" s="89" t="s">
        <v>16</v>
      </c>
      <c r="B32" s="88"/>
      <c r="C32" s="62"/>
      <c r="D32" s="87"/>
      <c r="E32" s="86"/>
      <c r="F32" s="85"/>
      <c r="G32" s="64"/>
      <c r="H32" s="63"/>
      <c r="I32" s="62"/>
      <c r="J32" s="64"/>
      <c r="K32" s="63"/>
      <c r="L32" s="62"/>
      <c r="M32" s="58"/>
      <c r="N32" s="2"/>
      <c r="O32" s="84" t="s">
        <v>15</v>
      </c>
      <c r="P32" s="55">
        <v>254</v>
      </c>
      <c r="Q32" s="55">
        <v>254</v>
      </c>
      <c r="R32" s="55"/>
      <c r="S32" s="55">
        <v>312</v>
      </c>
      <c r="T32" s="55">
        <v>312</v>
      </c>
      <c r="U32" s="55"/>
      <c r="V32" s="55">
        <v>3837</v>
      </c>
      <c r="W32" s="55">
        <v>7865</v>
      </c>
      <c r="X32" s="83"/>
      <c r="Y32" s="54">
        <v>4403</v>
      </c>
      <c r="Z32" s="54">
        <v>8431</v>
      </c>
      <c r="AA32" s="54"/>
      <c r="AB32" s="2"/>
      <c r="AC32" s="2"/>
      <c r="AD32" s="2"/>
      <c r="AE32" s="2"/>
      <c r="AF32" s="2"/>
      <c r="AG32" s="2"/>
    </row>
    <row r="33" spans="1:27" ht="30.75" thickBot="1">
      <c r="A33" s="82" t="s">
        <v>14</v>
      </c>
      <c r="B33" s="81"/>
      <c r="C33" s="47"/>
      <c r="D33" s="50"/>
      <c r="E33" s="48"/>
      <c r="F33" s="47"/>
      <c r="G33" s="49"/>
      <c r="H33" s="48">
        <v>9500</v>
      </c>
      <c r="I33" s="47">
        <v>9500</v>
      </c>
      <c r="J33" s="46"/>
      <c r="K33" s="45">
        <v>9500</v>
      </c>
      <c r="L33" s="44">
        <v>9500</v>
      </c>
      <c r="M33" s="43"/>
      <c r="N33" s="2"/>
      <c r="O33" s="223" t="s">
        <v>11</v>
      </c>
      <c r="P33" s="80"/>
      <c r="Q33" s="79"/>
      <c r="R33" s="73"/>
      <c r="S33" s="34"/>
      <c r="T33" s="33"/>
      <c r="U33" s="72"/>
      <c r="V33" s="71"/>
      <c r="W33" s="68"/>
      <c r="X33" s="70"/>
      <c r="Y33" s="69"/>
      <c r="Z33" s="68"/>
      <c r="AA33" s="32"/>
    </row>
    <row r="34" spans="1:27" ht="15.75" thickBot="1">
      <c r="A34" s="78" t="s">
        <v>13</v>
      </c>
      <c r="B34" s="77"/>
      <c r="C34" s="25"/>
      <c r="D34" s="28"/>
      <c r="E34" s="26"/>
      <c r="F34" s="25"/>
      <c r="G34" s="27"/>
      <c r="H34" s="26"/>
      <c r="I34" s="25">
        <v>445</v>
      </c>
      <c r="J34" s="24"/>
      <c r="K34" s="23"/>
      <c r="L34" s="22">
        <v>445</v>
      </c>
      <c r="M34" s="21"/>
      <c r="N34" s="2"/>
      <c r="O34" s="57" t="s">
        <v>12</v>
      </c>
      <c r="P34" s="56"/>
      <c r="Q34" s="56"/>
      <c r="R34" s="55"/>
      <c r="S34" s="55"/>
      <c r="T34" s="55"/>
      <c r="U34" s="55"/>
      <c r="V34" s="55">
        <v>2572</v>
      </c>
      <c r="W34" s="55">
        <v>11398</v>
      </c>
      <c r="X34" s="55"/>
      <c r="Y34" s="54">
        <v>2572</v>
      </c>
      <c r="Z34" s="54">
        <v>11398</v>
      </c>
      <c r="AA34" s="54"/>
    </row>
    <row r="35" spans="1:27" ht="30.75" thickBot="1">
      <c r="A35" s="20" t="s">
        <v>7</v>
      </c>
      <c r="B35" s="55"/>
      <c r="C35" s="76"/>
      <c r="D35" s="55"/>
      <c r="E35" s="55"/>
      <c r="F35" s="76"/>
      <c r="G35" s="55"/>
      <c r="H35" s="55"/>
      <c r="I35" s="76">
        <f>I34</f>
        <v>445</v>
      </c>
      <c r="J35" s="55"/>
      <c r="K35" s="55"/>
      <c r="L35" s="76">
        <f>L34</f>
        <v>445</v>
      </c>
      <c r="M35" s="55"/>
      <c r="N35" s="2"/>
      <c r="O35" s="224" t="s">
        <v>11</v>
      </c>
      <c r="P35" s="75"/>
      <c r="Q35" s="74"/>
      <c r="R35" s="73"/>
      <c r="S35" s="34"/>
      <c r="T35" s="33"/>
      <c r="U35" s="72"/>
      <c r="V35" s="71"/>
      <c r="W35" s="68"/>
      <c r="X35" s="70"/>
      <c r="Y35" s="69"/>
      <c r="Z35" s="68"/>
      <c r="AA35" s="32"/>
    </row>
    <row r="36" spans="1:27" ht="30.75" thickBot="1">
      <c r="A36" s="67"/>
      <c r="B36" s="66"/>
      <c r="C36" s="62" t="s">
        <v>10</v>
      </c>
      <c r="D36" s="65"/>
      <c r="E36" s="63"/>
      <c r="F36" s="62"/>
      <c r="G36" s="64"/>
      <c r="H36" s="63"/>
      <c r="I36" s="62"/>
      <c r="J36" s="61"/>
      <c r="K36" s="60"/>
      <c r="L36" s="59"/>
      <c r="M36" s="58"/>
      <c r="N36" s="2"/>
      <c r="O36" s="224" t="s">
        <v>9</v>
      </c>
      <c r="P36" s="56"/>
      <c r="Q36" s="56"/>
      <c r="R36" s="55"/>
      <c r="S36" s="55"/>
      <c r="T36" s="55"/>
      <c r="U36" s="55"/>
      <c r="V36" s="55"/>
      <c r="W36" s="55">
        <v>24</v>
      </c>
      <c r="X36" s="55"/>
      <c r="Y36" s="54"/>
      <c r="Z36" s="54">
        <v>24</v>
      </c>
      <c r="AA36" s="54"/>
    </row>
    <row r="37" spans="1:27" ht="30.75" thickBot="1">
      <c r="A37" s="53"/>
      <c r="B37" s="52"/>
      <c r="C37" s="51"/>
      <c r="D37" s="50"/>
      <c r="E37" s="48"/>
      <c r="F37" s="47"/>
      <c r="G37" s="49"/>
      <c r="H37" s="48"/>
      <c r="I37" s="47"/>
      <c r="J37" s="46"/>
      <c r="K37" s="45"/>
      <c r="L37" s="44"/>
      <c r="M37" s="43"/>
      <c r="N37" s="2"/>
      <c r="O37" s="225" t="s">
        <v>8</v>
      </c>
      <c r="P37" s="41"/>
      <c r="Q37" s="40"/>
      <c r="R37" s="35"/>
      <c r="S37" s="39"/>
      <c r="T37" s="36"/>
      <c r="U37" s="38"/>
      <c r="V37" s="37"/>
      <c r="W37" s="36"/>
      <c r="X37" s="35"/>
      <c r="Y37" s="34"/>
      <c r="Z37" s="33"/>
      <c r="AA37" s="32"/>
    </row>
    <row r="38" spans="1:27" ht="15.75" thickBot="1">
      <c r="A38" s="31"/>
      <c r="B38" s="30"/>
      <c r="C38" s="29"/>
      <c r="D38" s="28"/>
      <c r="E38" s="26"/>
      <c r="F38" s="25"/>
      <c r="G38" s="27"/>
      <c r="H38" s="26"/>
      <c r="I38" s="25"/>
      <c r="J38" s="24"/>
      <c r="K38" s="23"/>
      <c r="L38" s="22"/>
      <c r="M38" s="21"/>
      <c r="N38" s="2"/>
      <c r="O38" s="20" t="s">
        <v>7</v>
      </c>
      <c r="P38" s="19"/>
      <c r="Q38" s="14"/>
      <c r="R38" s="13"/>
      <c r="S38" s="18"/>
      <c r="T38" s="17"/>
      <c r="U38" s="16"/>
      <c r="V38" s="15"/>
      <c r="W38" s="14"/>
      <c r="X38" s="13"/>
      <c r="Y38" s="12"/>
      <c r="Z38" s="12"/>
      <c r="AA38" s="11"/>
    </row>
    <row r="39" spans="1:27" ht="15.75" thickBot="1">
      <c r="A39" s="10" t="s">
        <v>6</v>
      </c>
      <c r="B39" s="8"/>
      <c r="C39" s="9"/>
      <c r="D39" s="8"/>
      <c r="E39" s="8"/>
      <c r="F39" s="9"/>
      <c r="G39" s="8"/>
      <c r="H39" s="8">
        <f>H31+H35</f>
        <v>9500</v>
      </c>
      <c r="I39" s="9">
        <f>I31+I35</f>
        <v>9945</v>
      </c>
      <c r="J39" s="8"/>
      <c r="K39" s="8">
        <f>K31+K35</f>
        <v>9500</v>
      </c>
      <c r="L39" s="9">
        <f>L31+L35</f>
        <v>9945</v>
      </c>
      <c r="M39" s="8"/>
      <c r="N39" s="2"/>
      <c r="O39" s="7" t="s">
        <v>5</v>
      </c>
      <c r="P39" s="6">
        <f>P32+P34+P36+P38</f>
        <v>254</v>
      </c>
      <c r="Q39" s="6">
        <f>Q32+Q34+Q36+Q38</f>
        <v>254</v>
      </c>
      <c r="R39" s="6"/>
      <c r="S39" s="6">
        <f>S32+S34+S36+S38</f>
        <v>312</v>
      </c>
      <c r="T39" s="6">
        <f>T32+T34+T36+T38</f>
        <v>312</v>
      </c>
      <c r="U39" s="6"/>
      <c r="V39" s="6">
        <f>V32+V34+V36+V38</f>
        <v>6409</v>
      </c>
      <c r="W39" s="6">
        <f>W32+W34+W36+W38</f>
        <v>19287</v>
      </c>
      <c r="X39" s="6"/>
      <c r="Y39" s="6">
        <f>Y32+Y34+Y36+Y38</f>
        <v>6975</v>
      </c>
      <c r="Z39" s="6">
        <f>Z32+Z34+Z36+Z38</f>
        <v>19853</v>
      </c>
      <c r="AA39" s="5"/>
    </row>
    <row r="40" spans="1:2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>
      <c r="A41" s="4" t="s">
        <v>4</v>
      </c>
      <c r="B41" s="3">
        <f>B29+B39</f>
        <v>49653</v>
      </c>
      <c r="C41" s="3">
        <f>C29+C39</f>
        <v>49716</v>
      </c>
      <c r="D41" s="3"/>
      <c r="E41" s="3">
        <f>E29+E39</f>
        <v>55528</v>
      </c>
      <c r="F41" s="3">
        <f>F29+F39</f>
        <v>55677</v>
      </c>
      <c r="G41" s="3"/>
      <c r="H41" s="3">
        <f>H29+H39</f>
        <v>233128</v>
      </c>
      <c r="I41" s="3">
        <f>I29+I39</f>
        <v>268752</v>
      </c>
      <c r="J41" s="3"/>
      <c r="K41" s="3">
        <f>K29+K39</f>
        <v>338309</v>
      </c>
      <c r="L41" s="3">
        <f>L29+L39</f>
        <v>374145</v>
      </c>
      <c r="M41" s="3"/>
      <c r="N41" s="2"/>
      <c r="O41" s="4" t="s">
        <v>3</v>
      </c>
      <c r="P41" s="3">
        <f>P29+P39</f>
        <v>49653</v>
      </c>
      <c r="Q41" s="3">
        <f>Q29+Q39</f>
        <v>49716</v>
      </c>
      <c r="R41" s="3"/>
      <c r="S41" s="3">
        <f>S29+S39</f>
        <v>55528</v>
      </c>
      <c r="T41" s="3">
        <f>T29+T39</f>
        <v>55677</v>
      </c>
      <c r="U41" s="3"/>
      <c r="V41" s="3">
        <f>V29+V39</f>
        <v>233128</v>
      </c>
      <c r="W41" s="3">
        <f>W29+W39</f>
        <v>268752</v>
      </c>
      <c r="X41" s="3"/>
      <c r="Y41" s="3">
        <f>Y29+Y39</f>
        <v>338309</v>
      </c>
      <c r="Z41" s="3">
        <f>Z29+Z39</f>
        <v>374145</v>
      </c>
      <c r="AA41" s="3"/>
    </row>
    <row r="42" spans="1:2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" t="s">
        <v>2</v>
      </c>
      <c r="P42" s="3"/>
      <c r="Q42" s="3"/>
      <c r="R42" s="2"/>
      <c r="S42" s="2"/>
      <c r="T42" s="2"/>
      <c r="U42" s="2"/>
      <c r="V42" s="2"/>
      <c r="W42" s="2"/>
      <c r="X42" s="2"/>
      <c r="Y42" s="2"/>
      <c r="Z42" s="2"/>
      <c r="AA42" s="3"/>
    </row>
    <row r="43" spans="1:2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3" t="s">
        <v>1</v>
      </c>
      <c r="P43" s="3"/>
      <c r="Q43" s="3"/>
      <c r="R43" s="2"/>
      <c r="S43" s="2"/>
      <c r="T43" s="2"/>
      <c r="U43" s="2"/>
      <c r="V43" s="2"/>
      <c r="W43" s="2"/>
      <c r="X43" s="2"/>
      <c r="Y43" s="2"/>
      <c r="Z43" s="2"/>
      <c r="AA43" s="3"/>
    </row>
    <row r="44" spans="1:2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4" t="s">
        <v>0</v>
      </c>
      <c r="P44" s="4"/>
      <c r="Q44" s="4"/>
      <c r="R44" s="2"/>
      <c r="S44" s="2"/>
      <c r="T44" s="2"/>
      <c r="U44" s="2"/>
      <c r="V44" s="2"/>
      <c r="W44" s="2"/>
      <c r="X44" s="2"/>
      <c r="Y44" s="2"/>
      <c r="Z44" s="2"/>
      <c r="AA44" s="3"/>
    </row>
    <row r="45" spans="1:2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</sheetData>
  <mergeCells count="10">
    <mergeCell ref="Y6:AA6"/>
    <mergeCell ref="P6:R6"/>
    <mergeCell ref="S6:U6"/>
    <mergeCell ref="V6:X6"/>
    <mergeCell ref="A6:A7"/>
    <mergeCell ref="O6:O7"/>
    <mergeCell ref="B6:D6"/>
    <mergeCell ref="E6:G6"/>
    <mergeCell ref="H6:J6"/>
    <mergeCell ref="K6:M6"/>
  </mergeCells>
  <pageMargins left="0.25" right="0.25" top="0.75" bottom="0.75" header="0.3" footer="0.3"/>
  <pageSetup paperSize="8" orientation="portrait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1m.Összevont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2016-09-23T06:47:03Z</cp:lastPrinted>
  <dcterms:created xsi:type="dcterms:W3CDTF">2016-09-23T06:25:09Z</dcterms:created>
  <dcterms:modified xsi:type="dcterms:W3CDTF">2016-09-23T09:17:35Z</dcterms:modified>
</cp:coreProperties>
</file>