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1.melléklet" sheetId="16" r:id="rId1"/>
  </sheets>
  <calcPr calcId="124519"/>
</workbook>
</file>

<file path=xl/calcChain.xml><?xml version="1.0" encoding="utf-8"?>
<calcChain xmlns="http://schemas.openxmlformats.org/spreadsheetml/2006/main">
  <c r="D26" i="16"/>
  <c r="D27"/>
  <c r="D28"/>
  <c r="D29"/>
  <c r="D30"/>
  <c r="D25"/>
  <c r="C26"/>
  <c r="C27"/>
  <c r="C28"/>
  <c r="C29"/>
  <c r="C30"/>
  <c r="C25"/>
  <c r="D13"/>
  <c r="D14"/>
  <c r="D15"/>
  <c r="D12"/>
  <c r="C13"/>
  <c r="C14"/>
  <c r="C15"/>
  <c r="C12"/>
  <c r="C20" l="1"/>
  <c r="D20"/>
  <c r="B20"/>
  <c r="C16" l="1"/>
  <c r="C22" s="1"/>
  <c r="D16"/>
  <c r="D22" s="1"/>
  <c r="B16"/>
  <c r="B22" s="1"/>
  <c r="B35" l="1"/>
  <c r="B31"/>
  <c r="B38" l="1"/>
  <c r="C35"/>
  <c r="C31"/>
  <c r="D31"/>
  <c r="D35"/>
  <c r="C38" l="1"/>
  <c r="D38"/>
</calcChain>
</file>

<file path=xl/sharedStrings.xml><?xml version="1.0" encoding="utf-8"?>
<sst xmlns="http://schemas.openxmlformats.org/spreadsheetml/2006/main" count="33" uniqueCount="32">
  <si>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</si>
  <si>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</si>
  <si>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</si>
  <si>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</si>
  <si>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</si>
  <si>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</si>
  <si>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</si>
  <si>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</si>
  <si>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</si>
  <si>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</si>
  <si>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</si>
  <si>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</si>
  <si>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</si>
  <si>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</si>
  <si>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</si>
  <si>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</si>
  <si>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</si>
  <si>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</si>
  <si>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</si>
  <si>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</si>
  <si>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</si>
  <si>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</si>
  <si>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</si>
  <si>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</si>
  <si>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</si>
  <si>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</si>
  <si>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</si>
  <si>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</si>
  <si>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</si>
  <si>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2019 -2021. évre</t>
  </si>
  <si>
    <t>adatok: forintban</t>
  </si>
  <si>
    <t>11. melléklet az 1/2019.(II.18.)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</si>
</sst>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3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6" fillId="0" borderId="1" xfId="0" applyFont="1" applyBorder="1"/>
    <xf numFmtId="1" fontId="3" fillId="0" borderId="1" xfId="1" applyNumberFormat="1" applyFont="1" applyBorder="1"/>
    <xf numFmtId="0" fontId="2" fillId="0" borderId="0" xfId="0" applyFont="1"/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workbookViewId="0">
      <selection activeCell="H5" sqref="H5"/>
    </sheetView>
  </sheetViews>
  <sheetFormatPr defaultRowHeight="15"/>
  <cols>
    <col min="1" max="1" width="37.5703125" customWidth="1"/>
    <col min="2" max="2" width="13.42578125" style="6" customWidth="1"/>
    <col min="3" max="3" width="13" style="6" customWidth="1"/>
    <col min="4" max="4" width="14.5703125" style="6" customWidth="1"/>
  </cols>
  <sheetData>
    <row r="2" spans="1:4" ht="27" customHeight="1">
      <c r="A2" s="25" t="s">
        <v>31</v>
      </c>
      <c r="B2" s="25"/>
      <c r="C2" s="25"/>
      <c r="D2" s="25"/>
    </row>
    <row r="4" spans="1:4">
      <c r="A4" s="20" t="s">
        <v>3</v>
      </c>
      <c r="B4" s="8"/>
      <c r="C4" s="22"/>
      <c r="D4" s="22"/>
    </row>
    <row r="5" spans="1:4">
      <c r="A5" s="20" t="s">
        <v>4</v>
      </c>
      <c r="B5" s="8"/>
      <c r="C5" s="26" t="s">
        <v>30</v>
      </c>
      <c r="D5" s="26"/>
    </row>
    <row r="6" spans="1:4" ht="6" customHeight="1"/>
    <row r="7" spans="1:4" ht="39.75" customHeight="1">
      <c r="A7" s="23" t="s">
        <v>17</v>
      </c>
      <c r="B7" s="23"/>
      <c r="C7" s="23"/>
      <c r="D7" s="23"/>
    </row>
    <row r="8" spans="1:4" ht="15.75">
      <c r="A8" s="24" t="s">
        <v>29</v>
      </c>
      <c r="B8" s="24"/>
      <c r="C8" s="24"/>
      <c r="D8" s="24"/>
    </row>
    <row r="11" spans="1:4" ht="15.75">
      <c r="A11" s="21" t="s">
        <v>2</v>
      </c>
      <c r="B11" s="14">
        <v>2019</v>
      </c>
      <c r="C11" s="14">
        <v>2020</v>
      </c>
      <c r="D11" s="14">
        <v>2021</v>
      </c>
    </row>
    <row r="12" spans="1:4" ht="30.75" customHeight="1">
      <c r="A12" s="2" t="s">
        <v>15</v>
      </c>
      <c r="B12" s="9">
        <v>21367824</v>
      </c>
      <c r="C12" s="9">
        <f>SUM(B12*105/100)</f>
        <v>22436215.199999999</v>
      </c>
      <c r="D12" s="9">
        <f>SUM(C12*105/100)</f>
        <v>23558025.960000001</v>
      </c>
    </row>
    <row r="13" spans="1:4" ht="33" customHeight="1">
      <c r="A13" s="2" t="s">
        <v>9</v>
      </c>
      <c r="B13" s="9">
        <v>78647367</v>
      </c>
      <c r="C13" s="9">
        <f t="shared" ref="C13:D15" si="0">SUM(B13*105/100)</f>
        <v>82579735.349999994</v>
      </c>
      <c r="D13" s="9">
        <f t="shared" si="0"/>
        <v>86708722.117500007</v>
      </c>
    </row>
    <row r="14" spans="1:4">
      <c r="A14" s="1" t="s">
        <v>10</v>
      </c>
      <c r="B14" s="9">
        <v>9528659</v>
      </c>
      <c r="C14" s="9">
        <f t="shared" si="0"/>
        <v>10005091.949999999</v>
      </c>
      <c r="D14" s="9">
        <f t="shared" si="0"/>
        <v>10505346.547499999</v>
      </c>
    </row>
    <row r="15" spans="1:4">
      <c r="A15" s="1" t="s">
        <v>21</v>
      </c>
      <c r="B15" s="9">
        <v>1855770</v>
      </c>
      <c r="C15" s="9">
        <f t="shared" si="0"/>
        <v>1948558.5</v>
      </c>
      <c r="D15" s="9">
        <f t="shared" si="0"/>
        <v>2045986.425</v>
      </c>
    </row>
    <row r="16" spans="1:4">
      <c r="A16" s="15" t="s">
        <v>18</v>
      </c>
      <c r="B16" s="10">
        <f>SUM(B12:B15)</f>
        <v>111399620</v>
      </c>
      <c r="C16" s="10">
        <f t="shared" ref="C16:D16" si="1">SUM(C12:C15)</f>
        <v>116969601</v>
      </c>
      <c r="D16" s="10">
        <f t="shared" si="1"/>
        <v>122818081.05000001</v>
      </c>
    </row>
    <row r="17" spans="1:4" ht="33.75" customHeight="1">
      <c r="A17" s="2" t="s">
        <v>14</v>
      </c>
      <c r="B17" s="9"/>
      <c r="C17" s="9"/>
      <c r="D17" s="9"/>
    </row>
    <row r="18" spans="1:4">
      <c r="A18" s="1" t="s">
        <v>19</v>
      </c>
      <c r="B18" s="9"/>
      <c r="C18" s="9"/>
      <c r="D18" s="9"/>
    </row>
    <row r="19" spans="1:4">
      <c r="A19" s="1" t="s">
        <v>11</v>
      </c>
      <c r="B19" s="9"/>
      <c r="C19" s="9"/>
      <c r="D19" s="9"/>
    </row>
    <row r="20" spans="1:4">
      <c r="A20" s="15" t="s">
        <v>19</v>
      </c>
      <c r="B20" s="10">
        <f>SUM(B17:B19)</f>
        <v>0</v>
      </c>
      <c r="C20" s="10">
        <f t="shared" ref="C20:D20" si="2">SUM(C17:C19)</f>
        <v>0</v>
      </c>
      <c r="D20" s="10">
        <f t="shared" si="2"/>
        <v>0</v>
      </c>
    </row>
    <row r="21" spans="1:4">
      <c r="A21" s="1" t="s">
        <v>22</v>
      </c>
      <c r="B21" s="9">
        <v>61600776</v>
      </c>
      <c r="C21" s="9">
        <v>25000000</v>
      </c>
      <c r="D21" s="9">
        <v>20000000</v>
      </c>
    </row>
    <row r="22" spans="1:4" ht="15.75">
      <c r="A22" s="16" t="s">
        <v>20</v>
      </c>
      <c r="B22" s="17">
        <f>SUM(B16+B20+B21)</f>
        <v>173000396</v>
      </c>
      <c r="C22" s="17">
        <f t="shared" ref="C22:D22" si="3">SUM(C16+C20+C21)</f>
        <v>141969601</v>
      </c>
      <c r="D22" s="17">
        <f t="shared" si="3"/>
        <v>142818081.05000001</v>
      </c>
    </row>
    <row r="23" spans="1:4">
      <c r="B23" s="11"/>
      <c r="C23" s="11"/>
      <c r="D23" s="11"/>
    </row>
    <row r="24" spans="1:4" ht="15.75">
      <c r="A24" s="16" t="s">
        <v>0</v>
      </c>
      <c r="B24" s="19">
        <v>2019</v>
      </c>
      <c r="C24" s="19">
        <v>2020</v>
      </c>
      <c r="D24" s="19">
        <v>2021</v>
      </c>
    </row>
    <row r="25" spans="1:4">
      <c r="A25" s="3" t="s">
        <v>1</v>
      </c>
      <c r="B25" s="9">
        <v>17151285</v>
      </c>
      <c r="C25" s="9">
        <f>SUM(B25*105/100)</f>
        <v>18008849.25</v>
      </c>
      <c r="D25" s="9">
        <f>SUM(C25*105/100)</f>
        <v>18909291.712499999</v>
      </c>
    </row>
    <row r="26" spans="1:4" ht="30">
      <c r="A26" s="4" t="s">
        <v>7</v>
      </c>
      <c r="B26" s="9">
        <v>3110466</v>
      </c>
      <c r="C26" s="9">
        <f t="shared" ref="C26:D30" si="4">SUM(B26*105/100)</f>
        <v>3265989.3</v>
      </c>
      <c r="D26" s="9">
        <f t="shared" si="4"/>
        <v>3429288.7650000001</v>
      </c>
    </row>
    <row r="27" spans="1:4">
      <c r="A27" s="3" t="s">
        <v>8</v>
      </c>
      <c r="B27" s="9">
        <v>42209754</v>
      </c>
      <c r="C27" s="9">
        <f t="shared" si="4"/>
        <v>44320241.700000003</v>
      </c>
      <c r="D27" s="9">
        <f t="shared" si="4"/>
        <v>46536253.784999996</v>
      </c>
    </row>
    <row r="28" spans="1:4">
      <c r="A28" s="2" t="s">
        <v>26</v>
      </c>
      <c r="B28" s="9">
        <v>4092380</v>
      </c>
      <c r="C28" s="9">
        <f t="shared" si="4"/>
        <v>4296999</v>
      </c>
      <c r="D28" s="9">
        <f t="shared" si="4"/>
        <v>4511848.95</v>
      </c>
    </row>
    <row r="29" spans="1:4" ht="27" customHeight="1">
      <c r="A29" s="2" t="s">
        <v>5</v>
      </c>
      <c r="B29" s="9">
        <v>13892000</v>
      </c>
      <c r="C29" s="9">
        <f t="shared" si="4"/>
        <v>14586600</v>
      </c>
      <c r="D29" s="9">
        <f t="shared" si="4"/>
        <v>15315930</v>
      </c>
    </row>
    <row r="30" spans="1:4" ht="30.75" customHeight="1">
      <c r="A30" s="2" t="s">
        <v>12</v>
      </c>
      <c r="B30" s="9">
        <v>1780000</v>
      </c>
      <c r="C30" s="9">
        <f t="shared" si="4"/>
        <v>1869000</v>
      </c>
      <c r="D30" s="9">
        <f t="shared" si="4"/>
        <v>1962450</v>
      </c>
    </row>
    <row r="31" spans="1:4" ht="30.75" customHeight="1">
      <c r="A31" s="5" t="s">
        <v>25</v>
      </c>
      <c r="B31" s="9">
        <f>SUM(B25:B30)</f>
        <v>82235885</v>
      </c>
      <c r="C31" s="9">
        <f t="shared" ref="C31:D31" si="5">SUM(C25:C30)</f>
        <v>86347679.25</v>
      </c>
      <c r="D31" s="9">
        <f t="shared" si="5"/>
        <v>90665063.212499991</v>
      </c>
    </row>
    <row r="32" spans="1:4">
      <c r="A32" s="2" t="s">
        <v>24</v>
      </c>
      <c r="B32" s="9">
        <v>13205779</v>
      </c>
      <c r="C32" s="9">
        <v>16000000</v>
      </c>
      <c r="D32" s="9">
        <v>6227864</v>
      </c>
    </row>
    <row r="33" spans="1:4">
      <c r="A33" s="3" t="s">
        <v>6</v>
      </c>
      <c r="B33" s="12">
        <v>75746530</v>
      </c>
      <c r="C33" s="9">
        <v>36621922</v>
      </c>
      <c r="D33" s="9">
        <v>41925154</v>
      </c>
    </row>
    <row r="34" spans="1:4">
      <c r="A34" s="1" t="s">
        <v>13</v>
      </c>
      <c r="B34" s="9"/>
      <c r="C34" s="9"/>
      <c r="D34" s="9"/>
    </row>
    <row r="35" spans="1:4">
      <c r="A35" s="18" t="s">
        <v>27</v>
      </c>
      <c r="B35" s="13">
        <f>SUM(B32:B34)</f>
        <v>88952309</v>
      </c>
      <c r="C35" s="13">
        <f>SUM(C32:C34)</f>
        <v>52621922</v>
      </c>
      <c r="D35" s="13">
        <f>SUM(D32:D34)</f>
        <v>48153018</v>
      </c>
    </row>
    <row r="36" spans="1:4">
      <c r="A36" s="1" t="s">
        <v>23</v>
      </c>
      <c r="B36" s="9">
        <v>1463121</v>
      </c>
      <c r="C36" s="9">
        <v>3000000</v>
      </c>
      <c r="D36" s="9">
        <v>4000000</v>
      </c>
    </row>
    <row r="37" spans="1:4">
      <c r="A37" s="1" t="s">
        <v>28</v>
      </c>
      <c r="B37" s="7">
        <v>349081</v>
      </c>
      <c r="C37" s="9"/>
      <c r="D37" s="9"/>
    </row>
    <row r="38" spans="1:4" ht="15.75">
      <c r="A38" s="16" t="s">
        <v>16</v>
      </c>
      <c r="B38" s="17">
        <f>SUM(B31+B35+B36+B37)</f>
        <v>173000396</v>
      </c>
      <c r="C38" s="17">
        <f>C31+C35+C36+C37</f>
        <v>141969601.25</v>
      </c>
      <c r="D38" s="17">
        <f>D31+D35+D36+D37</f>
        <v>142818081.21249998</v>
      </c>
    </row>
  </sheetData>
  <mergeCells count="5">
    <mergeCell ref="C4:D4"/>
    <mergeCell ref="A7:D7"/>
    <mergeCell ref="A8:D8"/>
    <mergeCell ref="A2:D2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2019-02-15T09:46:39Z</cp:lastPrinted>
  <dcterms:created xsi:type="dcterms:W3CDTF">2012-02-02T10:48:30Z</dcterms:created>
  <dcterms:modified xsi:type="dcterms:W3CDTF">2019-02-18T09:24:18Z</dcterms:modified>
</cp:coreProperties>
</file>