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" yWindow="-195" windowWidth="15195" windowHeight="8700" activeTab="3"/>
  </bookViews>
  <sheets>
    <sheet name="óvoda 2013.kiadás" sheetId="1" r:id="rId1"/>
    <sheet name="bevétel óvoda 2013" sheetId="2" r:id="rId2"/>
    <sheet name="bevételi főtábla" sheetId="5" r:id="rId3"/>
    <sheet name="kiadási főtábla" sheetId="3" r:id="rId4"/>
  </sheets>
  <definedNames>
    <definedName name="_xlnm.Print_Area" localSheetId="0">'óvoda 2013.kiadás'!$A$1:$H$189</definedName>
  </definedNames>
  <calcPr calcId="125725"/>
</workbook>
</file>

<file path=xl/calcChain.xml><?xml version="1.0" encoding="utf-8"?>
<calcChain xmlns="http://schemas.openxmlformats.org/spreadsheetml/2006/main">
  <c r="B15" i="3"/>
  <c r="B10" i="5"/>
  <c r="E141" i="1" l="1"/>
  <c r="E134"/>
  <c r="E127"/>
  <c r="E124"/>
  <c r="E99"/>
  <c r="E89"/>
  <c r="E86"/>
  <c r="E80"/>
  <c r="D34" i="2" l="1"/>
  <c r="D32"/>
  <c r="B28"/>
  <c r="D23" l="1"/>
  <c r="D21"/>
  <c r="D16"/>
  <c r="D11"/>
  <c r="H64" i="1"/>
  <c r="H32"/>
  <c r="D166" l="1"/>
  <c r="E171"/>
  <c r="D171"/>
  <c r="H66"/>
  <c r="H36"/>
  <c r="H689"/>
  <c r="H187" l="1"/>
  <c r="H171"/>
</calcChain>
</file>

<file path=xl/sharedStrings.xml><?xml version="1.0" encoding="utf-8"?>
<sst xmlns="http://schemas.openxmlformats.org/spreadsheetml/2006/main" count="173" uniqueCount="148">
  <si>
    <t>Személyi juttatások</t>
  </si>
  <si>
    <t>Rendszeres személyi juttatások</t>
  </si>
  <si>
    <t>Közalkalmazottak alapilletménye</t>
  </si>
  <si>
    <t>Egyéb kötelező illetménypótlékok</t>
  </si>
  <si>
    <t>Munkaközösségvezető</t>
  </si>
  <si>
    <t>Teljesítményhez kötött jutalmak</t>
  </si>
  <si>
    <t>Kiemelt munkáért járó keresetkiegészítés</t>
  </si>
  <si>
    <t>Egyéb munkavégzéshez kapcsolódó juttatások</t>
  </si>
  <si>
    <t>Helyettesítés</t>
  </si>
  <si>
    <t>Jubileumi jutalom</t>
  </si>
  <si>
    <t>Közlekedési költségtérítés</t>
  </si>
  <si>
    <t>Egyéb költségtérítés</t>
  </si>
  <si>
    <t>54 Készletbeszerzés</t>
  </si>
  <si>
    <t>Gyógyszer, vegyszer</t>
  </si>
  <si>
    <t>ÁFA</t>
  </si>
  <si>
    <t>Irodaszer, nyomtatvány</t>
  </si>
  <si>
    <t>Irodai papír, egyéb irodaszer</t>
  </si>
  <si>
    <t>Óvodai nevelés</t>
  </si>
  <si>
    <t>Szolgáltatás</t>
  </si>
  <si>
    <t>Gázenergia szolgáltatás</t>
  </si>
  <si>
    <t>Víz és csatorna díj</t>
  </si>
  <si>
    <t>Hulladék szállítás díja</t>
  </si>
  <si>
    <t>Kéményseprési díj</t>
  </si>
  <si>
    <t>Poroltók ellenőrzése</t>
  </si>
  <si>
    <t>Gázkazán ellenőrzése</t>
  </si>
  <si>
    <t>Kimlei Nemzetiségi Óvoda</t>
  </si>
  <si>
    <t>További szakképesítés alapján</t>
  </si>
  <si>
    <t>Vezetői pótlék</t>
  </si>
  <si>
    <t>Tagóvoda-vezetői p.</t>
  </si>
  <si>
    <t>Kisértékű tárgyi eszköz</t>
  </si>
  <si>
    <t>Az előző évek tap.alapján</t>
  </si>
  <si>
    <t>kisjavítási szolgaltatás</t>
  </si>
  <si>
    <t xml:space="preserve">Karbantartási és </t>
  </si>
  <si>
    <t>Fűnyíráshoz benzin, alkatr.</t>
  </si>
  <si>
    <t>fenntartási szolg.</t>
  </si>
  <si>
    <t xml:space="preserve">Egyéb üzemeltetési, </t>
  </si>
  <si>
    <t>Belföldi kiküldetés</t>
  </si>
  <si>
    <t>Munkaadót terhelő járulékok:</t>
  </si>
  <si>
    <t>összesen:</t>
  </si>
  <si>
    <t>Távollétre jutó átlagkereset, távolléti díj</t>
  </si>
  <si>
    <t>Tanügyig. Nyomtatványok</t>
  </si>
  <si>
    <t>Dekorációs papír, rajzlap,</t>
  </si>
  <si>
    <t>Vizuális tev. használt eszk.</t>
  </si>
  <si>
    <t>Filmek előhívása</t>
  </si>
  <si>
    <t>Nyomtatóba patron</t>
  </si>
  <si>
    <t>Különféle dologi kiadások</t>
  </si>
  <si>
    <t>postaköltség</t>
  </si>
  <si>
    <t xml:space="preserve">Nem adatátvit. célú </t>
  </si>
  <si>
    <t>Az előző év tap.alapján</t>
  </si>
  <si>
    <t>Villamosenergia szolg.</t>
  </si>
  <si>
    <t>Az előző év tap. alapján</t>
  </si>
  <si>
    <t>Villany, vízvez., kisgép jav.</t>
  </si>
  <si>
    <t>Reprezentáció</t>
  </si>
  <si>
    <t>2 intézményre</t>
  </si>
  <si>
    <t>Munkáltatói döntés alapján</t>
  </si>
  <si>
    <t>Dologi kiadások:</t>
  </si>
  <si>
    <t xml:space="preserve"> </t>
  </si>
  <si>
    <t>internet(bruttó) / év</t>
  </si>
  <si>
    <t xml:space="preserve">Bejáró dolgozók költségtérítése, </t>
  </si>
  <si>
    <t>tisztítószerek,szerszámok</t>
  </si>
  <si>
    <t>851011 Óvodai Nevelés</t>
  </si>
  <si>
    <t>Könyvbeszerzés</t>
  </si>
  <si>
    <t>Folyóirat beszerzés</t>
  </si>
  <si>
    <t>NETTÓ</t>
  </si>
  <si>
    <t xml:space="preserve">Szakmai anyagok </t>
  </si>
  <si>
    <t>beszerzése</t>
  </si>
  <si>
    <t>Szellemi termék</t>
  </si>
  <si>
    <t>Telefonhasználat</t>
  </si>
  <si>
    <t>Adatátviteli célú táv.közl.</t>
  </si>
  <si>
    <t>Szállítási szolgáltatás</t>
  </si>
  <si>
    <t>Karbantartási szolg.</t>
  </si>
  <si>
    <t>Nemzetiségi és etnikai kisebbségi gyermekek óvodai nevelése</t>
  </si>
  <si>
    <t>Nemzetiségi pótlék</t>
  </si>
  <si>
    <t>úszás-oktatás</t>
  </si>
  <si>
    <t>Sajátos nevelési igényű gyermekek óvodai ellátása</t>
  </si>
  <si>
    <t>Eszközpótlás meghibásodás esetén</t>
  </si>
  <si>
    <t>Kranko Bt,</t>
  </si>
  <si>
    <t>Szekrény-eszköztárolás</t>
  </si>
  <si>
    <t>Dologi</t>
  </si>
  <si>
    <t>Béren kívüli juttatások után</t>
  </si>
  <si>
    <t>kiadások (Kifizetői adó)</t>
  </si>
  <si>
    <t>Rendszeres személyi juttatás</t>
  </si>
  <si>
    <t>Egyéb kötelező pótlékok</t>
  </si>
  <si>
    <t>Munkaadót terhelő járulékok (27 %)</t>
  </si>
  <si>
    <t>Gyógypedagógia</t>
  </si>
  <si>
    <t>meleg étkezés</t>
  </si>
  <si>
    <t xml:space="preserve"> stb.</t>
  </si>
  <si>
    <t>Óv. jogfutár</t>
  </si>
  <si>
    <t>karácsonyra ajándék</t>
  </si>
  <si>
    <t>Óvodai Nevelés</t>
  </si>
  <si>
    <t>Hírek</t>
  </si>
  <si>
    <t>eü. alk.vizsgálat</t>
  </si>
  <si>
    <t>Továbbképzés normatív</t>
  </si>
  <si>
    <t>2013.</t>
  </si>
  <si>
    <t>Műpadlócsere</t>
  </si>
  <si>
    <t>33 főX5000 Ft</t>
  </si>
  <si>
    <t>Meleg étkezés cafeteria</t>
  </si>
  <si>
    <t>Közalkalmazott üdülési hozzájárulása cafeteria</t>
  </si>
  <si>
    <t xml:space="preserve">Egyéb sajátos juttatások </t>
  </si>
  <si>
    <t>gyermekvéd. munk.dönt.</t>
  </si>
  <si>
    <t>9412500x0,27=2541375</t>
  </si>
  <si>
    <t>Munkavédelmi, tűzvéd.ell.</t>
  </si>
  <si>
    <t>Költségvetési kiadások összesen:</t>
  </si>
  <si>
    <t>Számlázott szellemi tevékenység  2013 06.15-ig.</t>
  </si>
  <si>
    <t>Szomatopedagógia</t>
  </si>
  <si>
    <t>heti: 7 óra= 23 hétx7 óra=161órax3000 Ft=483000Ft</t>
  </si>
  <si>
    <t>heti: 2 óra= 23 hétx 2= 46x4000 Ft=184000 Ft</t>
  </si>
  <si>
    <t>heti 1 órax23 hét=23x3000Ft= 69000 Ft</t>
  </si>
  <si>
    <t>1237500+550000=1787500</t>
  </si>
  <si>
    <t>17861470x0,27=4822597</t>
  </si>
  <si>
    <t>Személyi juttatások és munkaadót terhelő járulékok összesen:</t>
  </si>
  <si>
    <t>bevételek</t>
  </si>
  <si>
    <t>Óvodapedagógusok támogatása</t>
  </si>
  <si>
    <t>8 havi</t>
  </si>
  <si>
    <t>4 havi</t>
  </si>
  <si>
    <t>Segítők támogatása</t>
  </si>
  <si>
    <t>Összesen:</t>
  </si>
  <si>
    <t xml:space="preserve">Óvodaműködtetési támogatás </t>
  </si>
  <si>
    <t>8 hónap</t>
  </si>
  <si>
    <t>4 hónap</t>
  </si>
  <si>
    <t>Települési önkormányzatok köznevelési  feladatainak támogatása</t>
  </si>
  <si>
    <t xml:space="preserve"> óvoda feladatainak támogatása összesen:</t>
  </si>
  <si>
    <r>
      <t xml:space="preserve">utazási költség, </t>
    </r>
    <r>
      <rPr>
        <sz val="14"/>
        <rFont val="Arial"/>
        <family val="2"/>
        <charset val="238"/>
      </rPr>
      <t>.</t>
    </r>
  </si>
  <si>
    <t>Kiadások</t>
  </si>
  <si>
    <t>Dologi kiadások és áfa összesen:</t>
  </si>
  <si>
    <t>Óvodai feladatok támogatása önkormányzatoktól(gyerekszám arányosan)</t>
  </si>
  <si>
    <t>Kimlei óvodás</t>
  </si>
  <si>
    <t xml:space="preserve">Károlyházi </t>
  </si>
  <si>
    <t>fő</t>
  </si>
  <si>
    <t>összesen</t>
  </si>
  <si>
    <t>Kimle község által átadandó</t>
  </si>
  <si>
    <t>Károlyháza által átadandó</t>
  </si>
  <si>
    <t>Óvodai feladatok támogatása összesen:</t>
  </si>
  <si>
    <t>KIMLEI NEMZETISÉGI ÓVODA</t>
  </si>
  <si>
    <t>BEVÉTELEK</t>
  </si>
  <si>
    <t>eFt</t>
  </si>
  <si>
    <t>megnevezés</t>
  </si>
  <si>
    <t>9422.Köznevelési feladatok támogatása</t>
  </si>
  <si>
    <t>94111.felügyeleti szervtől kapott tám.</t>
  </si>
  <si>
    <t>Működési támogatás összesen</t>
  </si>
  <si>
    <t>KIADÁSOK</t>
  </si>
  <si>
    <t>Óvodai nevelés személyi juttatás</t>
  </si>
  <si>
    <t>munkaadót terhelő járulékok</t>
  </si>
  <si>
    <t>nemzetiségi nevelés személyi juttatás</t>
  </si>
  <si>
    <t>Dologi kiadások</t>
  </si>
  <si>
    <t>működési kiadások összesen:</t>
  </si>
  <si>
    <t>4. melléklet a 2/2013. (II. 25.) önkormányzati rendelethez</t>
  </si>
  <si>
    <t>5. melléklet a 2/2013. (II. 25.) önkormányzati rendlethez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</si>
</sst>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i/>
      <sz val="14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5" fillId="0" borderId="0" xfId="0" applyFont="1" applyBorder="1"/>
    <xf numFmtId="164" fontId="2" fillId="0" borderId="0" xfId="1" applyNumberFormat="1" applyFont="1"/>
    <xf numFmtId="164" fontId="4" fillId="0" borderId="0" xfId="1" applyNumberFormat="1" applyFont="1"/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/>
    <xf numFmtId="164" fontId="3" fillId="0" borderId="0" xfId="1" applyNumberFormat="1" applyFont="1"/>
    <xf numFmtId="0" fontId="6" fillId="0" borderId="0" xfId="0" applyFont="1" applyBorder="1"/>
    <xf numFmtId="164" fontId="5" fillId="0" borderId="0" xfId="1" applyNumberFormat="1" applyFont="1"/>
    <xf numFmtId="164" fontId="5" fillId="0" borderId="0" xfId="1" applyNumberFormat="1" applyFont="1" applyBorder="1"/>
    <xf numFmtId="164" fontId="6" fillId="0" borderId="0" xfId="1" applyNumberFormat="1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1" applyNumberFormat="1" applyFont="1" applyAlignment="1">
      <alignment horizontal="right"/>
    </xf>
    <xf numFmtId="164" fontId="5" fillId="0" borderId="0" xfId="0" applyNumberFormat="1" applyFont="1"/>
    <xf numFmtId="43" fontId="5" fillId="0" borderId="0" xfId="0" applyNumberFormat="1" applyFont="1"/>
    <xf numFmtId="43" fontId="2" fillId="0" borderId="0" xfId="1" applyFont="1" applyBorder="1" applyAlignment="1">
      <alignment horizontal="right"/>
    </xf>
    <xf numFmtId="9" fontId="2" fillId="0" borderId="0" xfId="0" applyNumberFormat="1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164" fontId="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/>
    <xf numFmtId="3" fontId="8" fillId="0" borderId="0" xfId="0" applyNumberFormat="1" applyFont="1"/>
    <xf numFmtId="0" fontId="8" fillId="0" borderId="0" xfId="0" applyFont="1"/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1" applyNumberFormat="1" applyFont="1"/>
    <xf numFmtId="164" fontId="6" fillId="0" borderId="0" xfId="1" applyNumberFormat="1" applyFont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8" fillId="0" borderId="0" xfId="0" applyFont="1" applyBorder="1"/>
    <xf numFmtId="6" fontId="5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5" fillId="0" borderId="1" xfId="1" applyNumberFormat="1" applyFont="1" applyBorder="1"/>
    <xf numFmtId="0" fontId="5" fillId="0" borderId="1" xfId="0" applyFont="1" applyBorder="1"/>
    <xf numFmtId="164" fontId="2" fillId="0" borderId="3" xfId="0" applyNumberFormat="1" applyFont="1" applyBorder="1" applyAlignment="1">
      <alignment horizontal="right"/>
    </xf>
    <xf numFmtId="6" fontId="2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3" fontId="8" fillId="0" borderId="0" xfId="0" applyNumberFormat="1" applyFont="1" applyAlignment="1"/>
    <xf numFmtId="6" fontId="6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lef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9" fontId="5" fillId="0" borderId="0" xfId="0" applyNumberFormat="1" applyFont="1"/>
    <xf numFmtId="0" fontId="6" fillId="0" borderId="0" xfId="0" applyFont="1" applyAlignment="1">
      <alignment horizontal="center"/>
    </xf>
    <xf numFmtId="164" fontId="5" fillId="0" borderId="0" xfId="1" applyNumberFormat="1" applyFont="1" applyAlignment="1"/>
    <xf numFmtId="3" fontId="2" fillId="0" borderId="0" xfId="0" applyNumberFormat="1" applyFont="1" applyAlignment="1">
      <alignment horizontal="right"/>
    </xf>
    <xf numFmtId="6" fontId="2" fillId="0" borderId="0" xfId="0" applyNumberFormat="1" applyFont="1"/>
    <xf numFmtId="3" fontId="5" fillId="0" borderId="0" xfId="0" applyNumberFormat="1" applyFont="1" applyAlignment="1">
      <alignment horizontal="right"/>
    </xf>
    <xf numFmtId="164" fontId="8" fillId="0" borderId="0" xfId="0" applyNumberFormat="1" applyFont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9" fontId="2" fillId="0" borderId="0" xfId="0" applyNumberFormat="1" applyFont="1" applyBorder="1"/>
    <xf numFmtId="0" fontId="6" fillId="0" borderId="0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0" borderId="4" xfId="0" applyFont="1" applyBorder="1"/>
    <xf numFmtId="164" fontId="4" fillId="0" borderId="4" xfId="1" applyNumberFormat="1" applyFont="1" applyBorder="1"/>
    <xf numFmtId="164" fontId="4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4" xfId="0" applyFont="1" applyFill="1" applyBorder="1"/>
    <xf numFmtId="164" fontId="4" fillId="0" borderId="4" xfId="0" applyNumberFormat="1" applyFont="1" applyFill="1" applyBorder="1"/>
    <xf numFmtId="0" fontId="3" fillId="0" borderId="4" xfId="0" applyFont="1" applyFill="1" applyBorder="1"/>
    <xf numFmtId="164" fontId="3" fillId="0" borderId="4" xfId="0" applyNumberFormat="1" applyFont="1" applyFill="1" applyBorder="1"/>
    <xf numFmtId="164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6" xfId="0" applyFont="1" applyBorder="1"/>
    <xf numFmtId="0" fontId="0" fillId="0" borderId="0" xfId="0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9"/>
  <sheetViews>
    <sheetView topLeftCell="A150" zoomScaleNormal="100" workbookViewId="0">
      <selection activeCell="H175" sqref="H175"/>
    </sheetView>
  </sheetViews>
  <sheetFormatPr defaultRowHeight="18"/>
  <cols>
    <col min="1" max="1" width="11.7109375" style="3" customWidth="1"/>
    <col min="2" max="2" width="12.85546875" style="3" customWidth="1"/>
    <col min="3" max="3" width="18" style="3" customWidth="1"/>
    <col min="4" max="4" width="19" style="15" customWidth="1"/>
    <col min="5" max="5" width="21.5703125" style="15" bestFit="1" customWidth="1"/>
    <col min="6" max="6" width="20.28515625" style="3" customWidth="1"/>
    <col min="7" max="7" width="16.85546875" style="15" customWidth="1"/>
    <col min="8" max="8" width="21.140625" style="3" customWidth="1"/>
    <col min="9" max="9" width="15.28515625" style="3" bestFit="1" customWidth="1"/>
    <col min="10" max="10" width="9.140625" style="3"/>
    <col min="11" max="11" width="19.28515625" style="3" customWidth="1"/>
    <col min="12" max="16384" width="9.140625" style="3"/>
  </cols>
  <sheetData>
    <row r="1" spans="1:10">
      <c r="A1" s="94" t="s">
        <v>25</v>
      </c>
      <c r="B1" s="94"/>
      <c r="C1" s="94"/>
      <c r="D1" s="94"/>
      <c r="E1" s="94"/>
      <c r="F1" s="94"/>
      <c r="G1" s="94"/>
      <c r="H1" s="94"/>
    </row>
    <row r="2" spans="1:10">
      <c r="B2" s="1"/>
      <c r="E2" s="20" t="s">
        <v>93</v>
      </c>
      <c r="H2" s="18"/>
    </row>
    <row r="3" spans="1:10">
      <c r="A3" s="95" t="s">
        <v>123</v>
      </c>
      <c r="B3" s="95"/>
      <c r="C3" s="95"/>
      <c r="D3" s="95"/>
      <c r="E3" s="95"/>
      <c r="F3" s="95"/>
      <c r="G3" s="95"/>
      <c r="H3" s="95"/>
    </row>
    <row r="4" spans="1:10">
      <c r="A4" s="1" t="s">
        <v>60</v>
      </c>
      <c r="H4" s="18"/>
    </row>
    <row r="5" spans="1:10">
      <c r="H5" s="18"/>
    </row>
    <row r="6" spans="1:10" ht="18.75" customHeight="1">
      <c r="A6" s="21"/>
      <c r="B6" s="1" t="s">
        <v>0</v>
      </c>
      <c r="H6" s="18"/>
    </row>
    <row r="7" spans="1:10" ht="18.75" customHeight="1">
      <c r="A7" s="5"/>
      <c r="B7" s="21"/>
      <c r="C7" s="1"/>
      <c r="G7" s="22"/>
      <c r="H7" s="18"/>
    </row>
    <row r="8" spans="1:10">
      <c r="A8" s="5"/>
      <c r="B8" s="21">
        <v>112</v>
      </c>
      <c r="C8" s="1" t="s">
        <v>1</v>
      </c>
      <c r="F8" s="15"/>
      <c r="G8" s="3"/>
      <c r="H8" s="22">
        <v>15216000</v>
      </c>
      <c r="I8" s="22"/>
    </row>
    <row r="9" spans="1:10">
      <c r="A9" s="5"/>
      <c r="B9" s="5"/>
      <c r="C9" s="3" t="s">
        <v>2</v>
      </c>
      <c r="F9" s="15"/>
      <c r="G9" s="3"/>
      <c r="H9" s="15"/>
      <c r="I9" s="22"/>
    </row>
    <row r="10" spans="1:10">
      <c r="A10" s="5"/>
      <c r="B10" s="5"/>
      <c r="F10" s="15"/>
      <c r="G10" s="3"/>
      <c r="H10" s="15"/>
      <c r="I10" s="22"/>
    </row>
    <row r="11" spans="1:10">
      <c r="A11" s="5"/>
      <c r="B11" s="21">
        <v>114</v>
      </c>
      <c r="C11" s="1" t="s">
        <v>3</v>
      </c>
      <c r="F11" s="15"/>
      <c r="G11" s="3"/>
      <c r="H11" s="15">
        <v>1712760</v>
      </c>
      <c r="I11" s="22"/>
    </row>
    <row r="12" spans="1:10">
      <c r="A12" s="5"/>
      <c r="B12" s="5"/>
      <c r="C12" s="3" t="s">
        <v>4</v>
      </c>
      <c r="F12" s="15"/>
      <c r="G12" s="3"/>
      <c r="H12" s="15"/>
      <c r="I12" s="22"/>
    </row>
    <row r="13" spans="1:10">
      <c r="A13" s="5"/>
      <c r="B13" s="5"/>
      <c r="C13" s="3" t="s">
        <v>27</v>
      </c>
      <c r="F13" s="15"/>
      <c r="G13" s="3"/>
      <c r="H13" s="15"/>
      <c r="I13" s="22"/>
    </row>
    <row r="14" spans="1:10">
      <c r="A14" s="5"/>
      <c r="B14" s="5"/>
      <c r="C14" s="3" t="s">
        <v>28</v>
      </c>
      <c r="F14" s="15"/>
      <c r="G14" s="3"/>
      <c r="H14" s="15"/>
      <c r="I14" s="22"/>
    </row>
    <row r="15" spans="1:10">
      <c r="A15" s="5"/>
      <c r="B15" s="5"/>
      <c r="C15" s="3" t="s">
        <v>26</v>
      </c>
      <c r="F15" s="15"/>
      <c r="G15" s="3"/>
      <c r="H15" s="15"/>
      <c r="I15" s="22"/>
    </row>
    <row r="16" spans="1:10">
      <c r="A16" s="5"/>
      <c r="B16" s="21"/>
      <c r="C16" s="3" t="s">
        <v>54</v>
      </c>
      <c r="F16" s="15"/>
      <c r="G16" s="3"/>
      <c r="H16" s="15"/>
      <c r="I16" s="22"/>
      <c r="J16" s="23"/>
    </row>
    <row r="17" spans="1:10">
      <c r="A17" s="5"/>
      <c r="B17" s="21">
        <v>212</v>
      </c>
      <c r="C17" s="1" t="s">
        <v>5</v>
      </c>
      <c r="F17" s="15"/>
      <c r="G17" s="3"/>
      <c r="H17" s="15">
        <v>252000</v>
      </c>
      <c r="I17" s="22"/>
    </row>
    <row r="18" spans="1:10">
      <c r="A18" s="5"/>
      <c r="B18" s="5"/>
      <c r="C18" s="3" t="s">
        <v>6</v>
      </c>
      <c r="F18" s="15"/>
      <c r="G18" s="3"/>
      <c r="H18" s="15"/>
      <c r="I18" s="22"/>
    </row>
    <row r="19" spans="1:10">
      <c r="A19" s="5"/>
      <c r="B19" s="21">
        <v>213</v>
      </c>
      <c r="C19" s="1" t="s">
        <v>8</v>
      </c>
      <c r="F19" s="15"/>
      <c r="G19" s="3"/>
      <c r="H19" s="15">
        <v>75000</v>
      </c>
      <c r="I19" s="22"/>
    </row>
    <row r="20" spans="1:10">
      <c r="A20" s="5"/>
      <c r="B20" s="21">
        <v>219</v>
      </c>
      <c r="C20" s="1" t="s">
        <v>7</v>
      </c>
      <c r="F20" s="15"/>
      <c r="G20" s="3"/>
      <c r="H20" s="15">
        <v>0</v>
      </c>
      <c r="I20" s="22"/>
    </row>
    <row r="21" spans="1:10">
      <c r="A21" s="5"/>
      <c r="B21" s="5"/>
      <c r="C21" s="1" t="s">
        <v>92</v>
      </c>
      <c r="D21" s="9"/>
      <c r="F21" s="15"/>
      <c r="G21" s="3"/>
      <c r="H21" s="15">
        <v>50400</v>
      </c>
      <c r="I21" s="22"/>
    </row>
    <row r="22" spans="1:10">
      <c r="A22" s="5"/>
      <c r="B22" s="21">
        <v>3122</v>
      </c>
      <c r="C22" s="1" t="s">
        <v>9</v>
      </c>
      <c r="F22" s="15"/>
      <c r="G22" s="3"/>
      <c r="H22" s="15">
        <v>555310</v>
      </c>
      <c r="I22" s="22"/>
    </row>
    <row r="23" spans="1:10">
      <c r="A23" s="5"/>
      <c r="B23" s="21">
        <v>412</v>
      </c>
      <c r="C23" s="1" t="s">
        <v>97</v>
      </c>
      <c r="F23" s="15"/>
      <c r="G23" s="3"/>
      <c r="H23" s="15"/>
      <c r="I23" s="22"/>
    </row>
    <row r="24" spans="1:10">
      <c r="A24" s="5"/>
      <c r="B24" s="21">
        <v>413</v>
      </c>
      <c r="C24" s="1" t="s">
        <v>10</v>
      </c>
      <c r="F24" s="15"/>
      <c r="G24" s="3"/>
      <c r="H24" s="15">
        <v>204700</v>
      </c>
      <c r="I24" s="22"/>
    </row>
    <row r="25" spans="1:10">
      <c r="A25" s="5"/>
      <c r="B25" s="5"/>
      <c r="C25" s="3" t="s">
        <v>58</v>
      </c>
      <c r="F25" s="15"/>
      <c r="G25" s="3"/>
      <c r="H25" s="15"/>
      <c r="I25" s="22"/>
    </row>
    <row r="26" spans="1:10">
      <c r="A26" s="5"/>
      <c r="B26" s="21">
        <v>414</v>
      </c>
      <c r="C26" s="1" t="s">
        <v>96</v>
      </c>
      <c r="F26" s="15"/>
      <c r="G26" s="3"/>
      <c r="H26" s="15">
        <v>1237500</v>
      </c>
      <c r="I26" s="22"/>
      <c r="J26" s="24"/>
    </row>
    <row r="27" spans="1:10">
      <c r="A27" s="5"/>
      <c r="B27" s="21"/>
      <c r="C27" s="1"/>
      <c r="F27" s="15"/>
      <c r="G27" s="3"/>
      <c r="H27" s="15"/>
      <c r="I27" s="22"/>
    </row>
    <row r="28" spans="1:10">
      <c r="A28" s="5"/>
      <c r="B28" s="21">
        <v>419</v>
      </c>
      <c r="C28" s="1" t="s">
        <v>11</v>
      </c>
      <c r="F28" s="15"/>
      <c r="G28" s="3"/>
      <c r="H28" s="15">
        <v>0</v>
      </c>
      <c r="I28" s="22"/>
    </row>
    <row r="29" spans="1:10">
      <c r="A29" s="5"/>
      <c r="B29" s="5"/>
      <c r="F29" s="15"/>
      <c r="G29" s="3"/>
      <c r="H29" s="15"/>
      <c r="I29" s="22"/>
    </row>
    <row r="30" spans="1:10">
      <c r="A30" s="5"/>
      <c r="B30" s="5"/>
      <c r="F30" s="15"/>
      <c r="G30" s="3"/>
      <c r="H30" s="15"/>
      <c r="I30" s="22"/>
    </row>
    <row r="31" spans="1:10">
      <c r="A31" s="5"/>
      <c r="B31" s="5"/>
      <c r="F31" s="15"/>
      <c r="G31" s="3"/>
      <c r="H31" s="15"/>
      <c r="I31" s="22"/>
    </row>
    <row r="32" spans="1:10">
      <c r="A32" s="21">
        <v>53</v>
      </c>
      <c r="B32" s="5"/>
      <c r="C32" s="1" t="s">
        <v>37</v>
      </c>
      <c r="F32" s="15"/>
      <c r="G32" s="8"/>
      <c r="H32" s="16">
        <f>SUM(17861470*0.27)</f>
        <v>4822596.9000000004</v>
      </c>
      <c r="I32" s="25"/>
    </row>
    <row r="33" spans="1:10">
      <c r="B33" s="21"/>
      <c r="C33" s="26" t="s">
        <v>109</v>
      </c>
      <c r="F33" s="15"/>
      <c r="G33" s="3"/>
      <c r="H33" s="15"/>
      <c r="I33" s="22"/>
    </row>
    <row r="34" spans="1:10">
      <c r="B34" s="5"/>
      <c r="F34" s="15"/>
      <c r="G34" s="3"/>
      <c r="H34" s="15"/>
      <c r="I34" s="22"/>
    </row>
    <row r="35" spans="1:10">
      <c r="A35" s="5"/>
      <c r="B35" s="5"/>
      <c r="F35" s="15"/>
      <c r="G35" s="3"/>
      <c r="H35" s="15"/>
      <c r="I35" s="22"/>
    </row>
    <row r="36" spans="1:10">
      <c r="A36" s="27"/>
      <c r="B36" s="28"/>
      <c r="C36" s="7" t="s">
        <v>110</v>
      </c>
      <c r="D36" s="12"/>
      <c r="E36" s="12"/>
      <c r="F36" s="12"/>
      <c r="G36" s="8"/>
      <c r="H36" s="29">
        <f>SUM(H8:H35)</f>
        <v>24126266.899999999</v>
      </c>
      <c r="I36" s="29"/>
    </row>
    <row r="37" spans="1:10">
      <c r="B37" s="21"/>
      <c r="C37" s="26"/>
      <c r="F37" s="15"/>
      <c r="G37" s="3"/>
      <c r="H37" s="9"/>
      <c r="I37" s="22"/>
      <c r="J37" s="23"/>
    </row>
    <row r="38" spans="1:10">
      <c r="B38" s="5"/>
      <c r="F38" s="15"/>
      <c r="G38" s="3"/>
      <c r="H38" s="15"/>
      <c r="I38" s="22"/>
    </row>
    <row r="39" spans="1:10">
      <c r="A39" s="27"/>
      <c r="B39" s="28"/>
      <c r="C39" s="8"/>
      <c r="F39" s="15"/>
      <c r="G39" s="3"/>
      <c r="H39" s="15"/>
      <c r="I39" s="22"/>
      <c r="J39" s="5"/>
    </row>
    <row r="40" spans="1:10">
      <c r="A40" s="1">
        <v>851013</v>
      </c>
      <c r="B40" s="1" t="s">
        <v>71</v>
      </c>
      <c r="C40" s="1"/>
      <c r="D40" s="9"/>
      <c r="E40" s="9"/>
      <c r="F40" s="9"/>
      <c r="G40" s="1"/>
      <c r="H40" s="9"/>
      <c r="I40" s="22"/>
      <c r="J40" s="23"/>
    </row>
    <row r="41" spans="1:10">
      <c r="A41" s="1"/>
      <c r="F41" s="15"/>
      <c r="G41" s="3"/>
      <c r="H41" s="9"/>
      <c r="I41" s="22"/>
    </row>
    <row r="42" spans="1:10">
      <c r="A42" s="21"/>
      <c r="B42" s="1"/>
      <c r="F42" s="15"/>
      <c r="G42" s="3"/>
      <c r="H42" s="9"/>
      <c r="I42" s="22"/>
    </row>
    <row r="43" spans="1:10">
      <c r="A43" s="21"/>
      <c r="B43" s="1"/>
      <c r="F43" s="15"/>
      <c r="G43" s="1"/>
      <c r="H43" s="15"/>
      <c r="I43" s="30"/>
    </row>
    <row r="44" spans="1:10">
      <c r="A44" s="5"/>
      <c r="B44" s="1" t="s">
        <v>81</v>
      </c>
      <c r="F44" s="15"/>
      <c r="G44" s="3"/>
      <c r="H44" s="15">
        <v>8376900</v>
      </c>
      <c r="I44" s="30"/>
    </row>
    <row r="45" spans="1:10">
      <c r="A45" s="5"/>
      <c r="B45" s="3" t="s">
        <v>2</v>
      </c>
      <c r="F45" s="15"/>
      <c r="G45" s="1"/>
      <c r="H45" s="16"/>
      <c r="I45" s="31"/>
    </row>
    <row r="46" spans="1:10">
      <c r="A46" s="21"/>
      <c r="B46" s="1" t="s">
        <v>82</v>
      </c>
      <c r="F46" s="15"/>
      <c r="G46" s="7"/>
      <c r="H46" s="32">
        <v>708600</v>
      </c>
      <c r="I46" s="30"/>
    </row>
    <row r="47" spans="1:10">
      <c r="A47" s="5"/>
      <c r="B47" s="3" t="s">
        <v>4</v>
      </c>
      <c r="F47" s="15"/>
      <c r="G47" s="7"/>
      <c r="H47" s="16"/>
      <c r="I47" s="30"/>
      <c r="J47" s="23"/>
    </row>
    <row r="48" spans="1:10">
      <c r="A48" s="5"/>
      <c r="B48" s="3" t="s">
        <v>72</v>
      </c>
      <c r="F48" s="15"/>
      <c r="G48" s="7"/>
      <c r="H48" s="16"/>
      <c r="I48" s="31"/>
    </row>
    <row r="49" spans="1:12">
      <c r="A49" s="5"/>
      <c r="B49" s="3" t="s">
        <v>26</v>
      </c>
      <c r="F49" s="15"/>
      <c r="G49" s="7"/>
      <c r="H49" s="16"/>
      <c r="I49" s="18"/>
    </row>
    <row r="50" spans="1:12">
      <c r="A50" s="5"/>
      <c r="B50" s="3" t="s">
        <v>99</v>
      </c>
      <c r="F50" s="15"/>
      <c r="G50" s="8"/>
      <c r="H50" s="16"/>
      <c r="I50" s="18"/>
    </row>
    <row r="51" spans="1:12">
      <c r="A51" s="21"/>
      <c r="B51" s="1"/>
      <c r="F51" s="15"/>
      <c r="G51" s="7"/>
      <c r="H51" s="16"/>
      <c r="I51" s="18"/>
    </row>
    <row r="52" spans="1:12">
      <c r="A52" s="21"/>
      <c r="B52" s="1" t="s">
        <v>5</v>
      </c>
      <c r="F52" s="15"/>
      <c r="G52" s="7"/>
      <c r="H52" s="16">
        <v>252000</v>
      </c>
      <c r="I52" s="18"/>
    </row>
    <row r="53" spans="1:12">
      <c r="A53" s="5"/>
      <c r="B53" s="3" t="s">
        <v>6</v>
      </c>
      <c r="F53" s="15"/>
      <c r="G53" s="7"/>
      <c r="H53" s="16"/>
      <c r="I53" s="18"/>
    </row>
    <row r="54" spans="1:12">
      <c r="A54" s="21"/>
      <c r="B54" s="1" t="s">
        <v>8</v>
      </c>
      <c r="F54" s="15"/>
      <c r="G54" s="7"/>
      <c r="H54" s="16">
        <v>75000</v>
      </c>
      <c r="I54" s="18"/>
    </row>
    <row r="55" spans="1:12">
      <c r="A55" s="21"/>
      <c r="B55" s="1" t="s">
        <v>7</v>
      </c>
      <c r="F55" s="15"/>
      <c r="G55" s="7"/>
      <c r="H55" s="16">
        <v>0</v>
      </c>
      <c r="I55" s="18"/>
    </row>
    <row r="56" spans="1:12" ht="15" customHeight="1">
      <c r="A56" s="5"/>
      <c r="B56" s="3" t="s">
        <v>39</v>
      </c>
      <c r="F56" s="15"/>
      <c r="G56" s="7"/>
      <c r="H56" s="16"/>
      <c r="I56" s="18"/>
    </row>
    <row r="57" spans="1:12">
      <c r="A57" s="21"/>
      <c r="B57" s="1" t="s">
        <v>98</v>
      </c>
      <c r="F57" s="15"/>
      <c r="G57" s="7"/>
      <c r="H57" s="16">
        <v>0</v>
      </c>
      <c r="I57" s="18"/>
    </row>
    <row r="58" spans="1:12">
      <c r="A58" s="21"/>
      <c r="B58" s="1" t="s">
        <v>10</v>
      </c>
      <c r="F58" s="15"/>
      <c r="G58" s="7"/>
      <c r="H58" s="33">
        <v>102350</v>
      </c>
      <c r="I58" s="18"/>
    </row>
    <row r="59" spans="1:12">
      <c r="A59" s="21"/>
      <c r="B59" s="3" t="s">
        <v>58</v>
      </c>
      <c r="F59" s="15"/>
      <c r="G59" s="7"/>
      <c r="H59" s="16"/>
      <c r="I59" s="18"/>
      <c r="J59" s="24"/>
    </row>
    <row r="60" spans="1:12">
      <c r="A60" s="5"/>
      <c r="B60" s="1" t="s">
        <v>96</v>
      </c>
      <c r="F60" s="15"/>
      <c r="G60" s="7"/>
      <c r="H60" s="33">
        <v>550000</v>
      </c>
      <c r="I60" s="18"/>
    </row>
    <row r="61" spans="1:12">
      <c r="A61" s="21"/>
      <c r="B61" s="1" t="s">
        <v>11</v>
      </c>
      <c r="F61" s="15"/>
      <c r="G61" s="34"/>
      <c r="H61" s="33">
        <v>0</v>
      </c>
      <c r="I61" s="18"/>
    </row>
    <row r="62" spans="1:12">
      <c r="A62" s="21"/>
      <c r="B62" s="1"/>
      <c r="F62" s="15"/>
      <c r="G62" s="1"/>
      <c r="H62" s="15"/>
      <c r="I62" s="18"/>
    </row>
    <row r="63" spans="1:12">
      <c r="A63" s="21"/>
      <c r="B63" s="7" t="s">
        <v>83</v>
      </c>
      <c r="C63" s="7"/>
      <c r="D63" s="12"/>
      <c r="E63" s="16"/>
      <c r="F63" s="16"/>
      <c r="G63" s="7"/>
      <c r="H63" s="16"/>
      <c r="I63" s="18"/>
    </row>
    <row r="64" spans="1:12">
      <c r="A64" s="5"/>
      <c r="B64" s="7" t="s">
        <v>100</v>
      </c>
      <c r="C64" s="7"/>
      <c r="D64" s="12"/>
      <c r="E64" s="16"/>
      <c r="F64" s="16"/>
      <c r="G64" s="7"/>
      <c r="H64" s="16">
        <f>SUM(H44:H54)*0.27</f>
        <v>2541375</v>
      </c>
      <c r="I64" s="18"/>
      <c r="K64" s="18"/>
      <c r="L64" s="5"/>
    </row>
    <row r="65" spans="1:12">
      <c r="A65" s="35"/>
      <c r="B65" s="1"/>
      <c r="D65" s="16"/>
      <c r="E65" s="16"/>
      <c r="F65" s="16"/>
      <c r="G65" s="7"/>
      <c r="H65" s="16"/>
      <c r="I65" s="18"/>
      <c r="K65" s="18"/>
      <c r="L65" s="5"/>
    </row>
    <row r="66" spans="1:12">
      <c r="A66" s="6"/>
      <c r="B66" s="7" t="s">
        <v>110</v>
      </c>
      <c r="C66" s="7"/>
      <c r="D66" s="12"/>
      <c r="E66" s="12"/>
      <c r="F66" s="12"/>
      <c r="G66" s="7"/>
      <c r="H66" s="12">
        <f>SUM(H44:H65)</f>
        <v>12606225</v>
      </c>
      <c r="I66" s="36"/>
    </row>
    <row r="67" spans="1:12">
      <c r="A67" s="6"/>
      <c r="B67" s="7"/>
      <c r="C67" s="7"/>
      <c r="D67" s="12"/>
      <c r="E67" s="16"/>
      <c r="F67" s="8"/>
      <c r="G67" s="16"/>
      <c r="H67" s="18"/>
      <c r="J67" s="18"/>
      <c r="K67" s="5"/>
    </row>
    <row r="68" spans="1:12">
      <c r="A68" s="6"/>
      <c r="B68" s="1"/>
      <c r="D68" s="16"/>
      <c r="E68" s="16"/>
      <c r="F68" s="7"/>
      <c r="H68" s="18"/>
      <c r="K68" s="5"/>
    </row>
    <row r="69" spans="1:12">
      <c r="A69" s="6"/>
      <c r="B69" s="1"/>
      <c r="C69" s="1"/>
      <c r="D69" s="9"/>
      <c r="E69" s="9"/>
      <c r="F69" s="7"/>
      <c r="G69" s="9"/>
      <c r="H69" s="18"/>
    </row>
    <row r="70" spans="1:12">
      <c r="A70" s="35"/>
      <c r="E70" s="37"/>
      <c r="H70" s="18"/>
    </row>
    <row r="71" spans="1:12">
      <c r="A71" s="35"/>
      <c r="E71" s="37"/>
      <c r="H71" s="18"/>
    </row>
    <row r="72" spans="1:12">
      <c r="A72" s="6">
        <v>851011</v>
      </c>
      <c r="B72" s="1" t="s">
        <v>17</v>
      </c>
      <c r="C72" s="1"/>
      <c r="G72" s="16"/>
      <c r="H72" s="18"/>
    </row>
    <row r="73" spans="1:12">
      <c r="A73" s="6" t="s">
        <v>55</v>
      </c>
      <c r="G73" s="16"/>
      <c r="H73" s="18"/>
    </row>
    <row r="74" spans="1:12">
      <c r="A74" s="6"/>
      <c r="H74" s="18"/>
    </row>
    <row r="75" spans="1:12">
      <c r="A75" s="6" t="s">
        <v>12</v>
      </c>
      <c r="H75" s="18"/>
    </row>
    <row r="76" spans="1:12" ht="18.75">
      <c r="A76" s="6">
        <v>5421</v>
      </c>
      <c r="C76" s="1"/>
      <c r="D76" s="38" t="s">
        <v>63</v>
      </c>
      <c r="E76" s="20" t="s">
        <v>14</v>
      </c>
      <c r="F76" s="39"/>
      <c r="H76" s="18"/>
      <c r="K76" s="5"/>
    </row>
    <row r="77" spans="1:12">
      <c r="A77" s="6" t="s">
        <v>13</v>
      </c>
      <c r="C77" s="1"/>
      <c r="D77" s="9">
        <v>7000</v>
      </c>
      <c r="E77" s="9">
        <v>1890</v>
      </c>
      <c r="G77" s="37"/>
      <c r="H77" s="18"/>
      <c r="K77" s="5"/>
    </row>
    <row r="78" spans="1:12">
      <c r="C78" s="1"/>
      <c r="G78" s="37"/>
      <c r="H78" s="18"/>
    </row>
    <row r="79" spans="1:12">
      <c r="A79" s="6">
        <v>5432</v>
      </c>
      <c r="C79" s="1"/>
      <c r="G79" s="12"/>
      <c r="H79" s="18"/>
      <c r="K79" s="5"/>
    </row>
    <row r="80" spans="1:12">
      <c r="A80" s="6" t="s">
        <v>15</v>
      </c>
      <c r="C80" s="1"/>
      <c r="D80" s="9">
        <v>70000</v>
      </c>
      <c r="E80" s="9">
        <f>SUM(D80*0.27)</f>
        <v>18900</v>
      </c>
      <c r="G80" s="12"/>
      <c r="H80" s="18"/>
      <c r="I80" s="1"/>
      <c r="K80" s="5"/>
    </row>
    <row r="81" spans="1:9">
      <c r="A81" s="3" t="s">
        <v>16</v>
      </c>
      <c r="G81" s="12"/>
      <c r="H81" s="18"/>
    </row>
    <row r="82" spans="1:9">
      <c r="A82" s="3" t="s">
        <v>40</v>
      </c>
      <c r="G82" s="12"/>
      <c r="H82" s="18"/>
    </row>
    <row r="83" spans="1:9">
      <c r="A83" s="35" t="s">
        <v>44</v>
      </c>
      <c r="G83" s="12"/>
      <c r="H83" s="18"/>
    </row>
    <row r="84" spans="1:9">
      <c r="A84" s="6"/>
      <c r="C84" s="1"/>
      <c r="E84" s="9"/>
      <c r="G84" s="29"/>
      <c r="H84" s="18"/>
    </row>
    <row r="85" spans="1:9">
      <c r="A85" s="6">
        <v>54421</v>
      </c>
      <c r="G85" s="16"/>
      <c r="H85" s="18"/>
    </row>
    <row r="86" spans="1:9">
      <c r="A86" s="6" t="s">
        <v>61</v>
      </c>
      <c r="D86" s="9">
        <v>10000</v>
      </c>
      <c r="E86" s="9">
        <f>SUM(D86*0.27)</f>
        <v>2700</v>
      </c>
      <c r="G86" s="16"/>
      <c r="H86" s="18"/>
    </row>
    <row r="87" spans="1:9">
      <c r="A87" s="6"/>
      <c r="D87" s="9"/>
      <c r="E87" s="9"/>
      <c r="G87" s="12"/>
      <c r="H87" s="18"/>
    </row>
    <row r="88" spans="1:9">
      <c r="A88" s="6">
        <v>54422</v>
      </c>
      <c r="H88" s="18"/>
    </row>
    <row r="89" spans="1:9">
      <c r="A89" s="1" t="s">
        <v>62</v>
      </c>
      <c r="C89" s="1"/>
      <c r="D89" s="40">
        <v>10000</v>
      </c>
      <c r="E89" s="40">
        <f>SUM(D89*0.27)</f>
        <v>2700</v>
      </c>
      <c r="F89" s="18"/>
      <c r="H89" s="18"/>
    </row>
    <row r="90" spans="1:9">
      <c r="A90" s="3" t="s">
        <v>87</v>
      </c>
      <c r="G90" s="20"/>
      <c r="H90" s="18"/>
    </row>
    <row r="91" spans="1:9">
      <c r="G91" s="9"/>
      <c r="H91" s="18"/>
    </row>
    <row r="92" spans="1:9">
      <c r="A92" s="6">
        <v>54721</v>
      </c>
      <c r="G92" s="20"/>
      <c r="H92" s="19"/>
    </row>
    <row r="93" spans="1:9">
      <c r="A93" s="1" t="s">
        <v>64</v>
      </c>
      <c r="B93" s="1"/>
      <c r="C93" s="1"/>
      <c r="D93" s="9">
        <v>40000</v>
      </c>
      <c r="E93" s="9">
        <v>10800</v>
      </c>
      <c r="H93" s="18"/>
    </row>
    <row r="94" spans="1:9">
      <c r="A94" s="1" t="s">
        <v>65</v>
      </c>
      <c r="B94" s="1"/>
      <c r="C94" s="1"/>
      <c r="G94" s="9"/>
      <c r="H94" s="18"/>
    </row>
    <row r="95" spans="1:9">
      <c r="A95" s="3" t="s">
        <v>89</v>
      </c>
      <c r="G95" s="9"/>
      <c r="H95" s="18"/>
      <c r="I95" s="1"/>
    </row>
    <row r="96" spans="1:9">
      <c r="A96" s="3" t="s">
        <v>90</v>
      </c>
      <c r="G96" s="9"/>
      <c r="H96" s="18"/>
    </row>
    <row r="97" spans="1:8">
      <c r="G97" s="9"/>
      <c r="H97" s="18"/>
    </row>
    <row r="98" spans="1:8">
      <c r="A98" s="6">
        <v>54722</v>
      </c>
      <c r="C98" s="1"/>
      <c r="D98" s="37"/>
      <c r="E98" s="20"/>
      <c r="F98" s="5"/>
      <c r="G98" s="9"/>
      <c r="H98" s="18"/>
    </row>
    <row r="99" spans="1:8">
      <c r="A99" s="1" t="s">
        <v>29</v>
      </c>
      <c r="D99" s="9">
        <v>400000</v>
      </c>
      <c r="E99" s="9">
        <f>SUM(D99*0.27)</f>
        <v>108000</v>
      </c>
      <c r="G99" s="12"/>
      <c r="H99" s="18"/>
    </row>
    <row r="100" spans="1:8">
      <c r="A100" s="1" t="s">
        <v>66</v>
      </c>
      <c r="H100" s="18"/>
    </row>
    <row r="101" spans="1:8">
      <c r="A101" s="3" t="s">
        <v>41</v>
      </c>
      <c r="E101" s="9"/>
      <c r="G101" s="9"/>
      <c r="H101" s="18"/>
    </row>
    <row r="102" spans="1:8">
      <c r="A102" s="3" t="s">
        <v>42</v>
      </c>
      <c r="C102" s="1"/>
      <c r="G102" s="20"/>
      <c r="H102" s="18"/>
    </row>
    <row r="103" spans="1:8">
      <c r="A103" s="3" t="s">
        <v>43</v>
      </c>
      <c r="H103" s="18"/>
    </row>
    <row r="104" spans="1:8">
      <c r="A104" s="3" t="s">
        <v>75</v>
      </c>
      <c r="H104" s="18"/>
    </row>
    <row r="105" spans="1:8">
      <c r="A105" s="35" t="s">
        <v>77</v>
      </c>
      <c r="C105" s="1"/>
      <c r="D105" s="37"/>
      <c r="E105" s="20"/>
      <c r="F105" s="5"/>
      <c r="H105" s="18"/>
    </row>
    <row r="106" spans="1:8">
      <c r="A106" s="35" t="s">
        <v>88</v>
      </c>
      <c r="G106" s="12"/>
      <c r="H106" s="18"/>
    </row>
    <row r="107" spans="1:8">
      <c r="A107" s="3" t="s">
        <v>94</v>
      </c>
      <c r="G107" s="16"/>
      <c r="H107" s="31"/>
    </row>
    <row r="108" spans="1:8">
      <c r="A108" s="35"/>
      <c r="C108" s="1"/>
      <c r="D108" s="37"/>
      <c r="E108" s="20"/>
      <c r="F108" s="5"/>
      <c r="G108" s="16"/>
      <c r="H108" s="18"/>
    </row>
    <row r="109" spans="1:8">
      <c r="A109" s="35"/>
      <c r="G109" s="12"/>
      <c r="H109" s="18"/>
    </row>
    <row r="110" spans="1:8">
      <c r="A110" s="1">
        <v>851011</v>
      </c>
      <c r="G110" s="16"/>
      <c r="H110" s="18"/>
    </row>
    <row r="111" spans="1:8">
      <c r="A111" s="6">
        <v>55</v>
      </c>
      <c r="B111" s="1" t="s">
        <v>18</v>
      </c>
      <c r="G111" s="16"/>
      <c r="H111" s="18"/>
    </row>
    <row r="112" spans="1:8">
      <c r="A112" s="6"/>
      <c r="G112" s="12"/>
      <c r="H112" s="19"/>
    </row>
    <row r="113" spans="1:8">
      <c r="A113" s="6">
        <v>55121</v>
      </c>
      <c r="G113" s="30"/>
      <c r="H113" s="19"/>
    </row>
    <row r="114" spans="1:8" ht="18.75">
      <c r="A114" s="6" t="s">
        <v>47</v>
      </c>
      <c r="C114" s="41"/>
      <c r="D114" s="38"/>
      <c r="E114" s="38"/>
      <c r="F114" s="39"/>
      <c r="G114" s="12"/>
      <c r="H114" s="18"/>
    </row>
    <row r="115" spans="1:8" ht="18.75">
      <c r="A115" s="3" t="s">
        <v>67</v>
      </c>
      <c r="C115" s="42"/>
      <c r="D115" s="9">
        <v>55000</v>
      </c>
      <c r="E115" s="40">
        <v>14850</v>
      </c>
      <c r="F115" s="43"/>
      <c r="G115" s="12"/>
      <c r="H115" s="18"/>
    </row>
    <row r="116" spans="1:8" ht="18.75">
      <c r="A116" s="6">
        <v>55122</v>
      </c>
      <c r="E116" s="40"/>
      <c r="F116" s="44"/>
      <c r="G116" s="12"/>
      <c r="H116" s="18"/>
    </row>
    <row r="117" spans="1:8" ht="18.75">
      <c r="A117" s="6" t="s">
        <v>68</v>
      </c>
      <c r="B117" s="1"/>
      <c r="C117" s="42"/>
      <c r="D117" s="9">
        <v>40000</v>
      </c>
      <c r="E117" s="40">
        <v>10800</v>
      </c>
      <c r="F117" s="43"/>
      <c r="G117" s="12"/>
      <c r="H117" s="18"/>
    </row>
    <row r="118" spans="1:8" ht="18.75">
      <c r="A118" s="35" t="s">
        <v>57</v>
      </c>
      <c r="E118" s="40"/>
      <c r="F118" s="44"/>
      <c r="G118" s="12"/>
      <c r="H118" s="19"/>
    </row>
    <row r="119" spans="1:8" ht="18.75">
      <c r="A119" s="6">
        <v>55223</v>
      </c>
      <c r="E119" s="40"/>
      <c r="F119" s="44"/>
      <c r="G119" s="12"/>
      <c r="H119" s="19"/>
    </row>
    <row r="120" spans="1:8" ht="18.75">
      <c r="A120" s="6" t="s">
        <v>69</v>
      </c>
      <c r="C120" s="41"/>
      <c r="D120" s="38"/>
      <c r="E120" s="40"/>
      <c r="F120" s="39"/>
      <c r="G120" s="12"/>
      <c r="H120" s="18"/>
    </row>
    <row r="121" spans="1:8" ht="18.75">
      <c r="D121" s="9">
        <v>0</v>
      </c>
      <c r="E121" s="40">
        <v>0</v>
      </c>
      <c r="F121" s="44"/>
      <c r="G121" s="12"/>
      <c r="H121" s="18"/>
    </row>
    <row r="122" spans="1:8" ht="18.75">
      <c r="A122" s="6">
        <v>55224</v>
      </c>
      <c r="E122" s="40"/>
      <c r="F122" s="44"/>
      <c r="G122" s="12"/>
      <c r="H122" s="19"/>
    </row>
    <row r="123" spans="1:8" ht="18.75">
      <c r="A123" s="6" t="s">
        <v>19</v>
      </c>
      <c r="C123" s="41"/>
      <c r="D123" s="38"/>
      <c r="E123" s="40"/>
      <c r="F123" s="39"/>
      <c r="G123" s="20"/>
      <c r="H123" s="18"/>
    </row>
    <row r="124" spans="1:8" ht="18.75">
      <c r="A124" s="3" t="s">
        <v>48</v>
      </c>
      <c r="D124" s="9">
        <v>1000000</v>
      </c>
      <c r="E124" s="40">
        <f>SUM(D124*0.27)</f>
        <v>270000</v>
      </c>
      <c r="F124" s="44"/>
      <c r="G124" s="12"/>
      <c r="H124" s="19"/>
    </row>
    <row r="125" spans="1:8" ht="18.75">
      <c r="A125" s="6">
        <v>55225</v>
      </c>
      <c r="E125" s="40"/>
      <c r="F125" s="44"/>
      <c r="H125" s="19"/>
    </row>
    <row r="126" spans="1:8" ht="18.75">
      <c r="A126" s="6" t="s">
        <v>49</v>
      </c>
      <c r="C126" s="41"/>
      <c r="D126" s="38"/>
      <c r="E126" s="40"/>
      <c r="F126" s="39"/>
      <c r="G126" s="12"/>
      <c r="H126" s="19"/>
    </row>
    <row r="127" spans="1:8" ht="18.75">
      <c r="A127" s="3" t="s">
        <v>30</v>
      </c>
      <c r="C127" s="42"/>
      <c r="D127" s="9">
        <v>450000</v>
      </c>
      <c r="E127" s="40">
        <f>SUM(D127*0.27)</f>
        <v>121500.00000000001</v>
      </c>
      <c r="F127" s="43"/>
      <c r="H127" s="18"/>
    </row>
    <row r="128" spans="1:8" ht="18.75">
      <c r="A128" s="6"/>
      <c r="E128" s="40"/>
      <c r="F128" s="44"/>
      <c r="H128" s="19"/>
    </row>
    <row r="129" spans="1:10" ht="18.75">
      <c r="A129" s="6">
        <v>55227</v>
      </c>
      <c r="E129" s="40"/>
      <c r="F129" s="44"/>
      <c r="G129" s="12"/>
      <c r="H129" s="18"/>
    </row>
    <row r="130" spans="1:10" ht="18.75">
      <c r="A130" s="6" t="s">
        <v>20</v>
      </c>
      <c r="C130" s="41"/>
      <c r="D130" s="38"/>
      <c r="E130" s="40"/>
      <c r="F130" s="39"/>
      <c r="G130" s="45"/>
      <c r="H130" s="19"/>
    </row>
    <row r="131" spans="1:10" ht="18.75">
      <c r="A131" s="3" t="s">
        <v>50</v>
      </c>
      <c r="C131" s="42"/>
      <c r="D131" s="9">
        <v>300000</v>
      </c>
      <c r="E131" s="40">
        <v>81000</v>
      </c>
      <c r="F131" s="43"/>
      <c r="H131" s="18"/>
    </row>
    <row r="132" spans="1:10" ht="18.75">
      <c r="A132" s="6"/>
      <c r="C132" s="41"/>
      <c r="D132" s="38"/>
      <c r="E132" s="40"/>
      <c r="F132" s="39"/>
      <c r="H132" s="19"/>
      <c r="J132" s="3" t="s">
        <v>56</v>
      </c>
    </row>
    <row r="133" spans="1:10" ht="18.75">
      <c r="A133" s="6">
        <v>55228</v>
      </c>
      <c r="E133" s="40"/>
      <c r="F133" s="44"/>
      <c r="H133" s="18"/>
    </row>
    <row r="134" spans="1:10" ht="18.75">
      <c r="A134" s="6" t="s">
        <v>32</v>
      </c>
      <c r="C134" s="41"/>
      <c r="D134" s="40">
        <v>500000</v>
      </c>
      <c r="E134" s="40">
        <f>SUM(D134*0.27)</f>
        <v>135000</v>
      </c>
      <c r="F134" s="46"/>
      <c r="H134" s="18"/>
    </row>
    <row r="135" spans="1:10" ht="18.75">
      <c r="A135" s="1" t="s">
        <v>31</v>
      </c>
      <c r="D135" s="22"/>
      <c r="E135" s="40"/>
      <c r="F135" s="44"/>
      <c r="H135" s="19"/>
    </row>
    <row r="136" spans="1:10" ht="18.75">
      <c r="A136" s="3" t="s">
        <v>51</v>
      </c>
      <c r="D136" s="40"/>
      <c r="E136" s="40"/>
      <c r="F136" s="44"/>
      <c r="H136" s="19"/>
    </row>
    <row r="137" spans="1:10" ht="18.75">
      <c r="A137" s="3" t="s">
        <v>70</v>
      </c>
      <c r="D137" s="40"/>
      <c r="E137" s="40"/>
      <c r="F137" s="44"/>
      <c r="G137" s="38"/>
      <c r="H137" s="19"/>
    </row>
    <row r="138" spans="1:10" ht="18.75">
      <c r="A138" s="3" t="s">
        <v>76</v>
      </c>
      <c r="D138" s="40"/>
      <c r="E138" s="40"/>
      <c r="F138" s="44"/>
      <c r="G138" s="9"/>
      <c r="H138" s="18"/>
    </row>
    <row r="139" spans="1:10" ht="18.75">
      <c r="A139" s="6"/>
      <c r="E139" s="40"/>
      <c r="F139" s="44"/>
      <c r="H139" s="19"/>
    </row>
    <row r="140" spans="1:10">
      <c r="A140" s="6">
        <v>55229</v>
      </c>
      <c r="D140" s="22"/>
      <c r="F140" s="18"/>
      <c r="G140" s="9"/>
      <c r="H140" s="19"/>
    </row>
    <row r="141" spans="1:10" ht="18.75">
      <c r="A141" s="6" t="s">
        <v>35</v>
      </c>
      <c r="B141" s="1"/>
      <c r="C141" s="44"/>
      <c r="D141" s="40">
        <v>400000</v>
      </c>
      <c r="E141" s="40">
        <f>SUM(D141*0.27)</f>
        <v>108000</v>
      </c>
      <c r="F141" s="46"/>
      <c r="H141" s="18"/>
    </row>
    <row r="142" spans="1:10" ht="18.75">
      <c r="A142" s="1" t="s">
        <v>34</v>
      </c>
      <c r="B142" s="1"/>
      <c r="D142" s="47"/>
      <c r="F142" s="44"/>
      <c r="H142" s="19"/>
    </row>
    <row r="143" spans="1:10" ht="18.75">
      <c r="A143" s="3" t="s">
        <v>21</v>
      </c>
      <c r="C143" s="42"/>
      <c r="D143" s="47"/>
      <c r="F143" s="42"/>
      <c r="G143" s="38"/>
      <c r="H143" s="19"/>
    </row>
    <row r="144" spans="1:10" ht="18.75">
      <c r="A144" s="3" t="s">
        <v>22</v>
      </c>
      <c r="D144" s="47"/>
      <c r="G144" s="9"/>
      <c r="H144" s="19"/>
    </row>
    <row r="145" spans="1:8" ht="18.75">
      <c r="A145" s="3" t="s">
        <v>23</v>
      </c>
      <c r="C145" s="42"/>
      <c r="D145" s="47"/>
      <c r="F145" s="42"/>
      <c r="H145" s="18"/>
    </row>
    <row r="146" spans="1:8" ht="18.75">
      <c r="A146" s="3" t="s">
        <v>24</v>
      </c>
      <c r="C146" s="42"/>
      <c r="D146" s="47"/>
      <c r="F146" s="42"/>
      <c r="H146" s="19"/>
    </row>
    <row r="147" spans="1:8" ht="18.75">
      <c r="A147" s="3" t="s">
        <v>101</v>
      </c>
      <c r="D147" s="47"/>
      <c r="G147" s="38"/>
      <c r="H147" s="19"/>
    </row>
    <row r="148" spans="1:8" ht="18.75">
      <c r="A148" s="3" t="s">
        <v>33</v>
      </c>
      <c r="D148" s="47"/>
      <c r="G148" s="9"/>
      <c r="H148" s="19"/>
    </row>
    <row r="149" spans="1:8" ht="18.75">
      <c r="A149" s="35" t="s">
        <v>46</v>
      </c>
      <c r="D149" s="47"/>
      <c r="H149" s="19"/>
    </row>
    <row r="150" spans="1:8" ht="18.75">
      <c r="A150" s="35" t="s">
        <v>91</v>
      </c>
      <c r="C150" s="42"/>
      <c r="D150" s="47"/>
      <c r="G150" s="38"/>
      <c r="H150" s="18"/>
    </row>
    <row r="151" spans="1:8" ht="18.75">
      <c r="A151" s="35" t="s">
        <v>73</v>
      </c>
      <c r="C151" s="5" t="s">
        <v>95</v>
      </c>
      <c r="D151" s="48"/>
      <c r="G151" s="9"/>
      <c r="H151" s="19"/>
    </row>
    <row r="152" spans="1:8" ht="18.75">
      <c r="A152" s="35" t="s">
        <v>59</v>
      </c>
      <c r="C152" s="42"/>
      <c r="D152" s="48"/>
      <c r="F152" s="1"/>
      <c r="H152" s="19"/>
    </row>
    <row r="153" spans="1:8" ht="18.75">
      <c r="A153" s="35" t="s">
        <v>86</v>
      </c>
      <c r="C153" s="42"/>
      <c r="D153" s="48"/>
      <c r="F153" s="42"/>
      <c r="H153" s="18"/>
    </row>
    <row r="154" spans="1:8" ht="18.75">
      <c r="D154" s="47"/>
      <c r="G154" s="38"/>
      <c r="H154" s="18"/>
    </row>
    <row r="155" spans="1:8" ht="18.75">
      <c r="A155" s="6">
        <v>56</v>
      </c>
      <c r="D155" s="47"/>
      <c r="G155" s="9"/>
      <c r="H155" s="19"/>
    </row>
    <row r="156" spans="1:8" ht="18.75">
      <c r="A156" s="6" t="s">
        <v>45</v>
      </c>
      <c r="D156" s="47"/>
      <c r="H156" s="18"/>
    </row>
    <row r="157" spans="1:8" ht="18.75">
      <c r="A157" s="35"/>
      <c r="C157" s="42"/>
      <c r="D157" s="47"/>
      <c r="H157" s="18"/>
    </row>
    <row r="158" spans="1:8" ht="18.75">
      <c r="A158" s="6">
        <v>56221</v>
      </c>
      <c r="D158" s="9"/>
      <c r="G158" s="38"/>
      <c r="H158" s="19"/>
    </row>
    <row r="159" spans="1:8">
      <c r="A159" s="6" t="s">
        <v>36</v>
      </c>
      <c r="F159" s="1"/>
      <c r="H159" s="19"/>
    </row>
    <row r="160" spans="1:8">
      <c r="A160" s="6" t="s">
        <v>122</v>
      </c>
      <c r="D160" s="15">
        <v>40000</v>
      </c>
      <c r="E160" s="15">
        <v>0</v>
      </c>
      <c r="F160" s="42"/>
      <c r="G160" s="9"/>
      <c r="H160" s="19"/>
    </row>
    <row r="161" spans="1:11" ht="18.75">
      <c r="A161" s="35"/>
      <c r="C161" s="42"/>
      <c r="D161" s="47"/>
      <c r="F161" s="42"/>
      <c r="G161" s="9"/>
      <c r="H161" s="18"/>
    </row>
    <row r="162" spans="1:11">
      <c r="A162" s="6">
        <v>56223</v>
      </c>
      <c r="E162" s="16"/>
      <c r="F162" s="49"/>
      <c r="G162" s="12"/>
      <c r="H162" s="36"/>
    </row>
    <row r="163" spans="1:11" ht="18.75">
      <c r="A163" s="6" t="s">
        <v>52</v>
      </c>
      <c r="B163" s="1"/>
      <c r="D163" s="9">
        <v>0</v>
      </c>
      <c r="E163" s="50"/>
      <c r="F163" s="51"/>
      <c r="G163" s="12"/>
      <c r="H163" s="36"/>
    </row>
    <row r="164" spans="1:11">
      <c r="A164" s="35" t="s">
        <v>53</v>
      </c>
      <c r="B164" s="1"/>
      <c r="H164" s="31"/>
    </row>
    <row r="165" spans="1:11">
      <c r="A165" s="6" t="s">
        <v>78</v>
      </c>
      <c r="H165" s="36"/>
    </row>
    <row r="166" spans="1:11">
      <c r="A166" s="6" t="s">
        <v>80</v>
      </c>
      <c r="D166" s="9">
        <f>SUM(1787500*0.357)</f>
        <v>638137.5</v>
      </c>
      <c r="E166" s="16"/>
      <c r="F166" s="7"/>
      <c r="H166" s="31"/>
    </row>
    <row r="167" spans="1:11">
      <c r="A167" s="35" t="s">
        <v>79</v>
      </c>
      <c r="G167" s="9"/>
      <c r="H167" s="19"/>
    </row>
    <row r="168" spans="1:11">
      <c r="A168" s="35" t="s">
        <v>85</v>
      </c>
      <c r="E168" s="9"/>
      <c r="F168" s="21"/>
      <c r="H168" s="30"/>
    </row>
    <row r="169" spans="1:11">
      <c r="A169" s="35" t="s">
        <v>108</v>
      </c>
      <c r="G169" s="20"/>
      <c r="H169" s="18"/>
    </row>
    <row r="170" spans="1:11">
      <c r="A170" s="6"/>
      <c r="G170" s="40"/>
      <c r="H170" s="22"/>
    </row>
    <row r="171" spans="1:11">
      <c r="A171" s="61" t="s">
        <v>124</v>
      </c>
      <c r="B171" s="7"/>
      <c r="C171" s="7"/>
      <c r="D171" s="12">
        <f>SUM(D77:D170)</f>
        <v>3960137.5</v>
      </c>
      <c r="E171" s="12">
        <f>SUM(E77:E170)</f>
        <v>886140</v>
      </c>
      <c r="F171" s="8"/>
      <c r="G171" s="12"/>
      <c r="H171" s="30">
        <f>D171+E171</f>
        <v>4846277.5</v>
      </c>
      <c r="K171" s="23"/>
    </row>
    <row r="172" spans="1:11">
      <c r="A172" s="6"/>
      <c r="H172" s="22"/>
    </row>
    <row r="173" spans="1:11">
      <c r="A173" s="6"/>
      <c r="B173" s="1"/>
      <c r="D173" s="9"/>
      <c r="E173" s="9"/>
      <c r="G173" s="9"/>
      <c r="H173" s="22"/>
    </row>
    <row r="174" spans="1:11">
      <c r="A174" s="35"/>
      <c r="B174" s="1"/>
      <c r="H174" s="22"/>
    </row>
    <row r="175" spans="1:11">
      <c r="A175" s="11">
        <v>851012</v>
      </c>
      <c r="B175" s="7" t="s">
        <v>74</v>
      </c>
      <c r="C175" s="7"/>
      <c r="D175" s="12"/>
      <c r="E175" s="12"/>
      <c r="F175" s="8"/>
      <c r="G175" s="12"/>
      <c r="H175" s="30">
        <v>736000</v>
      </c>
    </row>
    <row r="176" spans="1:11">
      <c r="A176" s="35"/>
      <c r="D176" s="16"/>
      <c r="E176" s="16"/>
      <c r="F176" s="8"/>
      <c r="G176" s="16"/>
      <c r="H176" s="22"/>
    </row>
    <row r="177" spans="1:8">
      <c r="A177" s="6"/>
      <c r="B177" s="3" t="s">
        <v>103</v>
      </c>
      <c r="H177" s="40"/>
    </row>
    <row r="178" spans="1:8">
      <c r="A178" s="6"/>
      <c r="B178" s="6"/>
      <c r="H178" s="30"/>
    </row>
    <row r="179" spans="1:8">
      <c r="A179" s="6"/>
      <c r="B179" s="6" t="s">
        <v>84</v>
      </c>
      <c r="H179" s="18"/>
    </row>
    <row r="180" spans="1:8">
      <c r="A180" s="6"/>
      <c r="B180" s="35" t="s">
        <v>105</v>
      </c>
      <c r="F180" s="7"/>
      <c r="G180" s="16"/>
      <c r="H180" s="18"/>
    </row>
    <row r="181" spans="1:8">
      <c r="A181" s="6"/>
      <c r="B181" s="6" t="s">
        <v>104</v>
      </c>
      <c r="C181" s="1"/>
      <c r="F181" s="8"/>
      <c r="G181" s="16"/>
      <c r="H181" s="19"/>
    </row>
    <row r="182" spans="1:8" ht="17.25" customHeight="1">
      <c r="A182" s="6"/>
      <c r="B182" s="52" t="s">
        <v>106</v>
      </c>
      <c r="F182" s="1"/>
      <c r="G182" s="16"/>
      <c r="H182" s="18"/>
    </row>
    <row r="183" spans="1:8">
      <c r="A183" s="11"/>
      <c r="B183" s="8" t="s">
        <v>107</v>
      </c>
      <c r="C183" s="7"/>
      <c r="D183" s="12"/>
      <c r="E183" s="12"/>
      <c r="F183" s="8"/>
      <c r="H183" s="18"/>
    </row>
    <row r="184" spans="1:8">
      <c r="A184" s="35"/>
      <c r="F184" s="1"/>
      <c r="H184" s="19"/>
    </row>
    <row r="185" spans="1:8">
      <c r="A185" s="11"/>
      <c r="B185" s="7"/>
      <c r="C185" s="7"/>
      <c r="D185" s="12"/>
      <c r="E185" s="12"/>
      <c r="F185" s="7"/>
      <c r="G185" s="12"/>
      <c r="H185" s="53"/>
    </row>
    <row r="186" spans="1:8">
      <c r="A186" s="35"/>
      <c r="F186" s="1"/>
      <c r="G186" s="12"/>
      <c r="H186" s="53"/>
    </row>
    <row r="187" spans="1:8">
      <c r="A187" s="6"/>
      <c r="B187" s="54" t="s">
        <v>102</v>
      </c>
      <c r="C187" s="55"/>
      <c r="D187" s="56"/>
      <c r="E187" s="57"/>
      <c r="F187" s="58"/>
      <c r="G187" s="57"/>
      <c r="H187" s="59">
        <f>SUM(H36,H66,H171,H175)</f>
        <v>42314769.399999999</v>
      </c>
    </row>
    <row r="188" spans="1:8">
      <c r="A188" s="11"/>
      <c r="B188" s="8"/>
      <c r="C188" s="8"/>
      <c r="D188" s="16"/>
      <c r="E188" s="12"/>
      <c r="F188" s="7"/>
      <c r="G188" s="12"/>
      <c r="H188" s="18"/>
    </row>
    <row r="189" spans="1:8">
      <c r="A189" s="11"/>
      <c r="B189" s="8"/>
      <c r="C189" s="8"/>
      <c r="D189" s="16"/>
      <c r="E189" s="16"/>
      <c r="F189" s="7"/>
      <c r="G189" s="12"/>
      <c r="H189" s="36"/>
    </row>
    <row r="190" spans="1:8">
      <c r="A190" s="11"/>
      <c r="B190" s="8"/>
      <c r="C190" s="8"/>
      <c r="D190" s="16"/>
      <c r="E190" s="16"/>
      <c r="F190" s="8"/>
      <c r="G190" s="16"/>
      <c r="H190" s="18"/>
    </row>
    <row r="191" spans="1:8">
      <c r="A191" s="11"/>
      <c r="B191" s="8"/>
      <c r="C191" s="8"/>
      <c r="D191" s="16"/>
      <c r="E191" s="16"/>
      <c r="F191" s="7"/>
      <c r="G191" s="16"/>
      <c r="H191" s="18"/>
    </row>
    <row r="192" spans="1:8">
      <c r="A192" s="6"/>
      <c r="B192" s="1"/>
      <c r="C192" s="1"/>
      <c r="D192" s="12"/>
      <c r="E192" s="12"/>
      <c r="F192" s="8"/>
      <c r="G192" s="12"/>
      <c r="H192" s="18"/>
    </row>
    <row r="193" spans="1:8">
      <c r="A193" s="35"/>
      <c r="D193" s="16"/>
      <c r="E193" s="16"/>
      <c r="F193" s="8"/>
      <c r="G193" s="16"/>
      <c r="H193" s="18"/>
    </row>
    <row r="194" spans="1:8">
      <c r="A194" s="6"/>
      <c r="H194" s="18"/>
    </row>
    <row r="195" spans="1:8">
      <c r="A195" s="6"/>
      <c r="B195" s="6"/>
      <c r="H195" s="18"/>
    </row>
    <row r="196" spans="1:8">
      <c r="A196" s="6"/>
      <c r="B196" s="6"/>
      <c r="H196" s="18"/>
    </row>
    <row r="197" spans="1:8">
      <c r="A197" s="6"/>
      <c r="B197" s="35"/>
      <c r="F197" s="7"/>
      <c r="G197" s="16"/>
      <c r="H197" s="18"/>
    </row>
    <row r="198" spans="1:8">
      <c r="A198" s="6"/>
      <c r="B198" s="6"/>
      <c r="C198" s="1"/>
      <c r="F198" s="8"/>
      <c r="G198" s="16"/>
      <c r="H198" s="18"/>
    </row>
    <row r="199" spans="1:8">
      <c r="A199" s="6"/>
      <c r="B199" s="52"/>
      <c r="F199" s="1"/>
      <c r="G199" s="16"/>
      <c r="H199" s="18"/>
    </row>
    <row r="200" spans="1:8">
      <c r="A200" s="35"/>
      <c r="B200" s="1"/>
      <c r="C200" s="1"/>
      <c r="D200" s="20"/>
      <c r="E200" s="20"/>
      <c r="F200" s="60"/>
      <c r="G200" s="12"/>
      <c r="H200" s="18"/>
    </row>
    <row r="201" spans="1:8">
      <c r="A201" s="11"/>
      <c r="B201" s="52"/>
      <c r="F201" s="1"/>
      <c r="G201" s="16"/>
      <c r="H201" s="18"/>
    </row>
    <row r="202" spans="1:8">
      <c r="A202" s="61"/>
      <c r="B202" s="1"/>
      <c r="C202" s="1"/>
      <c r="D202" s="20"/>
      <c r="E202" s="20"/>
      <c r="F202" s="60"/>
      <c r="G202" s="12"/>
      <c r="H202" s="18"/>
    </row>
    <row r="203" spans="1:8">
      <c r="A203" s="61"/>
      <c r="B203" s="8"/>
      <c r="C203" s="8"/>
      <c r="D203" s="16"/>
      <c r="E203" s="16"/>
      <c r="F203" s="8"/>
      <c r="G203" s="12"/>
      <c r="H203" s="18"/>
    </row>
    <row r="204" spans="1:8">
      <c r="A204" s="61"/>
      <c r="B204" s="8"/>
      <c r="C204" s="8"/>
      <c r="D204" s="16"/>
      <c r="E204" s="12"/>
      <c r="F204" s="8"/>
      <c r="G204" s="16"/>
      <c r="H204" s="18"/>
    </row>
    <row r="205" spans="1:8">
      <c r="A205" s="11"/>
      <c r="B205" s="8"/>
      <c r="C205" s="8"/>
      <c r="D205" s="12"/>
      <c r="E205" s="12"/>
      <c r="F205" s="8"/>
      <c r="G205" s="12"/>
      <c r="H205" s="18"/>
    </row>
    <row r="206" spans="1:8">
      <c r="A206" s="11"/>
      <c r="B206" s="7"/>
      <c r="C206" s="7"/>
      <c r="D206" s="12"/>
      <c r="E206" s="12"/>
      <c r="F206" s="7"/>
      <c r="G206" s="12"/>
      <c r="H206" s="18"/>
    </row>
    <row r="207" spans="1:8">
      <c r="A207" s="35"/>
      <c r="C207" s="1"/>
      <c r="D207" s="37"/>
      <c r="E207" s="20"/>
      <c r="F207" s="5"/>
      <c r="G207" s="12"/>
      <c r="H207" s="18"/>
    </row>
    <row r="208" spans="1:8">
      <c r="H208" s="18"/>
    </row>
    <row r="209" spans="1:9">
      <c r="A209" s="6"/>
      <c r="C209" s="1"/>
      <c r="D209" s="37"/>
      <c r="E209" s="20"/>
      <c r="F209" s="5"/>
      <c r="G209" s="9"/>
      <c r="H209" s="18"/>
    </row>
    <row r="210" spans="1:9">
      <c r="A210" s="1"/>
      <c r="D210" s="9"/>
      <c r="E210" s="9"/>
      <c r="G210" s="20"/>
      <c r="H210" s="18"/>
    </row>
    <row r="211" spans="1:9">
      <c r="A211" s="1"/>
      <c r="H211" s="18"/>
    </row>
    <row r="212" spans="1:9">
      <c r="E212" s="9"/>
      <c r="H212" s="18"/>
    </row>
    <row r="213" spans="1:9">
      <c r="C213" s="1"/>
      <c r="H213" s="18"/>
      <c r="I213" s="1"/>
    </row>
    <row r="214" spans="1:9">
      <c r="G214" s="12"/>
      <c r="H214" s="18"/>
    </row>
    <row r="215" spans="1:9">
      <c r="G215" s="16"/>
      <c r="H215" s="19"/>
    </row>
    <row r="216" spans="1:9" ht="15" customHeight="1">
      <c r="A216" s="35"/>
      <c r="C216" s="1"/>
      <c r="D216" s="37"/>
      <c r="E216" s="20"/>
      <c r="F216" s="5"/>
      <c r="G216" s="16"/>
      <c r="H216" s="18"/>
    </row>
    <row r="217" spans="1:9">
      <c r="A217" s="35"/>
      <c r="G217" s="12"/>
      <c r="H217" s="18"/>
    </row>
    <row r="218" spans="1:9">
      <c r="G218" s="16"/>
      <c r="H218" s="18"/>
    </row>
    <row r="219" spans="1:9">
      <c r="A219" s="35"/>
      <c r="C219" s="1"/>
      <c r="D219" s="37"/>
      <c r="E219" s="20"/>
      <c r="F219" s="5"/>
      <c r="G219" s="16"/>
      <c r="H219" s="19"/>
    </row>
    <row r="220" spans="1:9">
      <c r="A220" s="35"/>
      <c r="B220" s="8"/>
      <c r="C220" s="8"/>
      <c r="D220" s="16"/>
      <c r="E220" s="16"/>
      <c r="F220" s="8"/>
      <c r="G220" s="12"/>
      <c r="H220" s="19"/>
    </row>
    <row r="221" spans="1:9">
      <c r="A221" s="11"/>
      <c r="B221" s="7"/>
      <c r="C221" s="7"/>
      <c r="D221" s="50"/>
      <c r="E221" s="50"/>
      <c r="F221" s="31"/>
      <c r="G221" s="30"/>
      <c r="H221" s="19"/>
    </row>
    <row r="222" spans="1:9">
      <c r="A222" s="11"/>
      <c r="B222" s="8"/>
      <c r="C222" s="8"/>
      <c r="G222" s="12"/>
      <c r="H222" s="18"/>
    </row>
    <row r="223" spans="1:9">
      <c r="A223" s="1"/>
      <c r="G223" s="12"/>
      <c r="H223" s="19"/>
    </row>
    <row r="224" spans="1:9">
      <c r="A224" s="6"/>
      <c r="B224" s="1"/>
      <c r="G224" s="12"/>
      <c r="H224" s="18"/>
    </row>
    <row r="225" spans="1:8">
      <c r="A225" s="6"/>
      <c r="G225" s="12"/>
      <c r="H225" s="18"/>
    </row>
    <row r="226" spans="1:8">
      <c r="A226" s="6"/>
      <c r="G226" s="12"/>
      <c r="H226" s="18"/>
    </row>
    <row r="227" spans="1:8" ht="18.75">
      <c r="A227" s="6"/>
      <c r="C227" s="41"/>
      <c r="D227" s="38"/>
      <c r="E227" s="38"/>
      <c r="F227" s="39"/>
      <c r="G227" s="12"/>
      <c r="H227" s="19"/>
    </row>
    <row r="228" spans="1:8" ht="18.75">
      <c r="C228" s="42"/>
      <c r="D228" s="9"/>
      <c r="E228" s="40"/>
      <c r="F228" s="43"/>
      <c r="G228" s="12"/>
      <c r="H228" s="18"/>
    </row>
    <row r="229" spans="1:8" ht="18.75">
      <c r="A229" s="6"/>
      <c r="E229" s="40"/>
      <c r="F229" s="44"/>
      <c r="G229" s="12"/>
      <c r="H229" s="18"/>
    </row>
    <row r="230" spans="1:8" ht="18.75">
      <c r="A230" s="6"/>
      <c r="B230" s="1"/>
      <c r="C230" s="42"/>
      <c r="D230" s="9"/>
      <c r="E230" s="40"/>
      <c r="F230" s="43"/>
      <c r="G230" s="12"/>
      <c r="H230" s="18"/>
    </row>
    <row r="231" spans="1:8" ht="18.75">
      <c r="A231" s="35"/>
      <c r="E231" s="40"/>
      <c r="F231" s="44"/>
      <c r="G231" s="20"/>
      <c r="H231" s="18"/>
    </row>
    <row r="232" spans="1:8" ht="18.75">
      <c r="A232" s="6"/>
      <c r="E232" s="40"/>
      <c r="F232" s="44"/>
      <c r="G232" s="12"/>
      <c r="H232" s="19"/>
    </row>
    <row r="233" spans="1:8" ht="18.75">
      <c r="A233" s="6"/>
      <c r="C233" s="41"/>
      <c r="D233" s="38"/>
      <c r="E233" s="40"/>
      <c r="F233" s="39"/>
      <c r="H233" s="18"/>
    </row>
    <row r="234" spans="1:8" ht="18.75">
      <c r="D234" s="9"/>
      <c r="E234" s="40"/>
      <c r="F234" s="44"/>
      <c r="G234" s="12"/>
      <c r="H234" s="18"/>
    </row>
    <row r="235" spans="1:8" ht="18.75">
      <c r="A235" s="6"/>
      <c r="E235" s="40"/>
      <c r="F235" s="44"/>
      <c r="H235" s="19"/>
    </row>
    <row r="236" spans="1:8" ht="18.75">
      <c r="A236" s="6"/>
      <c r="E236" s="40"/>
      <c r="F236" s="44"/>
      <c r="H236" s="19"/>
    </row>
    <row r="237" spans="1:8" ht="18.75">
      <c r="A237" s="6"/>
      <c r="C237" s="41"/>
      <c r="D237" s="38"/>
      <c r="E237" s="40"/>
      <c r="F237" s="39"/>
      <c r="G237" s="12"/>
      <c r="H237" s="18"/>
    </row>
    <row r="238" spans="1:8" ht="18.75">
      <c r="D238" s="9"/>
      <c r="E238" s="40"/>
      <c r="F238" s="44"/>
      <c r="G238" s="45"/>
      <c r="H238" s="18"/>
    </row>
    <row r="239" spans="1:8" ht="18.75">
      <c r="A239" s="6"/>
      <c r="E239" s="40"/>
      <c r="F239" s="44"/>
      <c r="H239" s="19"/>
    </row>
    <row r="240" spans="1:8" ht="18.75">
      <c r="A240" s="6"/>
      <c r="C240" s="41"/>
      <c r="D240" s="38"/>
      <c r="E240" s="40"/>
      <c r="F240" s="39"/>
      <c r="H240" s="19"/>
    </row>
    <row r="241" spans="1:8" ht="18.75">
      <c r="C241" s="42"/>
      <c r="D241" s="9"/>
      <c r="E241" s="40"/>
      <c r="F241" s="43"/>
      <c r="H241" s="18"/>
    </row>
    <row r="242" spans="1:8" ht="18.75">
      <c r="A242" s="6"/>
      <c r="E242" s="40"/>
      <c r="F242" s="44"/>
      <c r="H242" s="18"/>
    </row>
    <row r="243" spans="1:8" ht="18.75">
      <c r="A243" s="6"/>
      <c r="E243" s="40"/>
      <c r="F243" s="44"/>
      <c r="H243" s="18"/>
    </row>
    <row r="244" spans="1:8" ht="18.75">
      <c r="A244" s="6"/>
      <c r="C244" s="41"/>
      <c r="D244" s="38"/>
      <c r="E244" s="40"/>
      <c r="F244" s="39"/>
      <c r="H244" s="18"/>
    </row>
    <row r="245" spans="1:8" ht="18.75">
      <c r="C245" s="42"/>
      <c r="D245" s="9"/>
      <c r="E245" s="40"/>
      <c r="F245" s="43"/>
      <c r="G245" s="38"/>
      <c r="H245" s="19"/>
    </row>
    <row r="246" spans="1:8" ht="18.75">
      <c r="A246" s="6"/>
      <c r="E246" s="40"/>
      <c r="F246" s="44"/>
      <c r="G246" s="9"/>
      <c r="H246" s="19"/>
    </row>
    <row r="247" spans="1:8" ht="18.75">
      <c r="A247" s="6"/>
      <c r="E247" s="40"/>
      <c r="F247" s="44"/>
      <c r="H247" s="18"/>
    </row>
    <row r="248" spans="1:8" ht="18.75">
      <c r="A248" s="6"/>
      <c r="C248" s="41"/>
      <c r="D248" s="40"/>
      <c r="E248" s="40"/>
      <c r="F248" s="46"/>
      <c r="G248" s="9"/>
      <c r="H248" s="18"/>
    </row>
    <row r="249" spans="1:8" ht="18.75">
      <c r="A249" s="1"/>
      <c r="D249" s="22"/>
      <c r="E249" s="40"/>
      <c r="F249" s="44"/>
      <c r="H249" s="19"/>
    </row>
    <row r="250" spans="1:8" ht="18.75">
      <c r="D250" s="40"/>
      <c r="E250" s="40"/>
      <c r="F250" s="44"/>
      <c r="H250" s="18"/>
    </row>
    <row r="251" spans="1:8" ht="18.75">
      <c r="D251" s="40"/>
      <c r="E251" s="40"/>
      <c r="F251" s="44"/>
      <c r="G251" s="38"/>
      <c r="H251" s="18"/>
    </row>
    <row r="252" spans="1:8" ht="18.75">
      <c r="D252" s="40"/>
      <c r="E252" s="40"/>
      <c r="F252" s="44"/>
      <c r="G252" s="9"/>
      <c r="H252" s="18"/>
    </row>
    <row r="253" spans="1:8" ht="18.75">
      <c r="D253" s="62"/>
      <c r="E253" s="22"/>
      <c r="F253" s="44"/>
      <c r="H253" s="19"/>
    </row>
    <row r="254" spans="1:8" ht="18.75">
      <c r="D254" s="62"/>
      <c r="E254" s="22"/>
      <c r="F254" s="44"/>
      <c r="H254" s="19"/>
    </row>
    <row r="255" spans="1:8" ht="18.75">
      <c r="A255" s="6"/>
      <c r="D255" s="22"/>
      <c r="F255" s="18"/>
      <c r="G255" s="38"/>
      <c r="H255" s="19"/>
    </row>
    <row r="256" spans="1:8" ht="18.75">
      <c r="A256" s="6"/>
      <c r="B256" s="1"/>
      <c r="C256" s="44"/>
      <c r="D256" s="40"/>
      <c r="E256" s="40"/>
      <c r="F256" s="46"/>
      <c r="G256" s="9"/>
      <c r="H256" s="18"/>
    </row>
    <row r="257" spans="1:8" ht="18.75">
      <c r="A257" s="1"/>
      <c r="B257" s="1"/>
      <c r="D257" s="47"/>
      <c r="F257" s="44"/>
      <c r="H257" s="19"/>
    </row>
    <row r="258" spans="1:8" ht="18.75">
      <c r="C258" s="42"/>
      <c r="D258" s="47"/>
      <c r="F258" s="42"/>
      <c r="G258" s="38"/>
      <c r="H258" s="18"/>
    </row>
    <row r="259" spans="1:8" ht="18.75">
      <c r="D259" s="47"/>
      <c r="G259" s="9"/>
      <c r="H259" s="18"/>
    </row>
    <row r="260" spans="1:8" ht="18.75">
      <c r="C260" s="42"/>
      <c r="D260" s="47"/>
      <c r="F260" s="42"/>
      <c r="H260" s="36"/>
    </row>
    <row r="261" spans="1:8" ht="18.75">
      <c r="C261" s="42"/>
      <c r="D261" s="47"/>
      <c r="F261" s="42"/>
      <c r="H261" s="30"/>
    </row>
    <row r="262" spans="1:8" ht="18.75">
      <c r="D262" s="47"/>
      <c r="G262" s="38"/>
      <c r="H262" s="31"/>
    </row>
    <row r="263" spans="1:8" ht="18.75">
      <c r="D263" s="47"/>
      <c r="G263" s="9"/>
      <c r="H263" s="50"/>
    </row>
    <row r="264" spans="1:8" ht="18.75">
      <c r="A264" s="35"/>
      <c r="D264" s="47"/>
      <c r="H264" s="50"/>
    </row>
    <row r="265" spans="1:8" ht="18.75">
      <c r="A265" s="35"/>
      <c r="C265" s="42"/>
      <c r="D265" s="47"/>
      <c r="H265" s="50"/>
    </row>
    <row r="266" spans="1:8" ht="18.75">
      <c r="A266" s="35"/>
      <c r="C266" s="5"/>
      <c r="D266" s="48"/>
      <c r="G266" s="38"/>
      <c r="H266" s="50"/>
    </row>
    <row r="267" spans="1:8" ht="18.75">
      <c r="A267" s="35"/>
      <c r="C267" s="42"/>
      <c r="D267" s="48"/>
      <c r="F267" s="1"/>
      <c r="H267" s="50"/>
    </row>
    <row r="268" spans="1:8" ht="18.75">
      <c r="A268" s="35"/>
      <c r="C268" s="42"/>
      <c r="D268" s="48"/>
      <c r="F268" s="42"/>
      <c r="G268" s="9"/>
      <c r="H268" s="50"/>
    </row>
    <row r="269" spans="1:8" ht="18.75">
      <c r="A269" s="35"/>
      <c r="C269" s="42"/>
      <c r="D269" s="47"/>
      <c r="F269" s="42"/>
      <c r="G269" s="9"/>
      <c r="H269" s="50"/>
    </row>
    <row r="270" spans="1:8" ht="18.75">
      <c r="A270" s="11"/>
      <c r="B270" s="7"/>
      <c r="C270" s="8"/>
      <c r="D270" s="63"/>
      <c r="E270" s="16"/>
      <c r="F270" s="49"/>
      <c r="G270" s="12"/>
      <c r="H270" s="30"/>
    </row>
    <row r="271" spans="1:8" ht="18.75">
      <c r="A271" s="8"/>
      <c r="B271" s="8"/>
      <c r="C271" s="8"/>
      <c r="D271" s="64"/>
      <c r="E271" s="50"/>
      <c r="F271" s="51"/>
      <c r="G271" s="12"/>
      <c r="H271" s="30"/>
    </row>
    <row r="272" spans="1:8">
      <c r="A272" s="6"/>
      <c r="H272" s="31"/>
    </row>
    <row r="273" spans="1:9">
      <c r="A273" s="6"/>
      <c r="H273" s="36"/>
    </row>
    <row r="274" spans="1:9">
      <c r="A274" s="11"/>
      <c r="B274" s="8"/>
      <c r="C274" s="8"/>
      <c r="D274" s="16"/>
      <c r="E274" s="16"/>
      <c r="F274" s="7"/>
      <c r="H274" s="36"/>
    </row>
    <row r="275" spans="1:9">
      <c r="A275" s="6"/>
      <c r="G275" s="9"/>
      <c r="H275" s="31"/>
    </row>
    <row r="276" spans="1:9">
      <c r="A276" s="6"/>
      <c r="D276" s="9"/>
      <c r="E276" s="9"/>
      <c r="F276" s="21"/>
      <c r="H276" s="31"/>
    </row>
    <row r="277" spans="1:9">
      <c r="A277" s="6"/>
      <c r="G277" s="20"/>
      <c r="H277" s="18"/>
    </row>
    <row r="278" spans="1:9">
      <c r="A278" s="6"/>
      <c r="G278" s="40"/>
      <c r="H278" s="18"/>
    </row>
    <row r="279" spans="1:9">
      <c r="A279" s="35"/>
      <c r="G279" s="9"/>
      <c r="H279" s="18"/>
    </row>
    <row r="280" spans="1:9" ht="15" customHeight="1">
      <c r="A280" s="6"/>
      <c r="H280" s="18"/>
    </row>
    <row r="281" spans="1:9" ht="18" customHeight="1">
      <c r="A281" s="6"/>
      <c r="B281" s="1"/>
      <c r="D281" s="9"/>
      <c r="E281" s="9"/>
      <c r="G281" s="9"/>
      <c r="H281" s="18"/>
    </row>
    <row r="282" spans="1:9">
      <c r="A282" s="35"/>
      <c r="B282" s="1"/>
      <c r="H282" s="18"/>
    </row>
    <row r="283" spans="1:9">
      <c r="A283" s="6"/>
      <c r="H283" s="18"/>
    </row>
    <row r="284" spans="1:9" ht="16.5" customHeight="1">
      <c r="A284" s="6"/>
      <c r="H284" s="19"/>
      <c r="I284" s="44"/>
    </row>
    <row r="285" spans="1:9" ht="18.75">
      <c r="A285" s="35"/>
      <c r="H285" s="46"/>
      <c r="I285" s="39"/>
    </row>
    <row r="286" spans="1:9" ht="18.75">
      <c r="A286" s="35"/>
      <c r="G286" s="9"/>
      <c r="H286" s="65"/>
      <c r="I286" s="66"/>
    </row>
    <row r="287" spans="1:9" ht="18.75">
      <c r="A287" s="35"/>
      <c r="E287" s="9"/>
      <c r="H287" s="67"/>
      <c r="I287" s="66"/>
    </row>
    <row r="288" spans="1:9" ht="18.75">
      <c r="A288" s="6"/>
      <c r="B288" s="1"/>
      <c r="D288" s="9"/>
      <c r="E288" s="9"/>
      <c r="G288" s="9"/>
      <c r="H288" s="67"/>
      <c r="I288" s="66"/>
    </row>
    <row r="289" spans="1:9" ht="18.75">
      <c r="A289" s="11"/>
      <c r="B289" s="7"/>
      <c r="C289" s="7"/>
      <c r="D289" s="12"/>
      <c r="E289" s="12"/>
      <c r="F289" s="8"/>
      <c r="G289" s="12"/>
      <c r="H289" s="67"/>
      <c r="I289" s="66"/>
    </row>
    <row r="290" spans="1:9" ht="18.75">
      <c r="A290" s="35"/>
      <c r="H290" s="67"/>
      <c r="I290" s="66"/>
    </row>
    <row r="291" spans="1:9" ht="18" customHeight="1">
      <c r="A291" s="11"/>
      <c r="B291" s="7"/>
      <c r="C291" s="7"/>
      <c r="D291" s="12"/>
      <c r="E291" s="12"/>
      <c r="F291" s="8"/>
      <c r="H291" s="36"/>
      <c r="I291" s="66"/>
    </row>
    <row r="292" spans="1:9" ht="18.75">
      <c r="A292" s="35"/>
      <c r="F292" s="1"/>
      <c r="H292" s="36"/>
      <c r="I292" s="66"/>
    </row>
    <row r="293" spans="1:9" ht="18.75">
      <c r="A293" s="11"/>
      <c r="B293" s="7"/>
      <c r="C293" s="7"/>
      <c r="D293" s="12"/>
      <c r="E293" s="12"/>
      <c r="F293" s="7"/>
      <c r="G293" s="12"/>
      <c r="H293" s="36"/>
      <c r="I293" s="66"/>
    </row>
    <row r="294" spans="1:9" ht="18.75">
      <c r="A294" s="35"/>
      <c r="F294" s="1"/>
      <c r="G294" s="12"/>
      <c r="H294" s="65"/>
      <c r="I294" s="66"/>
    </row>
    <row r="295" spans="1:9" ht="18.75">
      <c r="A295" s="6"/>
      <c r="G295" s="16"/>
      <c r="H295" s="18"/>
      <c r="I295" s="66"/>
    </row>
    <row r="296" spans="1:9" ht="18.75">
      <c r="A296" s="11"/>
      <c r="B296" s="8"/>
      <c r="C296" s="8"/>
      <c r="D296" s="16"/>
      <c r="E296" s="12"/>
      <c r="F296" s="7"/>
      <c r="G296" s="12"/>
      <c r="H296" s="18"/>
      <c r="I296" s="66"/>
    </row>
    <row r="297" spans="1:9" ht="18.75">
      <c r="A297" s="11"/>
      <c r="B297" s="8"/>
      <c r="C297" s="8"/>
      <c r="D297" s="16"/>
      <c r="E297" s="16"/>
      <c r="F297" s="7"/>
      <c r="G297" s="12"/>
      <c r="H297" s="18"/>
      <c r="I297" s="39"/>
    </row>
    <row r="298" spans="1:9" ht="18.75">
      <c r="A298" s="11"/>
      <c r="B298" s="8"/>
      <c r="C298" s="8"/>
      <c r="D298" s="16"/>
      <c r="E298" s="16"/>
      <c r="F298" s="8"/>
      <c r="G298" s="16"/>
      <c r="H298" s="68"/>
      <c r="I298" s="66"/>
    </row>
    <row r="299" spans="1:9" ht="18.75">
      <c r="A299" s="11"/>
      <c r="B299" s="8"/>
      <c r="C299" s="8"/>
      <c r="D299" s="16"/>
      <c r="E299" s="16"/>
      <c r="F299" s="7"/>
      <c r="G299" s="16"/>
      <c r="H299" s="68"/>
      <c r="I299" s="66"/>
    </row>
    <row r="300" spans="1:9" ht="18.75">
      <c r="A300" s="6"/>
      <c r="B300" s="1"/>
      <c r="C300" s="1"/>
      <c r="D300" s="12"/>
      <c r="E300" s="12"/>
      <c r="F300" s="8"/>
      <c r="G300" s="12"/>
      <c r="H300" s="31"/>
      <c r="I300" s="66"/>
    </row>
    <row r="301" spans="1:9" ht="18.75">
      <c r="A301" s="35"/>
      <c r="D301" s="16"/>
      <c r="E301" s="16"/>
      <c r="F301" s="8"/>
      <c r="G301" s="16"/>
      <c r="H301" s="36"/>
      <c r="I301" s="69"/>
    </row>
    <row r="302" spans="1:9" ht="18.75">
      <c r="A302" s="6"/>
      <c r="H302" s="36"/>
      <c r="I302" s="66"/>
    </row>
    <row r="303" spans="1:9" ht="18.75">
      <c r="A303" s="6"/>
      <c r="B303" s="6"/>
      <c r="H303" s="36"/>
      <c r="I303" s="69"/>
    </row>
    <row r="304" spans="1:9" ht="18.75">
      <c r="A304" s="6"/>
      <c r="B304" s="6"/>
      <c r="H304" s="36"/>
      <c r="I304" s="66"/>
    </row>
    <row r="305" spans="1:9" ht="18.75">
      <c r="A305" s="6"/>
      <c r="B305" s="35"/>
      <c r="F305" s="7"/>
      <c r="G305" s="16"/>
      <c r="H305" s="31"/>
      <c r="I305" s="69"/>
    </row>
    <row r="306" spans="1:9" ht="18.75">
      <c r="A306" s="6"/>
      <c r="B306" s="6"/>
      <c r="C306" s="1"/>
      <c r="F306" s="8"/>
      <c r="G306" s="16"/>
      <c r="H306" s="31"/>
      <c r="I306" s="69"/>
    </row>
    <row r="307" spans="1:9" ht="18.75">
      <c r="A307" s="6"/>
      <c r="B307" s="52"/>
      <c r="F307" s="1"/>
      <c r="G307" s="16"/>
      <c r="H307" s="36"/>
      <c r="I307" s="66"/>
    </row>
    <row r="308" spans="1:9" ht="18.75">
      <c r="A308" s="35"/>
      <c r="B308" s="1"/>
      <c r="C308" s="1"/>
      <c r="D308" s="20"/>
      <c r="E308" s="20"/>
      <c r="F308" s="60"/>
      <c r="G308" s="12"/>
      <c r="H308" s="31"/>
      <c r="I308" s="66"/>
    </row>
    <row r="309" spans="1:9" ht="18.75">
      <c r="A309" s="11"/>
      <c r="B309" s="52"/>
      <c r="F309" s="1"/>
      <c r="G309" s="16"/>
      <c r="H309" s="36"/>
      <c r="I309" s="66"/>
    </row>
    <row r="310" spans="1:9" ht="18.75">
      <c r="A310" s="61"/>
      <c r="B310" s="1"/>
      <c r="C310" s="1"/>
      <c r="D310" s="20"/>
      <c r="E310" s="20"/>
      <c r="F310" s="60"/>
      <c r="G310" s="12"/>
      <c r="H310" s="31"/>
      <c r="I310" s="66"/>
    </row>
    <row r="311" spans="1:9" ht="18.75">
      <c r="A311" s="61"/>
      <c r="B311" s="8"/>
      <c r="C311" s="8"/>
      <c r="D311" s="16"/>
      <c r="E311" s="16"/>
      <c r="F311" s="8"/>
      <c r="G311" s="12"/>
      <c r="H311" s="68"/>
      <c r="I311" s="39"/>
    </row>
    <row r="312" spans="1:9" ht="18.75">
      <c r="A312" s="61"/>
      <c r="B312" s="8"/>
      <c r="C312" s="8"/>
      <c r="D312" s="16"/>
      <c r="E312" s="12"/>
      <c r="F312" s="8"/>
      <c r="G312" s="16"/>
      <c r="H312" s="31"/>
      <c r="I312" s="66"/>
    </row>
    <row r="313" spans="1:9" ht="18.75">
      <c r="A313" s="11"/>
      <c r="B313" s="8"/>
      <c r="C313" s="8"/>
      <c r="D313" s="12"/>
      <c r="E313" s="12"/>
      <c r="F313" s="8"/>
      <c r="G313" s="12"/>
      <c r="H313" s="31"/>
      <c r="I313" s="66"/>
    </row>
    <row r="314" spans="1:9" ht="18.75">
      <c r="A314" s="11"/>
      <c r="B314" s="7"/>
      <c r="C314" s="7"/>
      <c r="D314" s="12"/>
      <c r="E314" s="12"/>
      <c r="F314" s="7"/>
      <c r="G314" s="12"/>
      <c r="H314" s="31"/>
      <c r="I314" s="66"/>
    </row>
    <row r="315" spans="1:9" ht="18.75">
      <c r="A315" s="11"/>
      <c r="B315" s="8"/>
      <c r="C315" s="8"/>
      <c r="D315" s="16"/>
      <c r="E315" s="16"/>
      <c r="F315" s="8"/>
      <c r="G315" s="16"/>
      <c r="H315" s="31"/>
      <c r="I315" s="66"/>
    </row>
    <row r="316" spans="1:9" ht="18.75">
      <c r="A316" s="11"/>
      <c r="B316" s="41"/>
      <c r="C316" s="41"/>
      <c r="D316" s="38"/>
      <c r="E316" s="38"/>
      <c r="F316" s="70"/>
      <c r="G316" s="17"/>
      <c r="H316" s="65"/>
      <c r="I316" s="66"/>
    </row>
    <row r="317" spans="1:9" ht="18.75">
      <c r="A317" s="35"/>
      <c r="B317" s="51"/>
      <c r="C317" s="51"/>
      <c r="D317" s="63"/>
      <c r="E317" s="63"/>
      <c r="F317" s="51"/>
      <c r="G317" s="17"/>
      <c r="H317" s="31"/>
      <c r="I317" s="66"/>
    </row>
    <row r="318" spans="1:9" ht="18.75">
      <c r="A318" s="6"/>
      <c r="H318" s="31"/>
      <c r="I318" s="66"/>
    </row>
    <row r="319" spans="1:9" ht="18.75">
      <c r="A319" s="11"/>
      <c r="B319" s="8"/>
      <c r="C319" s="8"/>
      <c r="D319" s="16"/>
      <c r="E319" s="16"/>
      <c r="F319" s="8"/>
      <c r="H319" s="31"/>
      <c r="I319" s="39"/>
    </row>
    <row r="320" spans="1:9" ht="18.75">
      <c r="A320" s="11"/>
      <c r="B320" s="8"/>
      <c r="C320" s="8"/>
      <c r="D320" s="16"/>
      <c r="E320" s="16"/>
      <c r="F320" s="7"/>
      <c r="G320" s="12"/>
      <c r="H320" s="68"/>
      <c r="I320" s="66"/>
    </row>
    <row r="321" spans="1:9" ht="18.75">
      <c r="A321" s="11"/>
      <c r="B321" s="8"/>
      <c r="C321" s="8"/>
      <c r="D321" s="16"/>
      <c r="E321" s="16"/>
      <c r="F321" s="7"/>
      <c r="G321" s="12"/>
      <c r="H321" s="65"/>
      <c r="I321" s="69"/>
    </row>
    <row r="322" spans="1:9" ht="18.75">
      <c r="A322" s="11"/>
      <c r="B322" s="8"/>
      <c r="C322" s="8"/>
      <c r="D322" s="16"/>
      <c r="E322" s="16"/>
      <c r="F322" s="7"/>
      <c r="G322" s="12"/>
      <c r="H322" s="65"/>
      <c r="I322" s="66"/>
    </row>
    <row r="323" spans="1:9" ht="18.75">
      <c r="A323" s="6"/>
      <c r="B323" s="1"/>
      <c r="C323" s="1"/>
      <c r="D323" s="12"/>
      <c r="E323" s="12"/>
      <c r="F323" s="8"/>
      <c r="G323" s="12"/>
      <c r="H323" s="65"/>
      <c r="I323" s="66"/>
    </row>
    <row r="324" spans="1:9" ht="18.75">
      <c r="A324" s="35"/>
      <c r="D324" s="16"/>
      <c r="E324" s="16"/>
      <c r="F324" s="8"/>
      <c r="G324" s="16"/>
      <c r="H324" s="65"/>
      <c r="I324" s="66"/>
    </row>
    <row r="325" spans="1:9" ht="18.75">
      <c r="A325" s="6"/>
      <c r="H325" s="65"/>
      <c r="I325" s="66"/>
    </row>
    <row r="326" spans="1:9" ht="18.75">
      <c r="A326" s="6"/>
      <c r="B326" s="6"/>
      <c r="H326" s="65"/>
      <c r="I326" s="66"/>
    </row>
    <row r="327" spans="1:9" ht="18.75">
      <c r="A327" s="6"/>
      <c r="B327" s="35"/>
      <c r="H327" s="36"/>
      <c r="I327" s="66"/>
    </row>
    <row r="328" spans="1:9" ht="18.75">
      <c r="A328" s="6"/>
      <c r="B328" s="35"/>
      <c r="F328" s="7"/>
      <c r="G328" s="12"/>
      <c r="H328" s="65"/>
      <c r="I328" s="66"/>
    </row>
    <row r="329" spans="1:9" ht="18.75">
      <c r="A329" s="6"/>
      <c r="B329" s="35"/>
      <c r="F329" s="8"/>
      <c r="G329" s="16"/>
      <c r="H329" s="31"/>
      <c r="I329" s="66"/>
    </row>
    <row r="330" spans="1:9" ht="18.75">
      <c r="A330" s="6"/>
      <c r="H330" s="31"/>
      <c r="I330" s="66"/>
    </row>
    <row r="331" spans="1:9" ht="18.75">
      <c r="A331" s="35"/>
      <c r="C331" s="1"/>
      <c r="D331" s="37"/>
      <c r="E331" s="20"/>
      <c r="F331" s="5"/>
      <c r="G331" s="12"/>
      <c r="H331" s="36"/>
      <c r="I331" s="66"/>
    </row>
    <row r="332" spans="1:9" ht="18.75">
      <c r="A332" s="35"/>
      <c r="G332" s="12"/>
      <c r="H332" s="31"/>
      <c r="I332" s="66"/>
    </row>
    <row r="333" spans="1:9" ht="18.75">
      <c r="A333" s="35"/>
      <c r="G333" s="12"/>
      <c r="H333" s="31"/>
      <c r="I333" s="66"/>
    </row>
    <row r="334" spans="1:9" ht="18.75">
      <c r="A334" s="11"/>
      <c r="B334" s="8"/>
      <c r="C334" s="8"/>
      <c r="G334" s="12"/>
      <c r="H334" s="18"/>
      <c r="I334" s="66"/>
    </row>
    <row r="335" spans="1:9" ht="18.75">
      <c r="A335" s="1"/>
      <c r="H335" s="31"/>
      <c r="I335" s="66"/>
    </row>
    <row r="336" spans="1:9" ht="18.75">
      <c r="A336" s="1"/>
      <c r="G336" s="37"/>
      <c r="H336" s="18"/>
      <c r="I336" s="66"/>
    </row>
    <row r="337" spans="1:9" ht="18.75">
      <c r="A337" s="1"/>
      <c r="G337" s="37"/>
      <c r="H337" s="65"/>
      <c r="I337" s="66"/>
    </row>
    <row r="338" spans="1:9" ht="18.75">
      <c r="E338" s="37"/>
      <c r="H338" s="18"/>
      <c r="I338" s="66"/>
    </row>
    <row r="339" spans="1:9" ht="18.75">
      <c r="A339" s="35"/>
      <c r="D339" s="22"/>
      <c r="E339" s="37"/>
      <c r="H339" s="31"/>
      <c r="I339" s="66"/>
    </row>
    <row r="340" spans="1:9" ht="18.75">
      <c r="A340" s="35"/>
      <c r="E340" s="37"/>
      <c r="H340" s="18"/>
      <c r="I340" s="66"/>
    </row>
    <row r="341" spans="1:9" ht="18.75">
      <c r="A341" s="35"/>
      <c r="E341" s="37"/>
      <c r="G341" s="71"/>
      <c r="H341" s="18"/>
      <c r="I341" s="44"/>
    </row>
    <row r="342" spans="1:9" ht="18.75">
      <c r="A342" s="35"/>
      <c r="E342" s="37"/>
      <c r="G342" s="22"/>
      <c r="H342" s="72"/>
      <c r="I342" s="43"/>
    </row>
    <row r="343" spans="1:9" ht="18.75">
      <c r="A343" s="35"/>
      <c r="E343" s="37"/>
      <c r="H343" s="73"/>
      <c r="I343" s="39"/>
    </row>
    <row r="344" spans="1:9" ht="18.75">
      <c r="A344" s="35"/>
      <c r="E344" s="37"/>
      <c r="G344" s="22"/>
      <c r="H344" s="18"/>
      <c r="I344" s="44"/>
    </row>
    <row r="345" spans="1:9" ht="18.75">
      <c r="A345" s="35"/>
      <c r="E345" s="37"/>
      <c r="F345" s="1"/>
      <c r="G345" s="40"/>
      <c r="H345" s="18"/>
      <c r="I345" s="44"/>
    </row>
    <row r="346" spans="1:9" ht="18.75">
      <c r="A346" s="35"/>
      <c r="C346" s="1"/>
      <c r="E346" s="20"/>
      <c r="F346" s="1"/>
      <c r="G346" s="9"/>
      <c r="H346" s="19"/>
      <c r="I346" s="44"/>
    </row>
    <row r="347" spans="1:9" ht="18.75">
      <c r="A347" s="6"/>
      <c r="G347" s="9"/>
      <c r="H347" s="18"/>
      <c r="I347" s="44"/>
    </row>
    <row r="348" spans="1:9" ht="18.75">
      <c r="A348" s="6"/>
      <c r="C348" s="74"/>
      <c r="E348" s="9"/>
      <c r="H348" s="18"/>
      <c r="I348" s="44"/>
    </row>
    <row r="349" spans="1:9" ht="18.75">
      <c r="A349" s="6"/>
      <c r="H349" s="18"/>
      <c r="I349" s="44"/>
    </row>
    <row r="350" spans="1:9" ht="18.75">
      <c r="A350" s="6"/>
      <c r="B350" s="1"/>
      <c r="H350" s="73"/>
      <c r="I350" s="75"/>
    </row>
    <row r="351" spans="1:9" ht="18.75">
      <c r="A351" s="1"/>
      <c r="B351" s="1"/>
      <c r="C351" s="1"/>
      <c r="E351" s="76"/>
      <c r="G351" s="48"/>
      <c r="H351" s="77"/>
      <c r="I351" s="44"/>
    </row>
    <row r="352" spans="1:9" ht="18.75">
      <c r="A352" s="6"/>
      <c r="H352" s="19"/>
      <c r="I352" s="44"/>
    </row>
    <row r="353" spans="1:9" ht="18.75">
      <c r="A353" s="6"/>
      <c r="B353" s="1"/>
      <c r="C353" s="1"/>
      <c r="G353" s="48"/>
      <c r="H353" s="19"/>
      <c r="I353" s="44"/>
    </row>
    <row r="354" spans="1:9" ht="18.75">
      <c r="A354" s="6"/>
      <c r="H354" s="19"/>
      <c r="I354" s="39"/>
    </row>
    <row r="355" spans="1:9" ht="18.75">
      <c r="A355" s="6"/>
      <c r="H355" s="19"/>
      <c r="I355" s="44"/>
    </row>
    <row r="356" spans="1:9" ht="18.75">
      <c r="A356" s="35"/>
      <c r="B356" s="26"/>
      <c r="H356" s="19"/>
      <c r="I356" s="44"/>
    </row>
    <row r="357" spans="1:9" ht="18.75">
      <c r="A357" s="35"/>
      <c r="B357" s="52"/>
      <c r="E357" s="22"/>
      <c r="H357" s="19"/>
      <c r="I357" s="44"/>
    </row>
    <row r="358" spans="1:9" ht="18.75">
      <c r="A358" s="35"/>
      <c r="B358" s="52"/>
      <c r="E358" s="22"/>
      <c r="H358" s="19"/>
      <c r="I358" s="44"/>
    </row>
    <row r="359" spans="1:9" ht="18.75">
      <c r="A359" s="35"/>
      <c r="B359" s="52"/>
      <c r="E359" s="22"/>
      <c r="H359" s="19"/>
      <c r="I359" s="44"/>
    </row>
    <row r="360" spans="1:9" ht="18.75">
      <c r="A360" s="35"/>
      <c r="B360" s="52"/>
      <c r="E360" s="22"/>
      <c r="H360" s="19"/>
      <c r="I360" s="39"/>
    </row>
    <row r="361" spans="1:9" ht="18.75">
      <c r="A361" s="35"/>
      <c r="B361" s="78"/>
      <c r="E361" s="22"/>
      <c r="H361" s="19"/>
      <c r="I361" s="44"/>
    </row>
    <row r="362" spans="1:9" ht="18.75">
      <c r="A362" s="35"/>
      <c r="B362" s="52"/>
      <c r="E362" s="22"/>
      <c r="H362" s="19"/>
      <c r="I362" s="44"/>
    </row>
    <row r="363" spans="1:9" ht="18.75">
      <c r="A363" s="35"/>
      <c r="B363" s="26"/>
      <c r="E363" s="22"/>
      <c r="H363" s="19"/>
      <c r="I363" s="44"/>
    </row>
    <row r="364" spans="1:9" ht="18.75">
      <c r="A364" s="35"/>
      <c r="E364" s="22"/>
      <c r="H364" s="77"/>
      <c r="I364" s="39"/>
    </row>
    <row r="365" spans="1:9" ht="18.75">
      <c r="A365" s="35"/>
      <c r="B365" s="1"/>
      <c r="H365" s="19"/>
      <c r="I365" s="44"/>
    </row>
    <row r="366" spans="1:9" ht="18.75">
      <c r="A366" s="6"/>
      <c r="B366" s="1"/>
      <c r="C366" s="1"/>
      <c r="F366" s="1"/>
      <c r="G366" s="9"/>
      <c r="H366" s="41"/>
      <c r="I366" s="44"/>
    </row>
    <row r="367" spans="1:9" ht="18.75">
      <c r="A367" s="6"/>
      <c r="H367" s="19"/>
      <c r="I367" s="44"/>
    </row>
    <row r="368" spans="1:9" ht="18.75">
      <c r="A368" s="6"/>
      <c r="H368" s="77"/>
      <c r="I368" s="39"/>
    </row>
    <row r="369" spans="1:9" ht="18.75">
      <c r="A369" s="35"/>
      <c r="H369" s="19"/>
      <c r="I369" s="44"/>
    </row>
    <row r="370" spans="1:9" ht="18.75">
      <c r="A370" s="35"/>
      <c r="F370" s="1"/>
      <c r="G370" s="9"/>
      <c r="H370" s="41"/>
      <c r="I370" s="44"/>
    </row>
    <row r="371" spans="1:9" ht="18.75">
      <c r="A371" s="6"/>
      <c r="B371" s="1"/>
      <c r="G371" s="9"/>
      <c r="H371" s="19"/>
      <c r="I371" s="44"/>
    </row>
    <row r="372" spans="1:9" ht="18.75">
      <c r="A372" s="35"/>
      <c r="B372" s="1"/>
      <c r="G372" s="9"/>
      <c r="H372" s="19"/>
      <c r="I372" s="39"/>
    </row>
    <row r="373" spans="1:9" ht="18.75">
      <c r="A373" s="6"/>
      <c r="H373" s="19"/>
      <c r="I373" s="39"/>
    </row>
    <row r="374" spans="1:9" ht="18.75">
      <c r="A374" s="6"/>
      <c r="F374" s="1"/>
      <c r="G374" s="9"/>
      <c r="H374" s="19"/>
      <c r="I374" s="43"/>
    </row>
    <row r="375" spans="1:9" ht="18.75">
      <c r="A375" s="35"/>
      <c r="H375" s="19"/>
      <c r="I375" s="44"/>
    </row>
    <row r="376" spans="1:9" ht="18.75">
      <c r="A376" s="35"/>
      <c r="H376" s="19"/>
      <c r="I376" s="44"/>
    </row>
    <row r="377" spans="1:9" ht="18.75">
      <c r="A377" s="35"/>
      <c r="H377" s="19"/>
      <c r="I377" s="44"/>
    </row>
    <row r="378" spans="1:9" ht="18.75">
      <c r="A378" s="35"/>
      <c r="B378" s="1"/>
      <c r="F378" s="1"/>
      <c r="G378" s="9"/>
      <c r="H378" s="18"/>
      <c r="I378" s="44"/>
    </row>
    <row r="379" spans="1:9" ht="18.75">
      <c r="A379" s="6"/>
      <c r="H379" s="19"/>
      <c r="I379" s="44"/>
    </row>
    <row r="380" spans="1:9" ht="18.75">
      <c r="A380" s="6"/>
      <c r="H380" s="19"/>
      <c r="I380" s="41"/>
    </row>
    <row r="381" spans="1:9" ht="18.75">
      <c r="A381" s="35"/>
      <c r="H381" s="77"/>
      <c r="I381" s="44"/>
    </row>
    <row r="382" spans="1:9" ht="18.75">
      <c r="A382" s="35"/>
      <c r="E382" s="9"/>
      <c r="F382" s="1"/>
      <c r="G382" s="9"/>
      <c r="H382" s="41"/>
      <c r="I382" s="44"/>
    </row>
    <row r="383" spans="1:9" ht="18.75">
      <c r="A383" s="6"/>
      <c r="H383" s="44"/>
      <c r="I383" s="44"/>
    </row>
    <row r="384" spans="1:9" ht="18.75">
      <c r="A384" s="6"/>
      <c r="F384" s="1"/>
      <c r="G384" s="9"/>
      <c r="H384" s="1"/>
      <c r="I384" s="44"/>
    </row>
    <row r="385" spans="1:9" ht="18.75">
      <c r="A385" s="35"/>
      <c r="G385" s="9"/>
      <c r="H385" s="41"/>
      <c r="I385" s="44"/>
    </row>
    <row r="386" spans="1:9" ht="18.75">
      <c r="A386" s="35"/>
      <c r="H386" s="19"/>
      <c r="I386" s="75"/>
    </row>
    <row r="387" spans="1:9">
      <c r="A387" s="6"/>
      <c r="H387" s="19"/>
    </row>
    <row r="388" spans="1:9">
      <c r="A388" s="6"/>
      <c r="G388" s="9"/>
      <c r="H388" s="19"/>
    </row>
    <row r="389" spans="1:9">
      <c r="A389" s="35"/>
      <c r="F389" s="1"/>
      <c r="G389" s="9"/>
      <c r="H389" s="19"/>
    </row>
    <row r="390" spans="1:9">
      <c r="A390" s="35"/>
      <c r="H390" s="19"/>
    </row>
    <row r="391" spans="1:9">
      <c r="A391" s="35"/>
      <c r="H391" s="77"/>
    </row>
    <row r="392" spans="1:9">
      <c r="A392" s="6"/>
      <c r="H392" s="65"/>
    </row>
    <row r="393" spans="1:9">
      <c r="A393" s="6"/>
      <c r="F393" s="1"/>
      <c r="G393" s="9"/>
      <c r="H393" s="36"/>
    </row>
    <row r="394" spans="1:9">
      <c r="A394" s="35"/>
      <c r="B394" s="35"/>
      <c r="F394" s="1"/>
      <c r="G394" s="9"/>
      <c r="H394" s="1"/>
    </row>
    <row r="395" spans="1:9">
      <c r="A395" s="6"/>
    </row>
    <row r="396" spans="1:9">
      <c r="A396" s="6"/>
    </row>
    <row r="397" spans="1:9">
      <c r="A397" s="6"/>
      <c r="F397" s="1"/>
      <c r="G397" s="9"/>
      <c r="H397" s="1"/>
      <c r="I397" s="42"/>
    </row>
    <row r="398" spans="1:9">
      <c r="A398" s="6"/>
    </row>
    <row r="399" spans="1:9">
      <c r="A399" s="6"/>
      <c r="I399" s="42"/>
    </row>
    <row r="400" spans="1:9">
      <c r="A400" s="6"/>
      <c r="F400" s="1"/>
      <c r="G400" s="9"/>
      <c r="H400" s="31"/>
    </row>
    <row r="401" spans="1:9" ht="18.75">
      <c r="A401" s="5"/>
      <c r="B401" s="5"/>
      <c r="G401" s="9"/>
      <c r="H401" s="73"/>
      <c r="I401" s="73"/>
    </row>
    <row r="402" spans="1:9" ht="18.75">
      <c r="A402" s="26"/>
      <c r="B402" s="21"/>
      <c r="C402" s="1"/>
      <c r="H402" s="18"/>
      <c r="I402" s="44"/>
    </row>
    <row r="403" spans="1:9" ht="18.75">
      <c r="A403" s="6"/>
      <c r="G403" s="9"/>
      <c r="H403" s="19"/>
      <c r="I403" s="44"/>
    </row>
    <row r="404" spans="1:9" ht="18.75">
      <c r="A404" s="1"/>
      <c r="B404" s="1"/>
      <c r="C404" s="1"/>
      <c r="D404" s="9"/>
      <c r="E404" s="9"/>
      <c r="F404" s="1"/>
      <c r="G404" s="9"/>
      <c r="H404" s="77"/>
      <c r="I404" s="43"/>
    </row>
    <row r="405" spans="1:9" ht="18.75">
      <c r="A405" s="21"/>
      <c r="B405" s="1"/>
      <c r="F405" s="1"/>
      <c r="G405" s="9"/>
      <c r="H405" s="73"/>
      <c r="I405" s="44"/>
    </row>
    <row r="406" spans="1:9" ht="18.75">
      <c r="A406" s="1"/>
      <c r="B406" s="1"/>
      <c r="C406" s="1"/>
      <c r="D406" s="9"/>
      <c r="E406" s="9"/>
      <c r="F406" s="1"/>
      <c r="G406" s="9"/>
      <c r="H406" s="18"/>
      <c r="I406" s="44"/>
    </row>
    <row r="407" spans="1:9" ht="18.75">
      <c r="A407" s="1"/>
      <c r="G407" s="9"/>
      <c r="H407" s="46"/>
      <c r="I407" s="44"/>
    </row>
    <row r="408" spans="1:9" ht="18.75">
      <c r="A408" s="21"/>
      <c r="B408" s="1"/>
      <c r="G408" s="9"/>
      <c r="H408" s="18"/>
      <c r="I408" s="44"/>
    </row>
    <row r="409" spans="1:9" ht="18.75">
      <c r="A409" s="21"/>
      <c r="B409" s="1"/>
      <c r="F409" s="1"/>
      <c r="H409" s="18"/>
      <c r="I409" s="44"/>
    </row>
    <row r="410" spans="1:9" ht="18.75">
      <c r="A410" s="5"/>
      <c r="B410" s="1"/>
      <c r="F410" s="1"/>
      <c r="H410" s="18"/>
      <c r="I410" s="44"/>
    </row>
    <row r="411" spans="1:9" ht="18.75">
      <c r="A411" s="5"/>
      <c r="F411" s="1"/>
      <c r="G411" s="16"/>
      <c r="H411" s="79"/>
      <c r="I411" s="44"/>
    </row>
    <row r="412" spans="1:9" ht="18.75">
      <c r="A412" s="21"/>
      <c r="B412" s="1"/>
      <c r="F412" s="7"/>
      <c r="G412" s="16"/>
      <c r="H412" s="18"/>
      <c r="I412" s="44"/>
    </row>
    <row r="413" spans="1:9" ht="18.75">
      <c r="A413" s="5"/>
      <c r="F413" s="7"/>
      <c r="G413" s="16"/>
      <c r="H413" s="18"/>
      <c r="I413" s="44"/>
    </row>
    <row r="414" spans="1:9" ht="18.75">
      <c r="A414" s="5"/>
      <c r="F414" s="7"/>
      <c r="G414" s="16"/>
      <c r="H414" s="18"/>
      <c r="I414" s="44"/>
    </row>
    <row r="415" spans="1:9" ht="18.75">
      <c r="A415" s="5"/>
      <c r="F415" s="7"/>
      <c r="G415" s="16"/>
      <c r="H415" s="18"/>
      <c r="I415" s="44"/>
    </row>
    <row r="416" spans="1:9" ht="18.75">
      <c r="A416" s="5"/>
      <c r="B416" s="1"/>
      <c r="F416" s="7"/>
      <c r="G416" s="16"/>
      <c r="H416" s="19"/>
      <c r="I416" s="44"/>
    </row>
    <row r="417" spans="1:9" ht="18.75">
      <c r="A417" s="21"/>
      <c r="F417" s="7"/>
      <c r="G417" s="16"/>
      <c r="H417" s="18"/>
      <c r="I417" s="44"/>
    </row>
    <row r="418" spans="1:9" ht="18.75">
      <c r="A418" s="21"/>
      <c r="B418" s="1"/>
      <c r="F418" s="7"/>
      <c r="G418" s="16"/>
      <c r="H418" s="19"/>
      <c r="I418" s="44"/>
    </row>
    <row r="419" spans="1:9" ht="18.75">
      <c r="A419" s="5"/>
      <c r="B419" s="1"/>
      <c r="F419" s="7"/>
      <c r="G419" s="16"/>
      <c r="H419" s="31"/>
      <c r="I419" s="43"/>
    </row>
    <row r="420" spans="1:9" ht="18.75">
      <c r="A420" s="21"/>
      <c r="F420" s="7"/>
      <c r="G420" s="16"/>
      <c r="H420" s="18"/>
      <c r="I420" s="44"/>
    </row>
    <row r="421" spans="1:9" ht="18.75">
      <c r="A421" s="21"/>
      <c r="B421" s="1"/>
      <c r="F421" s="7"/>
      <c r="G421" s="16"/>
      <c r="H421" s="18"/>
      <c r="I421" s="44"/>
    </row>
    <row r="422" spans="1:9" ht="18.75">
      <c r="A422" s="5"/>
      <c r="B422" s="1"/>
      <c r="F422" s="7"/>
      <c r="G422" s="16"/>
      <c r="H422" s="18"/>
      <c r="I422" s="44"/>
    </row>
    <row r="423" spans="1:9" ht="18.75">
      <c r="A423" s="21"/>
      <c r="B423" s="1"/>
      <c r="F423" s="7"/>
      <c r="G423" s="16"/>
      <c r="H423" s="18"/>
      <c r="I423" s="44"/>
    </row>
    <row r="424" spans="1:9" ht="18.75">
      <c r="A424" s="21"/>
      <c r="F424" s="7"/>
      <c r="G424" s="16"/>
      <c r="H424" s="18"/>
      <c r="I424" s="44"/>
    </row>
    <row r="425" spans="1:9" ht="18.75">
      <c r="A425" s="21"/>
      <c r="B425" s="1"/>
      <c r="F425" s="7"/>
      <c r="G425" s="16"/>
      <c r="H425" s="79"/>
      <c r="I425" s="44"/>
    </row>
    <row r="426" spans="1:9" ht="18.75">
      <c r="A426" s="5"/>
      <c r="B426" s="1"/>
      <c r="F426" s="34"/>
      <c r="G426" s="16"/>
      <c r="H426" s="36"/>
      <c r="I426" s="44"/>
    </row>
    <row r="427" spans="1:9" ht="18.75">
      <c r="A427" s="21"/>
      <c r="F427" s="1"/>
      <c r="G427" s="16"/>
      <c r="H427" s="72"/>
      <c r="I427" s="44"/>
    </row>
    <row r="428" spans="1:9" ht="18.75">
      <c r="A428" s="21"/>
      <c r="B428" s="1"/>
      <c r="F428" s="1"/>
      <c r="H428" s="18"/>
      <c r="I428" s="44"/>
    </row>
    <row r="429" spans="1:9" ht="18.75">
      <c r="A429" s="21"/>
      <c r="B429" s="8"/>
      <c r="C429" s="8"/>
      <c r="D429" s="16"/>
      <c r="E429" s="16"/>
      <c r="F429" s="7"/>
      <c r="G429" s="16"/>
      <c r="H429" s="18"/>
      <c r="I429" s="44"/>
    </row>
    <row r="430" spans="1:9" ht="18.75">
      <c r="A430" s="5"/>
      <c r="B430" s="7"/>
      <c r="C430" s="7"/>
      <c r="D430" s="16"/>
      <c r="E430" s="16"/>
      <c r="F430" s="7"/>
      <c r="G430" s="16"/>
      <c r="H430" s="18"/>
      <c r="I430" s="44"/>
    </row>
    <row r="431" spans="1:9" ht="18.75">
      <c r="A431" s="35"/>
      <c r="B431" s="7"/>
      <c r="C431" s="7"/>
      <c r="D431" s="16"/>
      <c r="E431" s="16"/>
      <c r="F431" s="7"/>
      <c r="G431" s="16"/>
      <c r="H431" s="18"/>
      <c r="I431" s="44"/>
    </row>
    <row r="432" spans="1:9" ht="18.75">
      <c r="A432" s="6"/>
      <c r="B432" s="7"/>
      <c r="C432" s="7"/>
      <c r="D432" s="12"/>
      <c r="E432" s="16"/>
      <c r="F432" s="7"/>
      <c r="G432" s="16"/>
      <c r="H432" s="73"/>
      <c r="I432" s="44"/>
    </row>
    <row r="433" spans="1:9" ht="18.75">
      <c r="A433" s="6"/>
      <c r="B433" s="7"/>
      <c r="C433" s="7"/>
      <c r="D433" s="12"/>
      <c r="E433" s="16"/>
      <c r="F433" s="8"/>
      <c r="G433" s="16"/>
      <c r="H433" s="18"/>
      <c r="I433" s="44"/>
    </row>
    <row r="434" spans="1:9" ht="18.75">
      <c r="A434" s="6"/>
      <c r="B434" s="1"/>
      <c r="D434" s="16"/>
      <c r="E434" s="16"/>
      <c r="F434" s="7"/>
      <c r="H434" s="77"/>
      <c r="I434" s="80"/>
    </row>
    <row r="435" spans="1:9" ht="18.75">
      <c r="A435" s="6"/>
      <c r="B435" s="1"/>
      <c r="C435" s="1"/>
      <c r="D435" s="9"/>
      <c r="E435" s="9"/>
      <c r="F435" s="7"/>
      <c r="G435" s="9"/>
      <c r="H435" s="19"/>
      <c r="I435" s="44"/>
    </row>
    <row r="436" spans="1:9" ht="18.75">
      <c r="A436" s="6"/>
      <c r="E436" s="20"/>
      <c r="F436" s="75"/>
      <c r="G436" s="20"/>
      <c r="H436" s="77"/>
      <c r="I436" s="80"/>
    </row>
    <row r="437" spans="1:9">
      <c r="A437" s="61"/>
      <c r="B437" s="7"/>
      <c r="C437" s="7"/>
      <c r="D437" s="12"/>
      <c r="E437" s="12"/>
      <c r="F437" s="8"/>
      <c r="G437" s="12"/>
      <c r="H437" s="18"/>
    </row>
    <row r="438" spans="1:9">
      <c r="A438" s="11"/>
      <c r="B438" s="8"/>
      <c r="C438" s="8"/>
      <c r="D438" s="16"/>
      <c r="E438" s="16"/>
      <c r="F438" s="7"/>
      <c r="G438" s="12"/>
      <c r="H438" s="77"/>
      <c r="I438" s="42"/>
    </row>
    <row r="439" spans="1:9">
      <c r="A439" s="11"/>
      <c r="B439" s="8"/>
      <c r="C439" s="8"/>
      <c r="D439" s="16"/>
      <c r="E439" s="16"/>
      <c r="F439" s="7"/>
      <c r="H439" s="18"/>
    </row>
    <row r="440" spans="1:9">
      <c r="A440" s="11"/>
      <c r="B440" s="8"/>
      <c r="C440" s="8"/>
      <c r="D440" s="16"/>
      <c r="E440" s="16"/>
      <c r="F440" s="7"/>
      <c r="H440" s="77"/>
    </row>
    <row r="441" spans="1:9">
      <c r="A441" s="11"/>
      <c r="B441" s="8"/>
      <c r="C441" s="8"/>
      <c r="D441" s="16"/>
      <c r="E441" s="16"/>
      <c r="F441" s="7"/>
      <c r="G441" s="9"/>
      <c r="H441" s="36"/>
    </row>
    <row r="442" spans="1:9">
      <c r="A442" s="11"/>
      <c r="B442" s="7"/>
      <c r="C442" s="7"/>
      <c r="D442" s="16"/>
      <c r="E442" s="16"/>
      <c r="F442" s="7"/>
      <c r="G442" s="20"/>
      <c r="H442" s="18"/>
    </row>
    <row r="443" spans="1:9">
      <c r="A443" s="11"/>
      <c r="B443" s="8"/>
      <c r="C443" s="8"/>
      <c r="D443" s="16"/>
      <c r="E443" s="16"/>
      <c r="F443" s="7"/>
      <c r="H443" s="18"/>
    </row>
    <row r="444" spans="1:9">
      <c r="A444" s="11"/>
      <c r="B444" s="8"/>
      <c r="C444" s="8"/>
      <c r="D444" s="16"/>
      <c r="E444" s="16"/>
      <c r="F444" s="7"/>
      <c r="G444" s="12"/>
      <c r="H444" s="18"/>
    </row>
    <row r="445" spans="1:9">
      <c r="A445" s="11"/>
      <c r="B445" s="7"/>
      <c r="C445" s="8"/>
      <c r="D445" s="16"/>
      <c r="E445" s="16"/>
      <c r="F445" s="7"/>
      <c r="G445" s="12"/>
      <c r="H445" s="65"/>
    </row>
    <row r="446" spans="1:9">
      <c r="A446" s="11"/>
      <c r="B446" s="8"/>
      <c r="C446" s="8"/>
      <c r="D446" s="16"/>
      <c r="E446" s="16"/>
      <c r="F446" s="7"/>
      <c r="G446" s="12"/>
      <c r="H446" s="19"/>
    </row>
    <row r="447" spans="1:9">
      <c r="A447" s="11"/>
      <c r="B447" s="8"/>
      <c r="C447" s="8"/>
      <c r="D447" s="16"/>
      <c r="E447" s="16"/>
      <c r="F447" s="7"/>
      <c r="G447" s="12"/>
      <c r="H447" s="18"/>
    </row>
    <row r="448" spans="1:9">
      <c r="A448" s="11"/>
      <c r="B448" s="8"/>
      <c r="C448" s="8"/>
      <c r="D448" s="16"/>
      <c r="E448" s="16"/>
      <c r="F448" s="7"/>
      <c r="G448" s="12"/>
      <c r="H448" s="18"/>
    </row>
    <row r="449" spans="1:8">
      <c r="A449" s="7"/>
      <c r="B449" s="8"/>
      <c r="C449" s="8"/>
      <c r="D449" s="12"/>
      <c r="E449" s="12"/>
      <c r="F449" s="7"/>
      <c r="G449" s="29"/>
      <c r="H449" s="18"/>
    </row>
    <row r="450" spans="1:8">
      <c r="A450" s="8"/>
      <c r="B450" s="8"/>
      <c r="C450" s="8"/>
      <c r="D450" s="16"/>
      <c r="E450" s="16"/>
      <c r="F450" s="7"/>
      <c r="G450" s="16"/>
      <c r="H450" s="18"/>
    </row>
    <row r="451" spans="1:8">
      <c r="A451" s="8"/>
      <c r="B451" s="8"/>
      <c r="C451" s="8"/>
      <c r="D451" s="16"/>
      <c r="E451" s="16"/>
      <c r="F451" s="8"/>
      <c r="G451" s="16"/>
      <c r="H451" s="18"/>
    </row>
    <row r="452" spans="1:8">
      <c r="A452" s="11"/>
      <c r="B452" s="7"/>
      <c r="C452" s="7"/>
      <c r="D452" s="12"/>
      <c r="E452" s="12"/>
      <c r="F452" s="8"/>
      <c r="G452" s="12"/>
      <c r="H452" s="19"/>
    </row>
    <row r="453" spans="1:8">
      <c r="A453" s="61"/>
      <c r="B453" s="8"/>
      <c r="C453" s="8"/>
      <c r="D453" s="16"/>
      <c r="E453" s="16"/>
      <c r="F453" s="8"/>
      <c r="H453" s="18"/>
    </row>
    <row r="454" spans="1:8">
      <c r="A454" s="61"/>
      <c r="B454" s="8"/>
      <c r="C454" s="8"/>
      <c r="D454" s="16"/>
      <c r="E454" s="16"/>
      <c r="F454" s="8"/>
      <c r="H454" s="19"/>
    </row>
    <row r="455" spans="1:8" ht="18.75">
      <c r="A455" s="61"/>
      <c r="B455" s="14"/>
      <c r="C455" s="14"/>
      <c r="D455" s="17"/>
      <c r="E455" s="17"/>
      <c r="F455" s="7"/>
      <c r="G455" s="20"/>
      <c r="H455" s="53"/>
    </row>
    <row r="456" spans="1:8">
      <c r="A456" s="61"/>
      <c r="B456" s="8"/>
      <c r="C456" s="8"/>
      <c r="D456" s="16"/>
      <c r="E456" s="16"/>
      <c r="F456" s="8"/>
      <c r="G456" s="9"/>
    </row>
    <row r="457" spans="1:8">
      <c r="A457" s="61"/>
      <c r="B457" s="8"/>
      <c r="C457" s="8"/>
      <c r="D457" s="16"/>
      <c r="E457" s="16"/>
      <c r="F457" s="7"/>
      <c r="G457" s="20"/>
      <c r="H457" s="1"/>
    </row>
    <row r="458" spans="1:8">
      <c r="A458" s="61"/>
      <c r="B458" s="8"/>
      <c r="C458" s="8"/>
      <c r="D458" s="16"/>
      <c r="E458" s="16"/>
      <c r="F458" s="8"/>
    </row>
    <row r="459" spans="1:8">
      <c r="A459" s="35"/>
      <c r="G459" s="9"/>
    </row>
    <row r="460" spans="1:8">
      <c r="A460" s="6"/>
      <c r="G460" s="9"/>
    </row>
    <row r="461" spans="1:8">
      <c r="A461" s="6"/>
      <c r="G461" s="9"/>
    </row>
    <row r="462" spans="1:8">
      <c r="A462" s="6"/>
      <c r="C462" s="1"/>
      <c r="E462" s="9"/>
      <c r="G462" s="9"/>
    </row>
    <row r="463" spans="1:8">
      <c r="A463" s="6"/>
      <c r="G463" s="9"/>
    </row>
    <row r="464" spans="1:8">
      <c r="A464" s="6"/>
      <c r="D464" s="9"/>
      <c r="E464" s="9"/>
      <c r="F464" s="1"/>
      <c r="G464" s="12"/>
    </row>
    <row r="465" spans="1:8">
      <c r="A465" s="6"/>
      <c r="C465" s="1"/>
      <c r="D465" s="37"/>
      <c r="E465" s="20"/>
      <c r="F465" s="5"/>
    </row>
    <row r="466" spans="1:8">
      <c r="A466" s="6"/>
      <c r="C466" s="1"/>
      <c r="D466" s="9"/>
      <c r="E466" s="9"/>
      <c r="H466" s="1"/>
    </row>
    <row r="467" spans="1:8">
      <c r="A467" s="1"/>
      <c r="C467" s="1"/>
      <c r="D467" s="40"/>
      <c r="E467" s="40"/>
      <c r="F467" s="19"/>
    </row>
    <row r="469" spans="1:8">
      <c r="A469" s="1"/>
    </row>
    <row r="471" spans="1:8">
      <c r="B471" s="1"/>
      <c r="D471" s="9"/>
    </row>
    <row r="472" spans="1:8">
      <c r="B472" s="1"/>
      <c r="E472" s="20"/>
    </row>
    <row r="474" spans="1:8">
      <c r="A474" s="21"/>
      <c r="B474" s="1"/>
    </row>
    <row r="475" spans="1:8">
      <c r="A475" s="5"/>
      <c r="B475" s="21"/>
      <c r="C475" s="1"/>
      <c r="G475" s="22"/>
    </row>
    <row r="476" spans="1:8">
      <c r="A476" s="5"/>
      <c r="B476" s="21"/>
      <c r="C476" s="1"/>
      <c r="G476" s="22"/>
      <c r="H476" s="15"/>
    </row>
    <row r="477" spans="1:8">
      <c r="A477" s="5"/>
      <c r="B477" s="5"/>
      <c r="H477" s="15"/>
    </row>
    <row r="478" spans="1:8">
      <c r="A478" s="5"/>
      <c r="B478" s="5"/>
      <c r="H478" s="15"/>
    </row>
    <row r="479" spans="1:8">
      <c r="A479" s="5"/>
      <c r="B479" s="21"/>
      <c r="C479" s="1"/>
      <c r="H479" s="71"/>
    </row>
    <row r="480" spans="1:8">
      <c r="A480" s="5"/>
      <c r="B480" s="5"/>
      <c r="H480" s="15"/>
    </row>
    <row r="481" spans="1:8">
      <c r="A481" s="5"/>
      <c r="B481" s="5"/>
      <c r="H481" s="15"/>
    </row>
    <row r="482" spans="1:8">
      <c r="A482" s="5"/>
      <c r="B482" s="5"/>
      <c r="H482" s="15"/>
    </row>
    <row r="483" spans="1:8">
      <c r="A483" s="5"/>
      <c r="B483" s="5"/>
      <c r="H483" s="15"/>
    </row>
    <row r="484" spans="1:8">
      <c r="A484" s="5"/>
      <c r="B484" s="21"/>
      <c r="H484" s="15"/>
    </row>
    <row r="485" spans="1:8">
      <c r="A485" s="5"/>
      <c r="B485" s="21"/>
      <c r="C485" s="1"/>
      <c r="H485" s="15"/>
    </row>
    <row r="486" spans="1:8" ht="13.5" customHeight="1">
      <c r="A486" s="5"/>
      <c r="B486" s="5"/>
      <c r="H486" s="15"/>
    </row>
    <row r="487" spans="1:8" ht="15" customHeight="1">
      <c r="A487" s="5"/>
      <c r="B487" s="21"/>
      <c r="C487" s="1"/>
      <c r="H487" s="15"/>
    </row>
    <row r="488" spans="1:8">
      <c r="A488" s="5"/>
      <c r="B488" s="21"/>
      <c r="C488" s="1"/>
      <c r="H488" s="15"/>
    </row>
    <row r="489" spans="1:8">
      <c r="A489" s="5"/>
      <c r="B489" s="5"/>
      <c r="H489" s="15"/>
    </row>
    <row r="490" spans="1:8">
      <c r="A490" s="5"/>
      <c r="B490" s="21"/>
      <c r="C490" s="1"/>
      <c r="H490" s="15"/>
    </row>
    <row r="491" spans="1:8">
      <c r="A491" s="5"/>
      <c r="B491" s="21"/>
      <c r="C491" s="1"/>
      <c r="H491" s="15"/>
    </row>
    <row r="492" spans="1:8">
      <c r="A492" s="5"/>
      <c r="B492" s="21"/>
      <c r="C492" s="1"/>
      <c r="H492" s="15"/>
    </row>
    <row r="493" spans="1:8">
      <c r="A493" s="5"/>
      <c r="B493" s="5"/>
      <c r="H493" s="15"/>
    </row>
    <row r="494" spans="1:8">
      <c r="A494" s="5"/>
      <c r="B494" s="21"/>
      <c r="C494" s="1"/>
      <c r="H494" s="15"/>
    </row>
    <row r="495" spans="1:8">
      <c r="A495" s="5"/>
      <c r="B495" s="21"/>
      <c r="C495" s="1"/>
      <c r="H495" s="15"/>
    </row>
    <row r="496" spans="1:8">
      <c r="A496" s="5"/>
      <c r="B496" s="21"/>
      <c r="C496" s="1"/>
      <c r="H496" s="15"/>
    </row>
    <row r="497" spans="1:8">
      <c r="A497" s="5"/>
      <c r="B497" s="5"/>
      <c r="H497" s="15"/>
    </row>
    <row r="498" spans="1:8">
      <c r="A498" s="5"/>
      <c r="B498" s="5"/>
      <c r="H498" s="15"/>
    </row>
    <row r="499" spans="1:8">
      <c r="A499" s="5"/>
      <c r="B499" s="5"/>
      <c r="H499" s="22"/>
    </row>
    <row r="500" spans="1:8">
      <c r="A500" s="21"/>
      <c r="B500" s="5"/>
      <c r="C500" s="1"/>
      <c r="F500" s="8"/>
      <c r="G500" s="16"/>
      <c r="H500" s="81"/>
    </row>
    <row r="501" spans="1:8">
      <c r="B501" s="21"/>
      <c r="C501" s="26"/>
      <c r="H501" s="22"/>
    </row>
    <row r="502" spans="1:8">
      <c r="A502" s="8"/>
      <c r="B502" s="27"/>
      <c r="C502" s="8"/>
      <c r="D502" s="16"/>
      <c r="E502" s="16"/>
      <c r="F502" s="8"/>
      <c r="G502" s="16"/>
      <c r="H502" s="22"/>
    </row>
    <row r="503" spans="1:8">
      <c r="A503" s="27"/>
      <c r="B503" s="27"/>
      <c r="C503" s="8"/>
      <c r="D503" s="16"/>
      <c r="E503" s="16"/>
      <c r="F503" s="8"/>
      <c r="G503" s="16"/>
      <c r="H503" s="22"/>
    </row>
    <row r="504" spans="1:8">
      <c r="A504" s="27"/>
      <c r="B504" s="28"/>
      <c r="C504" s="8"/>
      <c r="D504" s="12"/>
      <c r="E504" s="16"/>
      <c r="F504" s="8"/>
      <c r="G504" s="29"/>
      <c r="H504" s="40"/>
    </row>
    <row r="505" spans="1:8">
      <c r="A505" s="8"/>
      <c r="B505" s="82"/>
      <c r="C505" s="83"/>
      <c r="D505" s="16"/>
      <c r="E505" s="16"/>
      <c r="F505" s="8"/>
      <c r="G505" s="12"/>
      <c r="H505" s="22"/>
    </row>
    <row r="506" spans="1:8">
      <c r="A506" s="8"/>
      <c r="B506" s="27"/>
      <c r="C506" s="8"/>
      <c r="D506" s="16"/>
      <c r="E506" s="16"/>
      <c r="F506" s="8"/>
      <c r="G506" s="16"/>
      <c r="H506" s="22"/>
    </row>
    <row r="507" spans="1:8">
      <c r="A507" s="6"/>
      <c r="B507" s="1"/>
      <c r="C507" s="1"/>
      <c r="G507" s="16"/>
      <c r="H507" s="18"/>
    </row>
    <row r="508" spans="1:8">
      <c r="A508" s="6"/>
      <c r="G508" s="16"/>
      <c r="H508" s="19"/>
    </row>
    <row r="509" spans="1:8">
      <c r="A509" s="6"/>
      <c r="H509" s="18"/>
    </row>
    <row r="510" spans="1:8">
      <c r="A510" s="6"/>
      <c r="H510" s="18"/>
    </row>
    <row r="511" spans="1:8" ht="18.75">
      <c r="A511" s="6"/>
      <c r="C511" s="1"/>
      <c r="D511" s="38"/>
      <c r="E511" s="20"/>
      <c r="F511" s="39"/>
      <c r="H511" s="18"/>
    </row>
    <row r="512" spans="1:8">
      <c r="A512" s="6"/>
      <c r="C512" s="1"/>
      <c r="D512" s="9"/>
      <c r="E512" s="9"/>
      <c r="G512" s="37"/>
      <c r="H512" s="19"/>
    </row>
    <row r="513" spans="1:8">
      <c r="C513" s="1"/>
      <c r="G513" s="37"/>
      <c r="H513" s="19"/>
    </row>
    <row r="514" spans="1:8">
      <c r="A514" s="6"/>
      <c r="C514" s="1"/>
      <c r="G514" s="12"/>
      <c r="H514" s="18"/>
    </row>
    <row r="515" spans="1:8">
      <c r="A515" s="6"/>
      <c r="C515" s="1"/>
      <c r="G515" s="12"/>
      <c r="H515" s="18"/>
    </row>
    <row r="516" spans="1:8">
      <c r="A516" s="6"/>
      <c r="C516" s="1"/>
      <c r="D516" s="9"/>
      <c r="E516" s="9"/>
      <c r="G516" s="12"/>
      <c r="H516" s="36"/>
    </row>
    <row r="517" spans="1:8">
      <c r="G517" s="12"/>
      <c r="H517" s="18"/>
    </row>
    <row r="518" spans="1:8">
      <c r="G518" s="12"/>
      <c r="H518" s="18"/>
    </row>
    <row r="519" spans="1:8">
      <c r="A519" s="35"/>
      <c r="G519" s="29"/>
      <c r="H519" s="18"/>
    </row>
    <row r="520" spans="1:8">
      <c r="A520" s="6"/>
      <c r="C520" s="1"/>
      <c r="E520" s="9"/>
      <c r="G520" s="16"/>
      <c r="H520" s="18"/>
    </row>
    <row r="521" spans="1:8">
      <c r="A521" s="6"/>
      <c r="G521" s="16"/>
      <c r="H521" s="18"/>
    </row>
    <row r="522" spans="1:8">
      <c r="A522" s="6"/>
      <c r="D522" s="9"/>
      <c r="E522" s="9"/>
      <c r="G522" s="12"/>
      <c r="H522" s="18"/>
    </row>
    <row r="523" spans="1:8">
      <c r="A523" s="6"/>
      <c r="C523" s="1"/>
      <c r="D523" s="37"/>
      <c r="E523" s="20"/>
      <c r="F523" s="5"/>
      <c r="H523" s="18"/>
    </row>
    <row r="524" spans="1:8">
      <c r="A524" s="6"/>
      <c r="H524" s="18"/>
    </row>
    <row r="525" spans="1:8">
      <c r="A525" s="1"/>
      <c r="C525" s="1"/>
      <c r="D525" s="40"/>
      <c r="E525" s="40"/>
      <c r="F525" s="18"/>
      <c r="G525" s="20"/>
      <c r="H525" s="18"/>
    </row>
    <row r="526" spans="1:8">
      <c r="G526" s="9"/>
      <c r="H526" s="18"/>
    </row>
    <row r="527" spans="1:8">
      <c r="E527" s="22"/>
      <c r="G527" s="20"/>
      <c r="H527" s="18"/>
    </row>
    <row r="528" spans="1:8">
      <c r="E528" s="22"/>
      <c r="H528" s="18"/>
    </row>
    <row r="529" spans="1:8">
      <c r="A529" s="6"/>
      <c r="G529" s="9"/>
      <c r="H529" s="18"/>
    </row>
    <row r="530" spans="1:8" ht="15.75" customHeight="1">
      <c r="A530" s="1"/>
      <c r="B530" s="1"/>
      <c r="C530" s="1"/>
      <c r="D530" s="9"/>
      <c r="E530" s="9"/>
      <c r="G530" s="9"/>
      <c r="H530" s="18"/>
    </row>
    <row r="531" spans="1:8">
      <c r="A531" s="1"/>
      <c r="B531" s="1"/>
      <c r="C531" s="1"/>
      <c r="G531" s="9"/>
      <c r="H531" s="18"/>
    </row>
    <row r="532" spans="1:8">
      <c r="G532" s="9"/>
      <c r="H532" s="18"/>
    </row>
    <row r="533" spans="1:8">
      <c r="G533" s="9"/>
      <c r="H533" s="18"/>
    </row>
    <row r="534" spans="1:8">
      <c r="A534" s="35"/>
      <c r="C534" s="1"/>
      <c r="D534" s="37"/>
      <c r="E534" s="20"/>
      <c r="F534" s="5"/>
      <c r="G534" s="12"/>
      <c r="H534" s="18"/>
    </row>
    <row r="535" spans="1:8">
      <c r="H535" s="18"/>
    </row>
    <row r="536" spans="1:8">
      <c r="A536" s="6"/>
      <c r="C536" s="1"/>
      <c r="D536" s="37"/>
      <c r="E536" s="20"/>
      <c r="F536" s="5"/>
      <c r="G536" s="9"/>
      <c r="H536" s="18"/>
    </row>
    <row r="537" spans="1:8">
      <c r="A537" s="1"/>
      <c r="D537" s="9"/>
      <c r="E537" s="9"/>
      <c r="G537" s="20"/>
      <c r="H537" s="18"/>
    </row>
    <row r="538" spans="1:8">
      <c r="A538" s="1"/>
      <c r="H538" s="18"/>
    </row>
    <row r="539" spans="1:8">
      <c r="E539" s="9"/>
      <c r="H539" s="18"/>
    </row>
    <row r="540" spans="1:8">
      <c r="C540" s="1"/>
      <c r="H540" s="18"/>
    </row>
    <row r="541" spans="1:8">
      <c r="G541" s="12"/>
      <c r="H541" s="18"/>
    </row>
    <row r="542" spans="1:8">
      <c r="G542" s="16"/>
      <c r="H542" s="19"/>
    </row>
    <row r="543" spans="1:8">
      <c r="A543" s="35"/>
      <c r="C543" s="1"/>
      <c r="D543" s="37"/>
      <c r="E543" s="20"/>
      <c r="F543" s="5"/>
      <c r="G543" s="16"/>
      <c r="H543" s="18"/>
    </row>
    <row r="544" spans="1:8">
      <c r="A544" s="35"/>
      <c r="G544" s="12"/>
      <c r="H544" s="18"/>
    </row>
    <row r="545" spans="1:8">
      <c r="G545" s="16"/>
      <c r="H545" s="18"/>
    </row>
    <row r="546" spans="1:8">
      <c r="A546" s="35"/>
      <c r="C546" s="1"/>
      <c r="D546" s="37"/>
      <c r="E546" s="20"/>
      <c r="F546" s="5"/>
      <c r="G546" s="16"/>
      <c r="H546" s="19"/>
    </row>
    <row r="547" spans="1:8">
      <c r="A547" s="35"/>
      <c r="B547" s="8"/>
      <c r="C547" s="8"/>
      <c r="D547" s="16"/>
      <c r="E547" s="16"/>
      <c r="F547" s="8"/>
      <c r="G547" s="12"/>
      <c r="H547" s="19"/>
    </row>
    <row r="548" spans="1:8">
      <c r="A548" s="11"/>
      <c r="B548" s="7"/>
      <c r="C548" s="7"/>
      <c r="D548" s="50"/>
      <c r="E548" s="50"/>
      <c r="F548" s="31"/>
      <c r="G548" s="30"/>
      <c r="H548" s="19"/>
    </row>
    <row r="549" spans="1:8">
      <c r="A549" s="11"/>
      <c r="B549" s="8"/>
      <c r="C549" s="8"/>
      <c r="G549" s="12"/>
      <c r="H549" s="18"/>
    </row>
    <row r="550" spans="1:8">
      <c r="A550" s="1"/>
      <c r="G550" s="12"/>
      <c r="H550" s="19"/>
    </row>
    <row r="551" spans="1:8">
      <c r="A551" s="6"/>
      <c r="B551" s="1"/>
      <c r="G551" s="12"/>
      <c r="H551" s="18"/>
    </row>
    <row r="552" spans="1:8">
      <c r="A552" s="6"/>
      <c r="G552" s="12"/>
      <c r="H552" s="18"/>
    </row>
    <row r="553" spans="1:8">
      <c r="A553" s="6"/>
      <c r="G553" s="12"/>
      <c r="H553" s="18"/>
    </row>
    <row r="554" spans="1:8" ht="18.75">
      <c r="A554" s="6"/>
      <c r="C554" s="41"/>
      <c r="D554" s="38"/>
      <c r="E554" s="38"/>
      <c r="F554" s="39"/>
      <c r="G554" s="12"/>
      <c r="H554" s="19"/>
    </row>
    <row r="555" spans="1:8" ht="18.75">
      <c r="C555" s="42"/>
      <c r="D555" s="9"/>
      <c r="E555" s="40"/>
      <c r="F555" s="43"/>
      <c r="G555" s="12"/>
      <c r="H555" s="18"/>
    </row>
    <row r="556" spans="1:8" ht="18.75">
      <c r="A556" s="6"/>
      <c r="E556" s="40"/>
      <c r="F556" s="44"/>
      <c r="G556" s="12"/>
      <c r="H556" s="18"/>
    </row>
    <row r="557" spans="1:8" ht="18.75">
      <c r="A557" s="6"/>
      <c r="B557" s="1"/>
      <c r="C557" s="42"/>
      <c r="D557" s="9"/>
      <c r="E557" s="40"/>
      <c r="F557" s="43"/>
      <c r="G557" s="12"/>
      <c r="H557" s="18"/>
    </row>
    <row r="558" spans="1:8" ht="18.75">
      <c r="A558" s="35"/>
      <c r="E558" s="40"/>
      <c r="F558" s="44"/>
      <c r="G558" s="20"/>
      <c r="H558" s="18"/>
    </row>
    <row r="559" spans="1:8" ht="18.75">
      <c r="A559" s="6"/>
      <c r="E559" s="40"/>
      <c r="F559" s="44"/>
      <c r="G559" s="12"/>
      <c r="H559" s="19"/>
    </row>
    <row r="560" spans="1:8" ht="18.75">
      <c r="A560" s="6"/>
      <c r="C560" s="41"/>
      <c r="D560" s="38"/>
      <c r="E560" s="40"/>
      <c r="F560" s="39"/>
      <c r="H560" s="18"/>
    </row>
    <row r="561" spans="1:8" ht="18.75">
      <c r="D561" s="9"/>
      <c r="E561" s="40"/>
      <c r="F561" s="44"/>
      <c r="G561" s="12"/>
      <c r="H561" s="18"/>
    </row>
    <row r="562" spans="1:8" ht="18.75">
      <c r="A562" s="6"/>
      <c r="E562" s="40"/>
      <c r="F562" s="44"/>
      <c r="H562" s="19"/>
    </row>
    <row r="563" spans="1:8" ht="18.75">
      <c r="A563" s="6"/>
      <c r="E563" s="40"/>
      <c r="F563" s="44"/>
      <c r="H563" s="19"/>
    </row>
    <row r="564" spans="1:8" ht="18.75">
      <c r="A564" s="6"/>
      <c r="C564" s="41"/>
      <c r="D564" s="38"/>
      <c r="E564" s="40"/>
      <c r="F564" s="39"/>
      <c r="G564" s="12"/>
      <c r="H564" s="18"/>
    </row>
    <row r="565" spans="1:8" ht="18.75">
      <c r="D565" s="9"/>
      <c r="E565" s="40"/>
      <c r="F565" s="44"/>
      <c r="G565" s="45"/>
      <c r="H565" s="18"/>
    </row>
    <row r="566" spans="1:8" ht="18.75">
      <c r="A566" s="6"/>
      <c r="E566" s="40"/>
      <c r="F566" s="44"/>
      <c r="H566" s="19"/>
    </row>
    <row r="567" spans="1:8" ht="18.75">
      <c r="A567" s="6"/>
      <c r="C567" s="41"/>
      <c r="D567" s="38"/>
      <c r="E567" s="40"/>
      <c r="F567" s="39"/>
      <c r="H567" s="19"/>
    </row>
    <row r="568" spans="1:8" ht="18.75">
      <c r="C568" s="42"/>
      <c r="D568" s="9"/>
      <c r="E568" s="40"/>
      <c r="F568" s="43"/>
      <c r="H568" s="18"/>
    </row>
    <row r="569" spans="1:8" ht="18.75">
      <c r="A569" s="6"/>
      <c r="E569" s="40"/>
      <c r="F569" s="44"/>
      <c r="H569" s="18"/>
    </row>
    <row r="570" spans="1:8" ht="18.75">
      <c r="A570" s="6"/>
      <c r="E570" s="40"/>
      <c r="F570" s="44"/>
      <c r="H570" s="18"/>
    </row>
    <row r="571" spans="1:8" ht="18.75">
      <c r="A571" s="6"/>
      <c r="C571" s="41"/>
      <c r="D571" s="38"/>
      <c r="E571" s="40"/>
      <c r="F571" s="39"/>
      <c r="H571" s="18"/>
    </row>
    <row r="572" spans="1:8" ht="18.75">
      <c r="C572" s="42"/>
      <c r="D572" s="9"/>
      <c r="E572" s="40"/>
      <c r="F572" s="43"/>
      <c r="G572" s="38"/>
      <c r="H572" s="19"/>
    </row>
    <row r="573" spans="1:8" ht="18.75">
      <c r="A573" s="6"/>
      <c r="E573" s="40"/>
      <c r="F573" s="44"/>
      <c r="G573" s="9"/>
      <c r="H573" s="19"/>
    </row>
    <row r="574" spans="1:8" ht="18.75">
      <c r="A574" s="6"/>
      <c r="E574" s="40"/>
      <c r="F574" s="44"/>
      <c r="H574" s="18"/>
    </row>
    <row r="575" spans="1:8" ht="18.75">
      <c r="A575" s="6"/>
      <c r="C575" s="41"/>
      <c r="D575" s="40"/>
      <c r="E575" s="40"/>
      <c r="F575" s="46"/>
      <c r="G575" s="9"/>
      <c r="H575" s="18"/>
    </row>
    <row r="576" spans="1:8" ht="18.75">
      <c r="A576" s="1"/>
      <c r="D576" s="22"/>
      <c r="E576" s="40"/>
      <c r="F576" s="44"/>
      <c r="H576" s="19"/>
    </row>
    <row r="577" spans="1:8" ht="18.75">
      <c r="D577" s="40"/>
      <c r="E577" s="40"/>
      <c r="F577" s="44"/>
      <c r="H577" s="18"/>
    </row>
    <row r="578" spans="1:8" ht="18.75">
      <c r="D578" s="40"/>
      <c r="E578" s="40"/>
      <c r="F578" s="44"/>
      <c r="G578" s="38"/>
      <c r="H578" s="18"/>
    </row>
    <row r="579" spans="1:8" ht="18.75">
      <c r="D579" s="40"/>
      <c r="E579" s="40"/>
      <c r="F579" s="44"/>
      <c r="G579" s="9"/>
      <c r="H579" s="18"/>
    </row>
    <row r="580" spans="1:8" ht="18.75">
      <c r="D580" s="62"/>
      <c r="E580" s="22"/>
      <c r="F580" s="44"/>
      <c r="H580" s="19"/>
    </row>
    <row r="581" spans="1:8" ht="18.75">
      <c r="D581" s="62"/>
      <c r="E581" s="22"/>
      <c r="F581" s="44"/>
      <c r="H581" s="19"/>
    </row>
    <row r="582" spans="1:8" ht="18.75">
      <c r="A582" s="6"/>
      <c r="D582" s="22"/>
      <c r="F582" s="18"/>
      <c r="G582" s="38"/>
      <c r="H582" s="19"/>
    </row>
    <row r="583" spans="1:8" ht="18.75">
      <c r="A583" s="6"/>
      <c r="B583" s="1"/>
      <c r="C583" s="44"/>
      <c r="D583" s="40"/>
      <c r="E583" s="40"/>
      <c r="F583" s="46"/>
      <c r="G583" s="9"/>
      <c r="H583" s="18"/>
    </row>
    <row r="584" spans="1:8" ht="18.75">
      <c r="A584" s="1"/>
      <c r="B584" s="1"/>
      <c r="D584" s="47"/>
      <c r="F584" s="44"/>
      <c r="H584" s="19"/>
    </row>
    <row r="585" spans="1:8" ht="18.75">
      <c r="C585" s="42"/>
      <c r="D585" s="47"/>
      <c r="F585" s="42"/>
      <c r="G585" s="38"/>
      <c r="H585" s="18"/>
    </row>
    <row r="586" spans="1:8" ht="18.75">
      <c r="D586" s="47"/>
      <c r="G586" s="9"/>
      <c r="H586" s="18"/>
    </row>
    <row r="587" spans="1:8" ht="18.75">
      <c r="C587" s="42"/>
      <c r="D587" s="47"/>
      <c r="F587" s="42"/>
      <c r="H587" s="36"/>
    </row>
    <row r="588" spans="1:8" ht="18.75">
      <c r="C588" s="42"/>
      <c r="D588" s="47"/>
      <c r="F588" s="42"/>
      <c r="H588" s="30"/>
    </row>
    <row r="589" spans="1:8" ht="18.75">
      <c r="D589" s="47"/>
      <c r="G589" s="38"/>
      <c r="H589" s="31"/>
    </row>
    <row r="590" spans="1:8" ht="18.75">
      <c r="D590" s="47"/>
      <c r="G590" s="9"/>
      <c r="H590" s="50"/>
    </row>
    <row r="591" spans="1:8" ht="18.75">
      <c r="A591" s="35"/>
      <c r="D591" s="47"/>
      <c r="H591" s="50"/>
    </row>
    <row r="592" spans="1:8" ht="18.75">
      <c r="A592" s="35"/>
      <c r="C592" s="42"/>
      <c r="D592" s="47"/>
      <c r="H592" s="50"/>
    </row>
    <row r="593" spans="1:8" ht="18.75">
      <c r="A593" s="35"/>
      <c r="C593" s="5"/>
      <c r="D593" s="48"/>
      <c r="G593" s="38"/>
      <c r="H593" s="50"/>
    </row>
    <row r="594" spans="1:8" ht="18.75">
      <c r="A594" s="35"/>
      <c r="C594" s="42"/>
      <c r="D594" s="48"/>
      <c r="F594" s="1"/>
      <c r="H594" s="50"/>
    </row>
    <row r="595" spans="1:8" ht="18.75">
      <c r="A595" s="35"/>
      <c r="C595" s="42"/>
      <c r="D595" s="48"/>
      <c r="F595" s="42"/>
      <c r="G595" s="9"/>
      <c r="H595" s="50"/>
    </row>
    <row r="596" spans="1:8" ht="18.75">
      <c r="A596" s="35"/>
      <c r="C596" s="42"/>
      <c r="D596" s="47"/>
      <c r="F596" s="42"/>
      <c r="G596" s="9"/>
      <c r="H596" s="50"/>
    </row>
    <row r="597" spans="1:8" ht="18.75">
      <c r="A597" s="11"/>
      <c r="B597" s="7"/>
      <c r="C597" s="8"/>
      <c r="D597" s="63"/>
      <c r="E597" s="16"/>
      <c r="F597" s="49"/>
      <c r="G597" s="12"/>
      <c r="H597" s="30"/>
    </row>
    <row r="598" spans="1:8" ht="18.75">
      <c r="A598" s="8"/>
      <c r="B598" s="8"/>
      <c r="C598" s="8"/>
      <c r="D598" s="64"/>
      <c r="E598" s="50"/>
      <c r="F598" s="51"/>
      <c r="G598" s="12"/>
      <c r="H598" s="30"/>
    </row>
    <row r="599" spans="1:8">
      <c r="A599" s="6"/>
      <c r="H599" s="31"/>
    </row>
    <row r="600" spans="1:8">
      <c r="A600" s="6"/>
      <c r="H600" s="36"/>
    </row>
    <row r="601" spans="1:8">
      <c r="A601" s="11"/>
      <c r="B601" s="8"/>
      <c r="C601" s="8"/>
      <c r="D601" s="16"/>
      <c r="E601" s="16"/>
      <c r="F601" s="7"/>
      <c r="H601" s="36"/>
    </row>
    <row r="602" spans="1:8">
      <c r="A602" s="6"/>
      <c r="G602" s="9"/>
      <c r="H602" s="31"/>
    </row>
    <row r="603" spans="1:8">
      <c r="A603" s="6"/>
      <c r="D603" s="9"/>
      <c r="E603" s="9"/>
      <c r="F603" s="21"/>
      <c r="H603" s="31"/>
    </row>
    <row r="604" spans="1:8">
      <c r="A604" s="6"/>
      <c r="G604" s="20"/>
      <c r="H604" s="18"/>
    </row>
    <row r="605" spans="1:8">
      <c r="A605" s="6"/>
      <c r="G605" s="40"/>
      <c r="H605" s="18"/>
    </row>
    <row r="606" spans="1:8">
      <c r="A606" s="35"/>
      <c r="G606" s="9"/>
      <c r="H606" s="18"/>
    </row>
    <row r="607" spans="1:8">
      <c r="A607" s="6"/>
      <c r="H607" s="18"/>
    </row>
    <row r="608" spans="1:8">
      <c r="A608" s="6"/>
      <c r="B608" s="1"/>
      <c r="D608" s="9"/>
      <c r="E608" s="9"/>
      <c r="G608" s="9"/>
      <c r="H608" s="18"/>
    </row>
    <row r="609" spans="1:8">
      <c r="A609" s="35"/>
      <c r="B609" s="1"/>
      <c r="H609" s="18"/>
    </row>
    <row r="610" spans="1:8">
      <c r="A610" s="6"/>
      <c r="H610" s="18"/>
    </row>
    <row r="611" spans="1:8">
      <c r="A611" s="6"/>
      <c r="H611" s="19"/>
    </row>
    <row r="612" spans="1:8" ht="18.75">
      <c r="A612" s="35"/>
      <c r="H612" s="46"/>
    </row>
    <row r="613" spans="1:8">
      <c r="A613" s="35"/>
      <c r="G613" s="9"/>
      <c r="H613" s="65"/>
    </row>
    <row r="614" spans="1:8" ht="18.75">
      <c r="A614" s="35"/>
      <c r="E614" s="9"/>
      <c r="H614" s="67"/>
    </row>
    <row r="615" spans="1:8" ht="18.75">
      <c r="A615" s="6"/>
      <c r="B615" s="1"/>
      <c r="D615" s="9"/>
      <c r="E615" s="9"/>
      <c r="G615" s="9"/>
      <c r="H615" s="67"/>
    </row>
    <row r="616" spans="1:8" ht="18.75">
      <c r="A616" s="11"/>
      <c r="B616" s="7"/>
      <c r="C616" s="7"/>
      <c r="D616" s="12"/>
      <c r="E616" s="12"/>
      <c r="F616" s="8"/>
      <c r="G616" s="12"/>
      <c r="H616" s="67"/>
    </row>
    <row r="617" spans="1:8" ht="18.75">
      <c r="A617" s="35"/>
      <c r="H617" s="67"/>
    </row>
    <row r="618" spans="1:8">
      <c r="A618" s="11"/>
      <c r="B618" s="7"/>
      <c r="C618" s="7"/>
      <c r="D618" s="12"/>
      <c r="E618" s="12"/>
      <c r="F618" s="8"/>
      <c r="H618" s="36"/>
    </row>
    <row r="619" spans="1:8">
      <c r="A619" s="35"/>
      <c r="F619" s="1"/>
      <c r="H619" s="36"/>
    </row>
    <row r="620" spans="1:8">
      <c r="A620" s="11"/>
      <c r="B620" s="7"/>
      <c r="C620" s="7"/>
      <c r="D620" s="12"/>
      <c r="E620" s="12"/>
      <c r="F620" s="7"/>
      <c r="G620" s="12"/>
      <c r="H620" s="36"/>
    </row>
    <row r="621" spans="1:8">
      <c r="A621" s="35"/>
      <c r="F621" s="1"/>
      <c r="G621" s="12"/>
      <c r="H621" s="65"/>
    </row>
    <row r="622" spans="1:8">
      <c r="A622" s="6"/>
      <c r="G622" s="16"/>
      <c r="H622" s="18"/>
    </row>
    <row r="623" spans="1:8">
      <c r="A623" s="11"/>
      <c r="B623" s="8"/>
      <c r="C623" s="8"/>
      <c r="D623" s="16"/>
      <c r="E623" s="12"/>
      <c r="F623" s="7"/>
      <c r="G623" s="12"/>
      <c r="H623" s="18"/>
    </row>
    <row r="624" spans="1:8">
      <c r="A624" s="11"/>
      <c r="B624" s="8"/>
      <c r="C624" s="8"/>
      <c r="D624" s="16"/>
      <c r="E624" s="16"/>
      <c r="F624" s="7"/>
      <c r="G624" s="12"/>
      <c r="H624" s="18"/>
    </row>
    <row r="625" spans="1:8" ht="18.75">
      <c r="A625" s="11"/>
      <c r="B625" s="8"/>
      <c r="C625" s="8"/>
      <c r="D625" s="16"/>
      <c r="E625" s="16"/>
      <c r="F625" s="8"/>
      <c r="G625" s="16"/>
      <c r="H625" s="68"/>
    </row>
    <row r="626" spans="1:8" ht="18.75">
      <c r="A626" s="11"/>
      <c r="B626" s="8"/>
      <c r="C626" s="8"/>
      <c r="D626" s="16"/>
      <c r="E626" s="16"/>
      <c r="F626" s="7"/>
      <c r="G626" s="16"/>
      <c r="H626" s="68"/>
    </row>
    <row r="627" spans="1:8">
      <c r="A627" s="6"/>
      <c r="B627" s="1"/>
      <c r="C627" s="1"/>
      <c r="D627" s="12"/>
      <c r="E627" s="12"/>
      <c r="F627" s="8"/>
      <c r="G627" s="12"/>
      <c r="H627" s="31"/>
    </row>
    <row r="628" spans="1:8">
      <c r="A628" s="35"/>
      <c r="D628" s="16"/>
      <c r="E628" s="16"/>
      <c r="F628" s="8"/>
      <c r="G628" s="16"/>
      <c r="H628" s="36"/>
    </row>
    <row r="629" spans="1:8">
      <c r="A629" s="6"/>
      <c r="H629" s="36"/>
    </row>
    <row r="630" spans="1:8">
      <c r="A630" s="6"/>
      <c r="B630" s="6"/>
      <c r="H630" s="36"/>
    </row>
    <row r="631" spans="1:8">
      <c r="A631" s="6"/>
      <c r="B631" s="35"/>
      <c r="H631" s="36"/>
    </row>
    <row r="632" spans="1:8">
      <c r="A632" s="6"/>
      <c r="B632" s="35"/>
      <c r="H632" s="65"/>
    </row>
    <row r="633" spans="1:8">
      <c r="A633" s="6"/>
      <c r="B633" s="6"/>
      <c r="H633" s="36"/>
    </row>
    <row r="634" spans="1:8">
      <c r="A634" s="6"/>
      <c r="B634" s="35"/>
      <c r="F634" s="7"/>
      <c r="G634" s="16"/>
      <c r="H634" s="31"/>
    </row>
    <row r="635" spans="1:8">
      <c r="A635" s="35"/>
      <c r="B635" s="6"/>
      <c r="C635" s="1"/>
      <c r="F635" s="8"/>
      <c r="G635" s="16"/>
      <c r="H635" s="31"/>
    </row>
    <row r="636" spans="1:8">
      <c r="A636" s="11"/>
      <c r="B636" s="52"/>
      <c r="F636" s="1"/>
      <c r="G636" s="16"/>
      <c r="H636" s="36"/>
    </row>
    <row r="637" spans="1:8">
      <c r="A637" s="61"/>
      <c r="B637" s="1"/>
      <c r="C637" s="1"/>
      <c r="D637" s="20"/>
      <c r="E637" s="20"/>
      <c r="F637" s="60"/>
      <c r="G637" s="12"/>
      <c r="H637" s="31"/>
    </row>
    <row r="638" spans="1:8" ht="18.75">
      <c r="A638" s="61"/>
      <c r="B638" s="8"/>
      <c r="C638" s="8"/>
      <c r="D638" s="16"/>
      <c r="E638" s="16"/>
      <c r="F638" s="8"/>
      <c r="G638" s="12"/>
      <c r="H638" s="68"/>
    </row>
    <row r="639" spans="1:8">
      <c r="A639" s="61"/>
      <c r="B639" s="8"/>
      <c r="C639" s="8"/>
      <c r="D639" s="16"/>
      <c r="E639" s="12"/>
      <c r="F639" s="8"/>
      <c r="G639" s="16"/>
      <c r="H639" s="31"/>
    </row>
    <row r="640" spans="1:8">
      <c r="A640" s="1"/>
      <c r="B640" s="1"/>
      <c r="C640" s="1"/>
      <c r="D640" s="9"/>
      <c r="E640" s="9"/>
      <c r="F640" s="1"/>
      <c r="G640" s="9"/>
      <c r="H640" s="31"/>
    </row>
    <row r="641" spans="1:8">
      <c r="A641" s="1"/>
      <c r="G641" s="9"/>
      <c r="H641" s="31"/>
    </row>
    <row r="642" spans="1:8">
      <c r="A642" s="21"/>
      <c r="B642" s="1"/>
      <c r="G642" s="9"/>
      <c r="H642" s="31"/>
    </row>
    <row r="643" spans="1:8">
      <c r="A643" s="21"/>
      <c r="B643" s="1"/>
      <c r="F643" s="1"/>
      <c r="H643" s="65"/>
    </row>
    <row r="644" spans="1:8">
      <c r="A644" s="5"/>
      <c r="B644" s="1"/>
      <c r="F644" s="1"/>
      <c r="H644" s="31"/>
    </row>
    <row r="645" spans="1:8">
      <c r="A645" s="5"/>
      <c r="F645" s="1"/>
      <c r="G645" s="16"/>
      <c r="H645" s="31"/>
    </row>
    <row r="646" spans="1:8">
      <c r="A646" s="21"/>
      <c r="B646" s="1"/>
      <c r="F646" s="7"/>
      <c r="G646" s="16"/>
      <c r="H646" s="31"/>
    </row>
    <row r="647" spans="1:8" ht="18.75">
      <c r="A647" s="5"/>
      <c r="F647" s="7"/>
      <c r="G647" s="16"/>
      <c r="H647" s="68"/>
    </row>
    <row r="648" spans="1:8">
      <c r="A648" s="5"/>
      <c r="F648" s="7"/>
      <c r="G648" s="16"/>
      <c r="H648" s="65"/>
    </row>
    <row r="649" spans="1:8">
      <c r="A649" s="5"/>
      <c r="F649" s="7"/>
      <c r="G649" s="16"/>
      <c r="H649" s="19"/>
    </row>
    <row r="650" spans="1:8">
      <c r="A650" s="5"/>
      <c r="B650" s="1"/>
      <c r="F650" s="7"/>
      <c r="G650" s="16"/>
      <c r="H650" s="18"/>
    </row>
    <row r="651" spans="1:8">
      <c r="A651" s="21"/>
      <c r="F651" s="7"/>
      <c r="G651" s="16"/>
      <c r="H651" s="18"/>
    </row>
    <row r="652" spans="1:8">
      <c r="A652" s="21"/>
      <c r="B652" s="1"/>
      <c r="F652" s="7"/>
      <c r="G652" s="16"/>
      <c r="H652" s="18"/>
    </row>
    <row r="653" spans="1:8">
      <c r="A653" s="5"/>
      <c r="B653" s="1"/>
      <c r="F653" s="7"/>
      <c r="G653" s="16"/>
      <c r="H653" s="19"/>
    </row>
    <row r="654" spans="1:8">
      <c r="A654" s="21"/>
      <c r="F654" s="7"/>
      <c r="G654" s="16"/>
      <c r="H654" s="19"/>
    </row>
    <row r="655" spans="1:8">
      <c r="A655" s="21"/>
      <c r="B655" s="1"/>
      <c r="F655" s="7"/>
      <c r="G655" s="16"/>
      <c r="H655" s="18"/>
    </row>
    <row r="656" spans="1:8">
      <c r="A656" s="5"/>
      <c r="B656" s="1"/>
      <c r="F656" s="7"/>
      <c r="G656" s="16"/>
      <c r="H656" s="18"/>
    </row>
    <row r="657" spans="1:8">
      <c r="A657" s="21"/>
      <c r="B657" s="1"/>
      <c r="F657" s="7"/>
      <c r="G657" s="16"/>
      <c r="H657" s="36"/>
    </row>
    <row r="658" spans="1:8">
      <c r="A658" s="21"/>
      <c r="F658" s="7"/>
      <c r="G658" s="16"/>
      <c r="H658" s="18"/>
    </row>
    <row r="659" spans="1:8">
      <c r="A659" s="21"/>
      <c r="B659" s="1"/>
      <c r="F659" s="7"/>
      <c r="G659" s="16"/>
      <c r="H659" s="18"/>
    </row>
    <row r="660" spans="1:8">
      <c r="A660" s="5"/>
      <c r="B660" s="1"/>
      <c r="F660" s="34"/>
      <c r="G660" s="16"/>
      <c r="H660" s="18"/>
    </row>
    <row r="661" spans="1:8">
      <c r="A661" s="21"/>
      <c r="F661" s="1"/>
      <c r="G661" s="16"/>
      <c r="H661" s="18"/>
    </row>
    <row r="662" spans="1:8">
      <c r="A662" s="21"/>
      <c r="B662" s="1"/>
      <c r="F662" s="1"/>
      <c r="H662" s="18"/>
    </row>
    <row r="663" spans="1:8">
      <c r="A663" s="21"/>
      <c r="F663" s="1"/>
      <c r="H663" s="18"/>
    </row>
    <row r="664" spans="1:8">
      <c r="A664" s="5"/>
      <c r="B664" s="7"/>
      <c r="C664" s="7"/>
      <c r="D664" s="16"/>
      <c r="E664" s="16"/>
      <c r="F664" s="7"/>
      <c r="G664" s="16"/>
      <c r="H664" s="18"/>
    </row>
    <row r="665" spans="1:8">
      <c r="A665" s="35"/>
      <c r="B665" s="7"/>
      <c r="C665" s="7"/>
      <c r="D665" s="16"/>
      <c r="E665" s="16"/>
      <c r="F665" s="7"/>
      <c r="G665" s="16"/>
      <c r="H665" s="18"/>
    </row>
    <row r="666" spans="1:8">
      <c r="A666" s="6"/>
      <c r="B666" s="7"/>
      <c r="C666" s="7"/>
      <c r="D666" s="12"/>
      <c r="E666" s="16"/>
      <c r="F666" s="7"/>
      <c r="G666" s="16"/>
      <c r="H666" s="18"/>
    </row>
    <row r="667" spans="1:8">
      <c r="A667" s="6"/>
      <c r="B667" s="7"/>
      <c r="C667" s="7"/>
      <c r="D667" s="12"/>
      <c r="E667" s="16"/>
      <c r="F667" s="8"/>
      <c r="G667" s="16"/>
      <c r="H667" s="18"/>
    </row>
    <row r="668" spans="1:8">
      <c r="A668" s="11"/>
      <c r="B668" s="7"/>
      <c r="C668" s="8"/>
      <c r="D668" s="16"/>
      <c r="E668" s="16"/>
      <c r="F668" s="7"/>
      <c r="H668" s="18"/>
    </row>
    <row r="669" spans="1:8">
      <c r="A669" s="11"/>
      <c r="B669" s="7"/>
      <c r="C669" s="7"/>
      <c r="D669" s="12"/>
      <c r="E669" s="12"/>
      <c r="F669" s="7"/>
      <c r="G669" s="9"/>
      <c r="H669" s="19"/>
    </row>
    <row r="670" spans="1:8" ht="18.75">
      <c r="A670" s="11"/>
      <c r="B670" s="8"/>
      <c r="C670" s="8"/>
      <c r="D670" s="16"/>
      <c r="E670" s="29"/>
      <c r="F670" s="84"/>
      <c r="G670" s="20"/>
      <c r="H670" s="85"/>
    </row>
    <row r="671" spans="1:8">
      <c r="A671" s="61"/>
      <c r="B671" s="7"/>
      <c r="C671" s="7"/>
      <c r="D671" s="12"/>
      <c r="E671" s="12"/>
      <c r="F671" s="8"/>
      <c r="G671" s="12"/>
      <c r="H671" s="18"/>
    </row>
    <row r="672" spans="1:8">
      <c r="A672" s="11"/>
      <c r="B672" s="8"/>
      <c r="C672" s="8"/>
      <c r="D672" s="16"/>
      <c r="E672" s="16"/>
      <c r="F672" s="8"/>
      <c r="G672" s="12"/>
      <c r="H672" s="18"/>
    </row>
    <row r="673" spans="1:8">
      <c r="A673" s="11"/>
      <c r="B673" s="8"/>
      <c r="C673" s="8"/>
      <c r="D673" s="16"/>
      <c r="E673" s="16"/>
      <c r="F673" s="8"/>
      <c r="H673" s="18"/>
    </row>
    <row r="674" spans="1:8">
      <c r="A674" s="11"/>
      <c r="B674" s="7"/>
      <c r="C674" s="7"/>
      <c r="D674" s="12"/>
      <c r="E674" s="12"/>
      <c r="F674" s="7"/>
      <c r="H674" s="18"/>
    </row>
    <row r="675" spans="1:8">
      <c r="A675" s="11"/>
      <c r="B675" s="7"/>
      <c r="C675" s="7"/>
      <c r="D675" s="12"/>
      <c r="E675" s="12"/>
      <c r="F675" s="7"/>
      <c r="G675" s="9"/>
      <c r="H675" s="18"/>
    </row>
    <row r="676" spans="1:8">
      <c r="A676" s="11"/>
      <c r="B676" s="7"/>
      <c r="C676" s="7"/>
      <c r="D676" s="12"/>
      <c r="E676" s="12"/>
      <c r="F676" s="7"/>
      <c r="G676" s="20"/>
      <c r="H676" s="18"/>
    </row>
    <row r="677" spans="1:8">
      <c r="A677" s="11"/>
      <c r="B677" s="7"/>
      <c r="C677" s="7"/>
      <c r="D677" s="12"/>
      <c r="E677" s="12"/>
      <c r="F677" s="7"/>
      <c r="H677" s="18"/>
    </row>
    <row r="678" spans="1:8">
      <c r="A678" s="11"/>
      <c r="B678" s="7"/>
      <c r="C678" s="7"/>
      <c r="D678" s="12"/>
      <c r="E678" s="12"/>
      <c r="F678" s="7"/>
      <c r="G678" s="12"/>
      <c r="H678" s="18"/>
    </row>
    <row r="679" spans="1:8">
      <c r="A679" s="11"/>
      <c r="B679" s="7"/>
      <c r="C679" s="7"/>
      <c r="D679" s="12"/>
      <c r="E679" s="12"/>
      <c r="F679" s="7"/>
      <c r="G679" s="12"/>
      <c r="H679" s="18"/>
    </row>
    <row r="680" spans="1:8">
      <c r="A680" s="11"/>
      <c r="B680" s="7"/>
      <c r="C680" s="7"/>
      <c r="D680" s="12"/>
      <c r="E680" s="12"/>
      <c r="F680" s="7"/>
      <c r="G680" s="12"/>
      <c r="H680" s="18"/>
    </row>
    <row r="681" spans="1:8">
      <c r="A681" s="11"/>
      <c r="B681" s="7"/>
      <c r="C681" s="7"/>
      <c r="D681" s="12"/>
      <c r="E681" s="12"/>
      <c r="F681" s="7"/>
      <c r="G681" s="12"/>
      <c r="H681" s="18"/>
    </row>
    <row r="682" spans="1:8">
      <c r="A682" s="11"/>
      <c r="B682" s="8"/>
      <c r="C682" s="8"/>
      <c r="D682" s="16"/>
      <c r="E682" s="16"/>
      <c r="F682" s="8"/>
      <c r="G682" s="12"/>
      <c r="H682" s="18"/>
    </row>
    <row r="683" spans="1:8">
      <c r="A683" s="7"/>
      <c r="B683" s="8"/>
      <c r="C683" s="8"/>
      <c r="D683" s="12"/>
      <c r="E683" s="12"/>
      <c r="F683" s="8"/>
      <c r="G683" s="29"/>
      <c r="H683" s="19"/>
    </row>
    <row r="684" spans="1:8">
      <c r="A684" s="8"/>
      <c r="B684" s="8"/>
      <c r="C684" s="8"/>
      <c r="D684" s="16"/>
      <c r="E684" s="16"/>
      <c r="F684" s="8"/>
      <c r="G684" s="16"/>
      <c r="H684" s="18"/>
    </row>
    <row r="685" spans="1:8">
      <c r="A685" s="8"/>
      <c r="B685" s="8"/>
      <c r="C685" s="8"/>
      <c r="D685" s="16"/>
      <c r="E685" s="16"/>
      <c r="F685" s="8"/>
      <c r="G685" s="16"/>
      <c r="H685" s="18"/>
    </row>
    <row r="686" spans="1:8">
      <c r="A686" s="11"/>
      <c r="B686" s="7"/>
      <c r="C686" s="7"/>
      <c r="D686" s="12"/>
      <c r="E686" s="12"/>
      <c r="F686" s="8"/>
      <c r="G686" s="12"/>
      <c r="H686" s="18"/>
    </row>
    <row r="687" spans="1:8">
      <c r="A687" s="61"/>
      <c r="B687" s="8"/>
      <c r="C687" s="8"/>
      <c r="D687" s="16"/>
      <c r="E687" s="16"/>
      <c r="F687" s="8"/>
      <c r="H687" s="19"/>
    </row>
    <row r="688" spans="1:8">
      <c r="A688" s="61"/>
      <c r="B688" s="8"/>
      <c r="C688" s="8"/>
      <c r="D688" s="16"/>
      <c r="E688" s="16"/>
      <c r="F688" s="8"/>
      <c r="H688" s="19"/>
    </row>
    <row r="689" spans="1:8" ht="18.75">
      <c r="A689" s="61"/>
      <c r="B689" s="14"/>
      <c r="C689" s="14"/>
      <c r="D689" s="17"/>
      <c r="E689" s="17"/>
      <c r="F689" s="7"/>
      <c r="G689" s="20"/>
      <c r="H689" s="53">
        <f>SUM(H504:H688)</f>
        <v>0</v>
      </c>
    </row>
    <row r="690" spans="1:8">
      <c r="A690" s="61"/>
      <c r="B690" s="8"/>
      <c r="C690" s="8"/>
      <c r="D690" s="16"/>
      <c r="E690" s="16"/>
      <c r="F690" s="8"/>
      <c r="G690" s="9"/>
      <c r="H690" s="18"/>
    </row>
    <row r="691" spans="1:8">
      <c r="A691" s="61"/>
      <c r="B691" s="8"/>
      <c r="C691" s="8"/>
      <c r="D691" s="16"/>
      <c r="E691" s="16"/>
      <c r="F691" s="7"/>
      <c r="G691" s="20"/>
      <c r="H691" s="19"/>
    </row>
    <row r="692" spans="1:8">
      <c r="A692" s="61"/>
      <c r="B692" s="8"/>
      <c r="C692" s="8"/>
      <c r="D692" s="16"/>
      <c r="E692" s="16"/>
      <c r="F692" s="8"/>
      <c r="H692" s="18"/>
    </row>
    <row r="693" spans="1:8">
      <c r="A693" s="61"/>
      <c r="B693" s="8"/>
      <c r="C693" s="8"/>
      <c r="D693" s="16"/>
      <c r="E693" s="16"/>
      <c r="F693" s="8"/>
      <c r="G693" s="9"/>
      <c r="H693" s="18"/>
    </row>
    <row r="694" spans="1:8">
      <c r="A694" s="6"/>
      <c r="G694" s="9"/>
      <c r="H694" s="18"/>
    </row>
    <row r="695" spans="1:8">
      <c r="A695" s="6"/>
      <c r="G695" s="9"/>
      <c r="H695" s="19"/>
    </row>
    <row r="696" spans="1:8">
      <c r="H696" s="18"/>
    </row>
    <row r="697" spans="1:8" ht="18.75">
      <c r="A697" s="6"/>
      <c r="E697" s="40"/>
      <c r="F697" s="44"/>
      <c r="G697" s="12"/>
      <c r="H697" s="18"/>
    </row>
    <row r="698" spans="1:8" ht="18.75">
      <c r="A698" s="6"/>
      <c r="B698" s="1"/>
      <c r="C698" s="42"/>
      <c r="D698" s="9"/>
      <c r="E698" s="40"/>
      <c r="F698" s="43"/>
      <c r="G698" s="12"/>
      <c r="H698" s="18"/>
    </row>
    <row r="699" spans="1:8" ht="18.75">
      <c r="A699" s="35"/>
      <c r="E699" s="40"/>
      <c r="F699" s="44"/>
      <c r="G699" s="20"/>
      <c r="H699" s="18"/>
    </row>
    <row r="700" spans="1:8" ht="18.75">
      <c r="A700" s="6"/>
      <c r="E700" s="40"/>
      <c r="F700" s="44"/>
      <c r="G700" s="12"/>
      <c r="H700" s="19"/>
    </row>
    <row r="701" spans="1:8" ht="18.75">
      <c r="A701" s="6"/>
      <c r="C701" s="41"/>
      <c r="D701" s="38"/>
      <c r="E701" s="40"/>
      <c r="F701" s="39"/>
      <c r="H701" s="18"/>
    </row>
    <row r="702" spans="1:8" ht="18.75">
      <c r="D702" s="9"/>
      <c r="E702" s="40"/>
      <c r="F702" s="44"/>
      <c r="G702" s="12"/>
      <c r="H702" s="18"/>
    </row>
    <row r="703" spans="1:8" ht="18.75">
      <c r="A703" s="6"/>
      <c r="E703" s="40"/>
      <c r="F703" s="44"/>
      <c r="H703" s="19"/>
    </row>
    <row r="704" spans="1:8" ht="18.75">
      <c r="A704" s="6"/>
      <c r="E704" s="40"/>
      <c r="F704" s="44"/>
      <c r="H704" s="19"/>
    </row>
    <row r="705" spans="1:8" ht="18.75">
      <c r="A705" s="6"/>
      <c r="C705" s="41"/>
      <c r="D705" s="38"/>
      <c r="E705" s="40"/>
      <c r="F705" s="39"/>
      <c r="G705" s="12"/>
      <c r="H705" s="18"/>
    </row>
    <row r="706" spans="1:8" ht="18.75">
      <c r="D706" s="9"/>
      <c r="E706" s="40"/>
      <c r="F706" s="44"/>
      <c r="G706" s="45"/>
      <c r="H706" s="18"/>
    </row>
    <row r="707" spans="1:8" ht="18.75">
      <c r="A707" s="6"/>
      <c r="E707" s="40"/>
      <c r="F707" s="44"/>
      <c r="H707" s="19"/>
    </row>
    <row r="708" spans="1:8" ht="18.75">
      <c r="A708" s="6"/>
      <c r="C708" s="41"/>
      <c r="D708" s="38"/>
      <c r="E708" s="40"/>
      <c r="F708" s="39"/>
      <c r="H708" s="19"/>
    </row>
    <row r="709" spans="1:8" ht="18.75">
      <c r="C709" s="42"/>
      <c r="D709" s="9"/>
      <c r="E709" s="40"/>
      <c r="F709" s="43"/>
      <c r="H709" s="18"/>
    </row>
    <row r="710" spans="1:8" ht="18.75">
      <c r="A710" s="6"/>
      <c r="E710" s="40"/>
      <c r="F710" s="44"/>
      <c r="H710" s="18"/>
    </row>
    <row r="711" spans="1:8" ht="18.75">
      <c r="A711" s="6"/>
      <c r="E711" s="40"/>
      <c r="F711" s="44"/>
      <c r="H711" s="18"/>
    </row>
    <row r="712" spans="1:8" ht="18.75">
      <c r="A712" s="6"/>
      <c r="C712" s="41"/>
      <c r="D712" s="38"/>
      <c r="E712" s="40"/>
      <c r="F712" s="39"/>
      <c r="H712" s="18"/>
    </row>
    <row r="713" spans="1:8" ht="18.75">
      <c r="C713" s="42"/>
      <c r="D713" s="9"/>
      <c r="E713" s="40"/>
      <c r="F713" s="43"/>
      <c r="G713" s="38"/>
      <c r="H713" s="19"/>
    </row>
    <row r="714" spans="1:8" ht="18.75">
      <c r="A714" s="6"/>
      <c r="E714" s="40"/>
      <c r="F714" s="44"/>
      <c r="G714" s="9"/>
      <c r="H714" s="19"/>
    </row>
    <row r="715" spans="1:8" ht="18.75">
      <c r="A715" s="6"/>
      <c r="E715" s="40"/>
      <c r="F715" s="44"/>
      <c r="H715" s="18"/>
    </row>
    <row r="716" spans="1:8" ht="18.75">
      <c r="A716" s="6"/>
      <c r="C716" s="41"/>
      <c r="D716" s="40"/>
      <c r="E716" s="40"/>
      <c r="F716" s="46"/>
      <c r="G716" s="9"/>
      <c r="H716" s="18"/>
    </row>
    <row r="717" spans="1:8" ht="18.75">
      <c r="A717" s="1"/>
      <c r="D717" s="22"/>
      <c r="E717" s="40"/>
      <c r="F717" s="44"/>
      <c r="H717" s="19"/>
    </row>
    <row r="718" spans="1:8" ht="18.75">
      <c r="D718" s="40"/>
      <c r="E718" s="40"/>
      <c r="F718" s="44"/>
      <c r="H718" s="18"/>
    </row>
    <row r="719" spans="1:8" ht="18.75">
      <c r="D719" s="40"/>
      <c r="E719" s="40"/>
      <c r="F719" s="44"/>
      <c r="G719" s="38"/>
      <c r="H719" s="18"/>
    </row>
    <row r="720" spans="1:8" ht="18.75">
      <c r="D720" s="40"/>
      <c r="E720" s="40"/>
      <c r="F720" s="44"/>
      <c r="G720" s="9"/>
      <c r="H720" s="18"/>
    </row>
    <row r="721" spans="1:8" ht="18.75">
      <c r="D721" s="62"/>
      <c r="E721" s="22"/>
      <c r="F721" s="44"/>
      <c r="H721" s="19"/>
    </row>
    <row r="722" spans="1:8" ht="18.75">
      <c r="D722" s="62"/>
      <c r="E722" s="22"/>
      <c r="F722" s="44"/>
      <c r="H722" s="19"/>
    </row>
    <row r="723" spans="1:8" ht="18.75">
      <c r="A723" s="6"/>
      <c r="D723" s="22"/>
      <c r="F723" s="18"/>
      <c r="G723" s="38"/>
      <c r="H723" s="19"/>
    </row>
    <row r="724" spans="1:8" ht="18.75">
      <c r="A724" s="6"/>
      <c r="B724" s="1"/>
      <c r="C724" s="44"/>
      <c r="D724" s="40"/>
      <c r="E724" s="40"/>
      <c r="F724" s="46"/>
      <c r="G724" s="9"/>
      <c r="H724" s="18"/>
    </row>
    <row r="725" spans="1:8" ht="18.75">
      <c r="A725" s="1"/>
      <c r="B725" s="1"/>
      <c r="D725" s="47"/>
      <c r="F725" s="44"/>
      <c r="H725" s="19"/>
    </row>
    <row r="726" spans="1:8" ht="18.75">
      <c r="C726" s="42"/>
      <c r="D726" s="47"/>
      <c r="F726" s="42"/>
      <c r="G726" s="38"/>
      <c r="H726" s="18"/>
    </row>
    <row r="727" spans="1:8" ht="18.75">
      <c r="D727" s="47"/>
      <c r="G727" s="9"/>
      <c r="H727" s="18"/>
    </row>
    <row r="728" spans="1:8" ht="18.75">
      <c r="C728" s="42"/>
      <c r="D728" s="47"/>
      <c r="F728" s="42"/>
      <c r="H728" s="36"/>
    </row>
    <row r="729" spans="1:8" ht="18.75">
      <c r="C729" s="42"/>
      <c r="D729" s="47"/>
      <c r="F729" s="42"/>
      <c r="H729" s="30"/>
    </row>
    <row r="730" spans="1:8" ht="18.75">
      <c r="D730" s="47"/>
      <c r="G730" s="38"/>
      <c r="H730" s="31"/>
    </row>
    <row r="731" spans="1:8" ht="18.75">
      <c r="D731" s="47"/>
      <c r="G731" s="9"/>
      <c r="H731" s="50"/>
    </row>
    <row r="732" spans="1:8" ht="18.75">
      <c r="A732" s="35"/>
      <c r="D732" s="47"/>
      <c r="H732" s="50"/>
    </row>
    <row r="733" spans="1:8" ht="18.75">
      <c r="A733" s="35"/>
      <c r="C733" s="42"/>
      <c r="D733" s="47"/>
      <c r="H733" s="50"/>
    </row>
    <row r="734" spans="1:8" ht="18.75">
      <c r="A734" s="35"/>
      <c r="C734" s="5"/>
      <c r="D734" s="48"/>
      <c r="G734" s="38"/>
      <c r="H734" s="50"/>
    </row>
    <row r="735" spans="1:8" ht="18.75">
      <c r="A735" s="35"/>
      <c r="C735" s="42"/>
      <c r="D735" s="48"/>
      <c r="F735" s="1"/>
      <c r="H735" s="50"/>
    </row>
    <row r="736" spans="1:8" ht="18.75">
      <c r="A736" s="35"/>
      <c r="C736" s="42"/>
      <c r="D736" s="48"/>
      <c r="F736" s="42"/>
      <c r="G736" s="9"/>
      <c r="H736" s="50"/>
    </row>
    <row r="737" spans="1:8" ht="18.75">
      <c r="A737" s="35"/>
      <c r="C737" s="42"/>
      <c r="D737" s="47"/>
      <c r="F737" s="42"/>
      <c r="G737" s="9"/>
      <c r="H737" s="50"/>
    </row>
    <row r="738" spans="1:8" ht="18.75">
      <c r="A738" s="11"/>
      <c r="B738" s="7"/>
      <c r="C738" s="8"/>
      <c r="D738" s="63"/>
      <c r="E738" s="16"/>
      <c r="F738" s="49"/>
      <c r="G738" s="12"/>
      <c r="H738" s="30"/>
    </row>
    <row r="739" spans="1:8" ht="18.75">
      <c r="A739" s="8"/>
      <c r="B739" s="8"/>
      <c r="C739" s="8"/>
      <c r="D739" s="64"/>
      <c r="E739" s="50"/>
      <c r="F739" s="51"/>
      <c r="G739" s="12"/>
      <c r="H739" s="30"/>
    </row>
    <row r="740" spans="1:8">
      <c r="A740" s="6"/>
      <c r="H740" s="31"/>
    </row>
    <row r="741" spans="1:8">
      <c r="A741" s="6"/>
      <c r="H741" s="36"/>
    </row>
    <row r="742" spans="1:8">
      <c r="A742" s="11"/>
      <c r="B742" s="8"/>
      <c r="C742" s="8"/>
      <c r="D742" s="16"/>
      <c r="E742" s="16"/>
      <c r="F742" s="7"/>
      <c r="H742" s="36"/>
    </row>
    <row r="743" spans="1:8">
      <c r="A743" s="6"/>
      <c r="G743" s="9"/>
      <c r="H743" s="31"/>
    </row>
    <row r="744" spans="1:8">
      <c r="A744" s="6"/>
      <c r="D744" s="9"/>
      <c r="E744" s="9"/>
      <c r="F744" s="21"/>
      <c r="H744" s="31"/>
    </row>
    <row r="745" spans="1:8">
      <c r="A745" s="6"/>
      <c r="G745" s="20"/>
      <c r="H745" s="18"/>
    </row>
    <row r="746" spans="1:8">
      <c r="A746" s="6"/>
      <c r="G746" s="40"/>
      <c r="H746" s="18"/>
    </row>
    <row r="747" spans="1:8">
      <c r="A747" s="35"/>
      <c r="G747" s="9"/>
      <c r="H747" s="18"/>
    </row>
    <row r="748" spans="1:8">
      <c r="A748" s="6"/>
      <c r="H748" s="18"/>
    </row>
    <row r="749" spans="1:8">
      <c r="A749" s="6"/>
      <c r="B749" s="1"/>
      <c r="D749" s="9"/>
      <c r="E749" s="9"/>
      <c r="G749" s="9"/>
      <c r="H749" s="18"/>
    </row>
    <row r="750" spans="1:8">
      <c r="A750" s="35"/>
      <c r="B750" s="1"/>
      <c r="H750" s="18"/>
    </row>
    <row r="751" spans="1:8">
      <c r="A751" s="6"/>
      <c r="H751" s="18"/>
    </row>
    <row r="752" spans="1:8">
      <c r="A752" s="6"/>
      <c r="H752" s="19"/>
    </row>
    <row r="753" spans="1:8" ht="18.75">
      <c r="A753" s="35"/>
      <c r="H753" s="46"/>
    </row>
    <row r="754" spans="1:8">
      <c r="A754" s="35"/>
      <c r="G754" s="9"/>
      <c r="H754" s="65"/>
    </row>
    <row r="755" spans="1:8" ht="18.75">
      <c r="A755" s="35"/>
      <c r="E755" s="9"/>
      <c r="H755" s="67"/>
    </row>
    <row r="756" spans="1:8" ht="18.75">
      <c r="A756" s="6"/>
      <c r="B756" s="1"/>
      <c r="D756" s="9"/>
      <c r="E756" s="9"/>
      <c r="G756" s="9"/>
      <c r="H756" s="67"/>
    </row>
    <row r="757" spans="1:8" ht="18.75">
      <c r="A757" s="11"/>
      <c r="B757" s="7"/>
      <c r="C757" s="7"/>
      <c r="D757" s="12"/>
      <c r="E757" s="12"/>
      <c r="F757" s="8"/>
      <c r="G757" s="12"/>
      <c r="H757" s="67"/>
    </row>
    <row r="758" spans="1:8" ht="18.75">
      <c r="A758" s="35"/>
      <c r="H758" s="67"/>
    </row>
    <row r="759" spans="1:8">
      <c r="A759" s="11"/>
      <c r="B759" s="7"/>
      <c r="C759" s="7"/>
      <c r="D759" s="12"/>
      <c r="E759" s="12"/>
      <c r="F759" s="8"/>
      <c r="H759" s="36"/>
    </row>
    <row r="760" spans="1:8">
      <c r="A760" s="35"/>
      <c r="F760" s="1"/>
      <c r="H760" s="36"/>
    </row>
    <row r="761" spans="1:8">
      <c r="A761" s="11"/>
      <c r="B761" s="7"/>
      <c r="C761" s="7"/>
      <c r="D761" s="12"/>
      <c r="E761" s="12"/>
      <c r="F761" s="7"/>
      <c r="G761" s="12"/>
      <c r="H761" s="36"/>
    </row>
    <row r="762" spans="1:8">
      <c r="A762" s="35"/>
      <c r="F762" s="1"/>
      <c r="G762" s="12"/>
      <c r="H762" s="65"/>
    </row>
    <row r="763" spans="1:8">
      <c r="A763" s="6"/>
      <c r="G763" s="16"/>
      <c r="H763" s="18"/>
    </row>
    <row r="764" spans="1:8">
      <c r="A764" s="11"/>
      <c r="B764" s="8"/>
      <c r="C764" s="8"/>
      <c r="D764" s="16"/>
      <c r="E764" s="12"/>
      <c r="F764" s="7"/>
      <c r="G764" s="12"/>
      <c r="H764" s="18"/>
    </row>
    <row r="765" spans="1:8">
      <c r="A765" s="11"/>
      <c r="B765" s="8"/>
      <c r="C765" s="8"/>
      <c r="D765" s="16"/>
      <c r="E765" s="16"/>
      <c r="F765" s="7"/>
      <c r="G765" s="12"/>
      <c r="H765" s="18"/>
    </row>
    <row r="766" spans="1:8" ht="18.75">
      <c r="A766" s="11"/>
      <c r="B766" s="8"/>
      <c r="C766" s="8"/>
      <c r="D766" s="16"/>
      <c r="E766" s="16"/>
      <c r="F766" s="8"/>
      <c r="G766" s="16"/>
      <c r="H766" s="68"/>
    </row>
    <row r="767" spans="1:8" ht="18.75">
      <c r="A767" s="11"/>
      <c r="B767" s="8"/>
      <c r="C767" s="8"/>
      <c r="D767" s="16"/>
      <c r="E767" s="16"/>
      <c r="F767" s="7"/>
      <c r="G767" s="16"/>
      <c r="H767" s="68"/>
    </row>
    <row r="768" spans="1:8">
      <c r="A768" s="6"/>
      <c r="B768" s="1"/>
      <c r="C768" s="1"/>
      <c r="D768" s="12"/>
      <c r="E768" s="12"/>
      <c r="F768" s="8"/>
      <c r="G768" s="12"/>
      <c r="H768" s="31"/>
    </row>
    <row r="769" spans="1:8">
      <c r="A769" s="35"/>
      <c r="D769" s="16"/>
      <c r="E769" s="16"/>
      <c r="F769" s="8"/>
      <c r="G769" s="16"/>
      <c r="H769" s="36"/>
    </row>
    <row r="770" spans="1:8">
      <c r="A770" s="6"/>
      <c r="H770" s="36"/>
    </row>
    <row r="771" spans="1:8">
      <c r="A771" s="6"/>
      <c r="B771" s="6"/>
      <c r="H771" s="36"/>
    </row>
    <row r="772" spans="1:8">
      <c r="A772" s="6"/>
      <c r="B772" s="35"/>
      <c r="H772" s="36"/>
    </row>
    <row r="773" spans="1:8">
      <c r="A773" s="6"/>
      <c r="B773" s="35"/>
      <c r="H773" s="65"/>
    </row>
    <row r="774" spans="1:8">
      <c r="A774" s="6"/>
      <c r="B774" s="6"/>
      <c r="H774" s="36"/>
    </row>
    <row r="775" spans="1:8">
      <c r="A775" s="6"/>
      <c r="B775" s="35"/>
      <c r="F775" s="7"/>
      <c r="G775" s="16"/>
      <c r="H775" s="31"/>
    </row>
    <row r="776" spans="1:8">
      <c r="A776" s="35"/>
      <c r="B776" s="6"/>
      <c r="C776" s="1"/>
      <c r="F776" s="8"/>
      <c r="G776" s="16"/>
      <c r="H776" s="31"/>
    </row>
    <row r="777" spans="1:8">
      <c r="A777" s="11"/>
      <c r="B777" s="52"/>
      <c r="F777" s="1"/>
      <c r="G777" s="16"/>
      <c r="H777" s="36"/>
    </row>
    <row r="778" spans="1:8">
      <c r="A778" s="61"/>
      <c r="B778" s="1"/>
      <c r="C778" s="1"/>
      <c r="D778" s="20"/>
      <c r="E778" s="20"/>
      <c r="F778" s="60"/>
      <c r="G778" s="12"/>
      <c r="H778" s="31"/>
    </row>
    <row r="779" spans="1:8" ht="18.75">
      <c r="A779" s="61"/>
      <c r="B779" s="8"/>
      <c r="C779" s="8"/>
      <c r="D779" s="16"/>
      <c r="E779" s="16"/>
      <c r="F779" s="8"/>
      <c r="G779" s="12"/>
      <c r="H779" s="68"/>
    </row>
    <row r="780" spans="1:8">
      <c r="A780" s="61"/>
      <c r="B780" s="8"/>
      <c r="C780" s="8"/>
      <c r="D780" s="16"/>
      <c r="E780" s="12"/>
      <c r="F780" s="8"/>
      <c r="G780" s="16"/>
      <c r="H780" s="31"/>
    </row>
    <row r="781" spans="1:8">
      <c r="A781" s="11"/>
      <c r="B781" s="8"/>
      <c r="C781" s="8"/>
      <c r="D781" s="12"/>
      <c r="E781" s="12"/>
      <c r="F781" s="8"/>
      <c r="G781" s="12"/>
      <c r="H781" s="31"/>
    </row>
    <row r="782" spans="1:8">
      <c r="A782" s="11"/>
      <c r="B782" s="7"/>
      <c r="C782" s="7"/>
      <c r="D782" s="12"/>
      <c r="E782" s="12"/>
      <c r="F782" s="7"/>
      <c r="G782" s="12"/>
      <c r="H782" s="31"/>
    </row>
    <row r="783" spans="1:8">
      <c r="A783" s="11"/>
      <c r="B783" s="8"/>
      <c r="C783" s="8"/>
      <c r="D783" s="16"/>
      <c r="E783" s="16"/>
      <c r="F783" s="8"/>
      <c r="G783" s="16"/>
      <c r="H783" s="31"/>
    </row>
    <row r="784" spans="1:8" ht="18.75">
      <c r="A784" s="11"/>
      <c r="B784" s="41"/>
      <c r="C784" s="41"/>
      <c r="D784" s="38"/>
      <c r="E784" s="38"/>
      <c r="F784" s="70"/>
      <c r="G784" s="17"/>
      <c r="H784" s="65"/>
    </row>
    <row r="785" spans="1:8" ht="18.75">
      <c r="A785" s="35"/>
      <c r="B785" s="51"/>
      <c r="C785" s="51"/>
      <c r="D785" s="63"/>
      <c r="E785" s="63"/>
      <c r="F785" s="51"/>
      <c r="G785" s="17"/>
      <c r="H785" s="31"/>
    </row>
    <row r="786" spans="1:8">
      <c r="A786" s="6"/>
      <c r="H786" s="31"/>
    </row>
    <row r="787" spans="1:8">
      <c r="A787" s="11"/>
      <c r="B787" s="8"/>
      <c r="C787" s="8"/>
      <c r="D787" s="16"/>
      <c r="E787" s="16"/>
      <c r="F787" s="8"/>
      <c r="H787" s="31"/>
    </row>
    <row r="788" spans="1:8" ht="18.75">
      <c r="A788" s="11"/>
      <c r="B788" s="8"/>
      <c r="C788" s="8"/>
      <c r="D788" s="16"/>
      <c r="E788" s="16"/>
      <c r="F788" s="7"/>
      <c r="G788" s="12"/>
      <c r="H788" s="68"/>
    </row>
    <row r="789" spans="1:8">
      <c r="A789" s="11"/>
      <c r="B789" s="8"/>
      <c r="C789" s="8"/>
      <c r="D789" s="16"/>
      <c r="E789" s="16"/>
      <c r="F789" s="7"/>
      <c r="G789" s="12"/>
      <c r="H789" s="65"/>
    </row>
    <row r="790" spans="1:8">
      <c r="A790" s="11"/>
      <c r="B790" s="8"/>
      <c r="C790" s="8"/>
      <c r="D790" s="16"/>
      <c r="E790" s="16"/>
      <c r="F790" s="7"/>
      <c r="G790" s="12"/>
      <c r="H790" s="65"/>
    </row>
    <row r="791" spans="1:8">
      <c r="A791" s="6"/>
      <c r="B791" s="1"/>
      <c r="C791" s="1"/>
      <c r="D791" s="12"/>
      <c r="E791" s="12"/>
      <c r="F791" s="8"/>
      <c r="G791" s="12"/>
      <c r="H791" s="65"/>
    </row>
    <row r="792" spans="1:8">
      <c r="A792" s="35"/>
      <c r="D792" s="16"/>
      <c r="E792" s="16"/>
      <c r="F792" s="8"/>
      <c r="G792" s="16"/>
      <c r="H792" s="65"/>
    </row>
    <row r="793" spans="1:8">
      <c r="A793" s="6"/>
      <c r="H793" s="65"/>
    </row>
    <row r="794" spans="1:8">
      <c r="A794" s="6"/>
      <c r="B794" s="6"/>
      <c r="H794" s="65"/>
    </row>
    <row r="795" spans="1:8">
      <c r="A795" s="6"/>
      <c r="B795" s="35"/>
      <c r="H795" s="36"/>
    </row>
    <row r="796" spans="1:8">
      <c r="A796" s="6"/>
      <c r="B796" s="35"/>
      <c r="F796" s="7"/>
      <c r="G796" s="12"/>
      <c r="H796" s="65"/>
    </row>
    <row r="797" spans="1:8">
      <c r="A797" s="6"/>
      <c r="B797" s="35"/>
      <c r="F797" s="8"/>
      <c r="G797" s="16"/>
      <c r="H797" s="31"/>
    </row>
    <row r="798" spans="1:8">
      <c r="A798" s="6"/>
      <c r="H798" s="31"/>
    </row>
    <row r="799" spans="1:8">
      <c r="A799" s="35"/>
      <c r="C799" s="1"/>
      <c r="D799" s="37"/>
      <c r="E799" s="20"/>
      <c r="F799" s="5"/>
      <c r="G799" s="12"/>
      <c r="H799" s="36"/>
    </row>
    <row r="800" spans="1:8">
      <c r="A800" s="35"/>
      <c r="G800" s="12"/>
      <c r="H800" s="31"/>
    </row>
    <row r="801" spans="1:8" ht="16.5" customHeight="1">
      <c r="A801" s="35"/>
      <c r="G801" s="12"/>
      <c r="H801" s="31"/>
    </row>
    <row r="802" spans="1:8">
      <c r="A802" s="11"/>
      <c r="B802" s="8"/>
      <c r="C802" s="8"/>
      <c r="G802" s="12"/>
      <c r="H802" s="18"/>
    </row>
    <row r="803" spans="1:8">
      <c r="A803" s="1"/>
      <c r="H803" s="31"/>
    </row>
    <row r="804" spans="1:8">
      <c r="A804" s="1"/>
      <c r="G804" s="37"/>
      <c r="H804" s="18"/>
    </row>
    <row r="805" spans="1:8">
      <c r="A805" s="1"/>
      <c r="G805" s="37"/>
      <c r="H805" s="65"/>
    </row>
    <row r="806" spans="1:8">
      <c r="E806" s="37"/>
      <c r="H806" s="18"/>
    </row>
    <row r="807" spans="1:8">
      <c r="A807" s="35"/>
      <c r="D807" s="22"/>
      <c r="E807" s="37"/>
      <c r="H807" s="31"/>
    </row>
    <row r="808" spans="1:8">
      <c r="A808" s="35"/>
      <c r="E808" s="37"/>
      <c r="H808" s="18"/>
    </row>
    <row r="809" spans="1:8">
      <c r="A809" s="35"/>
      <c r="E809" s="37"/>
      <c r="G809" s="71"/>
      <c r="H809" s="18"/>
    </row>
    <row r="810" spans="1:8">
      <c r="A810" s="35"/>
      <c r="E810" s="37"/>
      <c r="G810" s="22"/>
      <c r="H810" s="72"/>
    </row>
    <row r="811" spans="1:8" ht="18.75">
      <c r="A811" s="35"/>
      <c r="E811" s="37"/>
      <c r="H811" s="73"/>
    </row>
    <row r="812" spans="1:8">
      <c r="A812" s="35"/>
      <c r="E812" s="37"/>
      <c r="G812" s="22"/>
      <c r="H812" s="18"/>
    </row>
    <row r="813" spans="1:8">
      <c r="A813" s="35"/>
      <c r="E813" s="37"/>
      <c r="F813" s="1"/>
      <c r="G813" s="40"/>
      <c r="H813" s="18"/>
    </row>
    <row r="814" spans="1:8">
      <c r="A814" s="35"/>
      <c r="E814" s="20"/>
      <c r="F814" s="1"/>
      <c r="H814" s="19"/>
    </row>
    <row r="815" spans="1:8">
      <c r="A815" s="6"/>
      <c r="H815" s="18"/>
    </row>
    <row r="816" spans="1:8">
      <c r="A816" s="6"/>
      <c r="C816" s="74"/>
      <c r="E816" s="9"/>
      <c r="H816" s="18"/>
    </row>
    <row r="817" spans="1:8">
      <c r="A817" s="6"/>
      <c r="H817" s="18"/>
    </row>
    <row r="818" spans="1:8" ht="18.75">
      <c r="A818" s="6"/>
      <c r="B818" s="1"/>
      <c r="H818" s="73"/>
    </row>
    <row r="819" spans="1:8" ht="18.75">
      <c r="A819" s="1"/>
      <c r="B819" s="1"/>
      <c r="C819" s="1"/>
      <c r="E819" s="76"/>
      <c r="G819" s="48"/>
      <c r="H819" s="77"/>
    </row>
    <row r="820" spans="1:8">
      <c r="A820" s="6"/>
      <c r="H820" s="19"/>
    </row>
    <row r="821" spans="1:8" ht="18.75">
      <c r="A821" s="6"/>
      <c r="B821" s="1"/>
      <c r="C821" s="1"/>
      <c r="G821" s="48"/>
      <c r="H821" s="19"/>
    </row>
    <row r="822" spans="1:8">
      <c r="A822" s="6"/>
      <c r="H822" s="19"/>
    </row>
    <row r="823" spans="1:8">
      <c r="A823" s="6"/>
      <c r="H823" s="19"/>
    </row>
    <row r="824" spans="1:8">
      <c r="A824" s="35"/>
      <c r="B824" s="26"/>
      <c r="H824" s="19"/>
    </row>
    <row r="825" spans="1:8">
      <c r="A825" s="35"/>
      <c r="B825" s="52"/>
      <c r="E825" s="22"/>
      <c r="H825" s="19"/>
    </row>
    <row r="826" spans="1:8">
      <c r="A826" s="35"/>
      <c r="B826" s="52"/>
      <c r="E826" s="22"/>
      <c r="H826" s="19"/>
    </row>
    <row r="827" spans="1:8">
      <c r="A827" s="35"/>
      <c r="B827" s="52"/>
      <c r="E827" s="22"/>
      <c r="H827" s="19"/>
    </row>
    <row r="828" spans="1:8">
      <c r="A828" s="35"/>
      <c r="B828" s="52"/>
      <c r="E828" s="22"/>
      <c r="H828" s="19"/>
    </row>
    <row r="829" spans="1:8">
      <c r="A829" s="35"/>
      <c r="B829" s="78"/>
      <c r="E829" s="22"/>
      <c r="H829" s="19"/>
    </row>
    <row r="830" spans="1:8">
      <c r="A830" s="35"/>
      <c r="B830" s="52"/>
      <c r="E830" s="22"/>
      <c r="H830" s="19"/>
    </row>
    <row r="831" spans="1:8">
      <c r="A831" s="35"/>
      <c r="B831" s="26"/>
      <c r="E831" s="22"/>
      <c r="H831" s="19"/>
    </row>
    <row r="832" spans="1:8">
      <c r="A832" s="35"/>
      <c r="E832" s="22"/>
      <c r="H832" s="77"/>
    </row>
    <row r="833" spans="1:8">
      <c r="A833" s="35"/>
      <c r="B833" s="1"/>
      <c r="H833" s="19"/>
    </row>
    <row r="834" spans="1:8" ht="18.75">
      <c r="A834" s="6"/>
      <c r="B834" s="1"/>
      <c r="C834" s="1"/>
      <c r="F834" s="1"/>
      <c r="G834" s="48"/>
      <c r="H834" s="41"/>
    </row>
    <row r="835" spans="1:8">
      <c r="A835" s="6"/>
      <c r="H835" s="19"/>
    </row>
    <row r="836" spans="1:8">
      <c r="A836" s="6"/>
      <c r="H836" s="77"/>
    </row>
    <row r="837" spans="1:8">
      <c r="A837" s="35"/>
      <c r="H837" s="19"/>
    </row>
    <row r="838" spans="1:8" ht="18.75">
      <c r="A838" s="35"/>
      <c r="F838" s="1"/>
      <c r="G838" s="48"/>
      <c r="H838" s="41"/>
    </row>
    <row r="839" spans="1:8" ht="18.75">
      <c r="A839" s="6"/>
      <c r="B839" s="1"/>
      <c r="G839" s="48"/>
      <c r="H839" s="19"/>
    </row>
    <row r="840" spans="1:8" ht="18.75">
      <c r="A840" s="35"/>
      <c r="B840" s="1"/>
      <c r="G840" s="48"/>
      <c r="H840" s="19"/>
    </row>
    <row r="841" spans="1:8">
      <c r="A841" s="6"/>
      <c r="H841" s="19"/>
    </row>
    <row r="842" spans="1:8">
      <c r="A842" s="6"/>
      <c r="F842" s="1"/>
      <c r="G842" s="9"/>
      <c r="H842" s="19"/>
    </row>
    <row r="843" spans="1:8">
      <c r="A843" s="35"/>
      <c r="H843" s="19"/>
    </row>
    <row r="844" spans="1:8">
      <c r="A844" s="35"/>
      <c r="H844" s="19"/>
    </row>
    <row r="845" spans="1:8">
      <c r="A845" s="35"/>
      <c r="H845" s="19"/>
    </row>
    <row r="846" spans="1:8" ht="18.75">
      <c r="A846" s="35"/>
      <c r="B846" s="1"/>
      <c r="F846" s="1"/>
      <c r="G846" s="48"/>
      <c r="H846" s="18"/>
    </row>
    <row r="847" spans="1:8" ht="18.75">
      <c r="A847" s="6"/>
      <c r="G847" s="47"/>
      <c r="H847" s="19"/>
    </row>
    <row r="848" spans="1:8" ht="18.75">
      <c r="A848" s="6"/>
      <c r="G848" s="47"/>
      <c r="H848" s="19"/>
    </row>
    <row r="849" spans="1:8" ht="18.75">
      <c r="A849" s="35"/>
      <c r="G849" s="47"/>
      <c r="H849" s="77"/>
    </row>
    <row r="850" spans="1:8" ht="18.75">
      <c r="A850" s="35"/>
      <c r="E850" s="9"/>
      <c r="F850" s="1"/>
      <c r="G850" s="48"/>
      <c r="H850" s="41"/>
    </row>
    <row r="851" spans="1:8" ht="18.75">
      <c r="A851" s="6"/>
      <c r="G851" s="47"/>
      <c r="H851" s="44"/>
    </row>
    <row r="852" spans="1:8">
      <c r="A852" s="6"/>
      <c r="F852" s="1"/>
      <c r="G852" s="9"/>
      <c r="H852" s="1"/>
    </row>
    <row r="853" spans="1:8" ht="18.75">
      <c r="A853" s="35"/>
      <c r="G853" s="48"/>
      <c r="H853" s="41"/>
    </row>
    <row r="854" spans="1:8">
      <c r="A854" s="35"/>
      <c r="H854" s="19"/>
    </row>
    <row r="855" spans="1:8">
      <c r="A855" s="6"/>
      <c r="H855" s="19"/>
    </row>
    <row r="856" spans="1:8">
      <c r="A856" s="6"/>
      <c r="G856" s="9"/>
      <c r="H856" s="19"/>
    </row>
    <row r="857" spans="1:8">
      <c r="A857" s="35"/>
      <c r="F857" s="1"/>
      <c r="G857" s="9"/>
      <c r="H857" s="19"/>
    </row>
    <row r="858" spans="1:8">
      <c r="A858" s="35"/>
      <c r="H858" s="19"/>
    </row>
    <row r="859" spans="1:8">
      <c r="A859" s="35"/>
      <c r="H859" s="77"/>
    </row>
    <row r="860" spans="1:8">
      <c r="A860" s="6"/>
      <c r="H860" s="65"/>
    </row>
    <row r="861" spans="1:8">
      <c r="A861" s="6"/>
      <c r="F861" s="1"/>
      <c r="G861" s="9"/>
      <c r="H861" s="36"/>
    </row>
    <row r="862" spans="1:8">
      <c r="A862" s="35"/>
      <c r="B862" s="35"/>
      <c r="F862" s="1"/>
      <c r="G862" s="9"/>
      <c r="H862" s="1"/>
    </row>
    <row r="863" spans="1:8">
      <c r="A863" s="6"/>
    </row>
    <row r="864" spans="1:8">
      <c r="A864" s="6"/>
    </row>
    <row r="865" spans="1:8">
      <c r="A865" s="6"/>
      <c r="F865" s="1"/>
      <c r="G865" s="9"/>
      <c r="H865" s="1"/>
    </row>
    <row r="866" spans="1:8">
      <c r="A866" s="6"/>
    </row>
    <row r="867" spans="1:8">
      <c r="A867" s="6"/>
    </row>
    <row r="868" spans="1:8">
      <c r="A868" s="6"/>
      <c r="F868" s="1"/>
      <c r="G868" s="9"/>
      <c r="H868" s="31"/>
    </row>
    <row r="869" spans="1:8" ht="18.75">
      <c r="A869" s="5"/>
      <c r="B869" s="5"/>
      <c r="G869" s="9"/>
      <c r="H869" s="73"/>
    </row>
    <row r="870" spans="1:8">
      <c r="A870" s="26"/>
      <c r="B870" s="21"/>
      <c r="C870" s="1"/>
      <c r="H870" s="18"/>
    </row>
    <row r="871" spans="1:8">
      <c r="A871" s="6"/>
      <c r="G871" s="9"/>
      <c r="H871" s="19"/>
    </row>
    <row r="872" spans="1:8">
      <c r="A872" s="1"/>
      <c r="B872" s="1"/>
      <c r="C872" s="1"/>
      <c r="D872" s="9"/>
      <c r="E872" s="9"/>
      <c r="F872" s="1"/>
      <c r="G872" s="9"/>
      <c r="H872" s="77"/>
    </row>
    <row r="873" spans="1:8" ht="18.75">
      <c r="A873" s="21"/>
      <c r="B873" s="1"/>
      <c r="F873" s="1"/>
      <c r="G873" s="9"/>
      <c r="H873" s="73"/>
    </row>
    <row r="874" spans="1:8">
      <c r="A874" s="1"/>
      <c r="B874" s="1"/>
      <c r="C874" s="1"/>
      <c r="D874" s="9"/>
      <c r="E874" s="9"/>
      <c r="F874" s="1"/>
      <c r="G874" s="9"/>
      <c r="H874" s="18"/>
    </row>
    <row r="875" spans="1:8" ht="18.75">
      <c r="A875" s="1"/>
      <c r="G875" s="9"/>
      <c r="H875" s="46"/>
    </row>
    <row r="876" spans="1:8">
      <c r="A876" s="21"/>
      <c r="B876" s="1"/>
      <c r="G876" s="9"/>
      <c r="H876" s="18"/>
    </row>
    <row r="877" spans="1:8">
      <c r="A877" s="21"/>
      <c r="B877" s="1"/>
      <c r="F877" s="1"/>
      <c r="H877" s="18"/>
    </row>
    <row r="878" spans="1:8">
      <c r="A878" s="5"/>
      <c r="B878" s="1"/>
      <c r="F878" s="1"/>
      <c r="H878" s="18"/>
    </row>
    <row r="879" spans="1:8">
      <c r="A879" s="5"/>
      <c r="F879" s="1"/>
      <c r="G879" s="16"/>
      <c r="H879" s="79"/>
    </row>
    <row r="880" spans="1:8">
      <c r="A880" s="21"/>
      <c r="B880" s="1"/>
      <c r="F880" s="7"/>
      <c r="G880" s="16"/>
      <c r="H880" s="18"/>
    </row>
    <row r="881" spans="1:8">
      <c r="A881" s="5"/>
      <c r="F881" s="7"/>
      <c r="G881" s="16"/>
      <c r="H881" s="18"/>
    </row>
    <row r="882" spans="1:8">
      <c r="A882" s="5"/>
      <c r="F882" s="7"/>
      <c r="G882" s="16"/>
      <c r="H882" s="18"/>
    </row>
    <row r="883" spans="1:8">
      <c r="A883" s="5"/>
      <c r="F883" s="7"/>
      <c r="G883" s="16"/>
      <c r="H883" s="18"/>
    </row>
    <row r="884" spans="1:8">
      <c r="A884" s="5"/>
      <c r="B884" s="1"/>
      <c r="F884" s="7"/>
      <c r="G884" s="16"/>
      <c r="H884" s="19"/>
    </row>
    <row r="885" spans="1:8">
      <c r="A885" s="21"/>
      <c r="F885" s="7"/>
      <c r="G885" s="16"/>
      <c r="H885" s="18"/>
    </row>
    <row r="886" spans="1:8">
      <c r="A886" s="21"/>
      <c r="B886" s="1"/>
      <c r="F886" s="7"/>
      <c r="G886" s="16"/>
      <c r="H886" s="19"/>
    </row>
    <row r="887" spans="1:8">
      <c r="A887" s="5"/>
      <c r="B887" s="1"/>
      <c r="F887" s="7"/>
      <c r="G887" s="16"/>
      <c r="H887" s="31"/>
    </row>
    <row r="888" spans="1:8">
      <c r="A888" s="21"/>
      <c r="F888" s="7"/>
      <c r="G888" s="16"/>
      <c r="H888" s="18"/>
    </row>
    <row r="889" spans="1:8">
      <c r="A889" s="21"/>
      <c r="B889" s="1"/>
      <c r="F889" s="7"/>
      <c r="G889" s="16"/>
      <c r="H889" s="18"/>
    </row>
    <row r="890" spans="1:8">
      <c r="A890" s="5"/>
      <c r="B890" s="1"/>
      <c r="F890" s="7"/>
      <c r="G890" s="16"/>
      <c r="H890" s="18"/>
    </row>
    <row r="891" spans="1:8">
      <c r="A891" s="21"/>
      <c r="B891" s="1"/>
      <c r="F891" s="7"/>
      <c r="G891" s="16"/>
      <c r="H891" s="18"/>
    </row>
    <row r="892" spans="1:8">
      <c r="A892" s="21"/>
      <c r="F892" s="7"/>
      <c r="G892" s="16"/>
      <c r="H892" s="18"/>
    </row>
    <row r="893" spans="1:8">
      <c r="A893" s="21"/>
      <c r="B893" s="1"/>
      <c r="F893" s="7"/>
      <c r="G893" s="16"/>
      <c r="H893" s="79"/>
    </row>
    <row r="894" spans="1:8">
      <c r="A894" s="5"/>
      <c r="B894" s="1"/>
      <c r="F894" s="34"/>
      <c r="G894" s="16"/>
      <c r="H894" s="36"/>
    </row>
    <row r="895" spans="1:8">
      <c r="A895" s="21"/>
      <c r="F895" s="1"/>
      <c r="G895" s="16"/>
      <c r="H895" s="72"/>
    </row>
    <row r="896" spans="1:8">
      <c r="A896" s="21"/>
      <c r="B896" s="1"/>
      <c r="F896" s="1"/>
      <c r="H896" s="18"/>
    </row>
    <row r="897" spans="1:8">
      <c r="A897" s="21"/>
      <c r="B897" s="8"/>
      <c r="C897" s="8"/>
      <c r="D897" s="16"/>
      <c r="E897" s="16"/>
      <c r="F897" s="7"/>
      <c r="H897" s="18"/>
    </row>
    <row r="898" spans="1:8">
      <c r="A898" s="5"/>
      <c r="B898" s="7"/>
      <c r="C898" s="7"/>
      <c r="D898" s="16"/>
      <c r="E898" s="16"/>
      <c r="F898" s="7"/>
      <c r="G898" s="16"/>
      <c r="H898" s="18"/>
    </row>
    <row r="899" spans="1:8">
      <c r="A899" s="35"/>
      <c r="B899" s="7"/>
      <c r="C899" s="7"/>
      <c r="D899" s="16"/>
      <c r="E899" s="16"/>
      <c r="F899" s="7"/>
      <c r="G899" s="16"/>
      <c r="H899" s="18"/>
    </row>
    <row r="900" spans="1:8" ht="18.75">
      <c r="A900" s="6"/>
      <c r="B900" s="7"/>
      <c r="C900" s="7"/>
      <c r="D900" s="12"/>
      <c r="E900" s="16"/>
      <c r="F900" s="7"/>
      <c r="G900" s="16"/>
      <c r="H900" s="73"/>
    </row>
    <row r="901" spans="1:8">
      <c r="A901" s="6"/>
      <c r="B901" s="7"/>
      <c r="C901" s="7"/>
      <c r="D901" s="12"/>
      <c r="E901" s="16"/>
      <c r="F901" s="8"/>
      <c r="G901" s="16"/>
      <c r="H901" s="18"/>
    </row>
    <row r="902" spans="1:8">
      <c r="A902" s="11"/>
      <c r="B902" s="7"/>
      <c r="C902" s="8"/>
      <c r="D902" s="16"/>
      <c r="E902" s="16"/>
      <c r="F902" s="7"/>
      <c r="H902" s="77"/>
    </row>
    <row r="903" spans="1:8">
      <c r="A903" s="11"/>
      <c r="B903" s="7"/>
      <c r="C903" s="8"/>
      <c r="D903" s="12"/>
      <c r="E903" s="12"/>
      <c r="F903" s="7"/>
      <c r="G903" s="9"/>
      <c r="H903" s="18"/>
    </row>
    <row r="904" spans="1:8" ht="18.75">
      <c r="A904" s="11"/>
      <c r="B904" s="8"/>
      <c r="C904" s="8"/>
      <c r="D904" s="16"/>
      <c r="E904" s="29"/>
      <c r="F904" s="84"/>
      <c r="G904" s="20"/>
      <c r="H904" s="77"/>
    </row>
    <row r="905" spans="1:8">
      <c r="A905" s="61"/>
      <c r="B905" s="7"/>
      <c r="C905" s="7"/>
      <c r="D905" s="12"/>
      <c r="E905" s="12"/>
      <c r="F905" s="8"/>
      <c r="G905" s="12"/>
      <c r="H905" s="18"/>
    </row>
    <row r="906" spans="1:8">
      <c r="A906" s="11"/>
      <c r="B906" s="8"/>
      <c r="C906" s="8"/>
      <c r="D906" s="16"/>
      <c r="E906" s="16"/>
      <c r="F906" s="8"/>
      <c r="G906" s="12"/>
      <c r="H906" s="77"/>
    </row>
    <row r="907" spans="1:8">
      <c r="A907" s="11"/>
      <c r="B907" s="8"/>
      <c r="C907" s="8"/>
      <c r="D907" s="16"/>
      <c r="E907" s="16"/>
      <c r="F907" s="8"/>
      <c r="H907" s="18"/>
    </row>
    <row r="908" spans="1:8">
      <c r="A908" s="11"/>
      <c r="B908" s="8"/>
      <c r="C908" s="8"/>
      <c r="D908" s="16"/>
      <c r="E908" s="16"/>
      <c r="F908" s="8"/>
      <c r="H908" s="77"/>
    </row>
    <row r="909" spans="1:8">
      <c r="A909" s="11"/>
      <c r="B909" s="8"/>
      <c r="C909" s="8"/>
      <c r="D909" s="16"/>
      <c r="E909" s="16"/>
      <c r="F909" s="8"/>
      <c r="G909" s="9"/>
      <c r="H909" s="36"/>
    </row>
    <row r="910" spans="1:8">
      <c r="A910" s="11"/>
      <c r="B910" s="7"/>
      <c r="C910" s="7"/>
      <c r="D910" s="16"/>
      <c r="E910" s="16"/>
      <c r="F910" s="8"/>
      <c r="G910" s="20"/>
      <c r="H910" s="18"/>
    </row>
    <row r="911" spans="1:8">
      <c r="A911" s="11"/>
      <c r="B911" s="8"/>
      <c r="C911" s="8"/>
      <c r="D911" s="16"/>
      <c r="E911" s="16"/>
      <c r="F911" s="8"/>
      <c r="H911" s="18"/>
    </row>
    <row r="912" spans="1:8">
      <c r="A912" s="11"/>
      <c r="B912" s="8"/>
      <c r="C912" s="8"/>
      <c r="D912" s="16"/>
      <c r="E912" s="16"/>
      <c r="F912" s="8"/>
      <c r="G912" s="12"/>
      <c r="H912" s="18"/>
    </row>
    <row r="913" spans="1:8">
      <c r="A913" s="11"/>
      <c r="B913" s="7"/>
      <c r="C913" s="8"/>
      <c r="D913" s="16"/>
      <c r="E913" s="16"/>
      <c r="F913" s="8"/>
      <c r="G913" s="12"/>
      <c r="H913" s="65"/>
    </row>
    <row r="914" spans="1:8">
      <c r="A914" s="11"/>
      <c r="B914" s="8"/>
      <c r="C914" s="8"/>
      <c r="D914" s="16"/>
      <c r="E914" s="16"/>
      <c r="F914" s="8"/>
      <c r="G914" s="12"/>
      <c r="H914" s="19"/>
    </row>
    <row r="915" spans="1:8">
      <c r="A915" s="11"/>
      <c r="B915" s="8"/>
      <c r="C915" s="8"/>
      <c r="D915" s="16"/>
      <c r="E915" s="16"/>
      <c r="F915" s="8"/>
      <c r="G915" s="12"/>
      <c r="H915" s="18"/>
    </row>
    <row r="916" spans="1:8">
      <c r="A916" s="11"/>
      <c r="B916" s="8"/>
      <c r="C916" s="8"/>
      <c r="D916" s="16"/>
      <c r="E916" s="16"/>
      <c r="F916" s="8"/>
      <c r="G916" s="12"/>
      <c r="H916" s="18"/>
    </row>
    <row r="917" spans="1:8">
      <c r="A917" s="7"/>
      <c r="B917" s="8"/>
      <c r="C917" s="8"/>
      <c r="D917" s="12"/>
      <c r="E917" s="12"/>
      <c r="F917" s="8"/>
      <c r="G917" s="29"/>
      <c r="H917" s="18"/>
    </row>
    <row r="918" spans="1:8">
      <c r="A918" s="8"/>
      <c r="B918" s="8"/>
      <c r="C918" s="8"/>
      <c r="D918" s="16"/>
      <c r="E918" s="16"/>
      <c r="F918" s="8"/>
      <c r="G918" s="16"/>
      <c r="H918" s="18"/>
    </row>
    <row r="919" spans="1:8">
      <c r="A919" s="8"/>
      <c r="B919" s="8"/>
      <c r="C919" s="8"/>
      <c r="D919" s="16"/>
      <c r="E919" s="16"/>
      <c r="F919" s="8"/>
      <c r="G919" s="16"/>
      <c r="H919" s="18"/>
    </row>
    <row r="920" spans="1:8">
      <c r="A920" s="11"/>
      <c r="B920" s="7"/>
      <c r="C920" s="7"/>
      <c r="D920" s="12"/>
      <c r="E920" s="12"/>
      <c r="F920" s="8"/>
      <c r="G920" s="12"/>
      <c r="H920" s="19"/>
    </row>
    <row r="921" spans="1:8">
      <c r="A921" s="61"/>
      <c r="B921" s="8"/>
      <c r="C921" s="8"/>
      <c r="D921" s="16"/>
      <c r="E921" s="16"/>
      <c r="F921" s="8"/>
      <c r="H921" s="18"/>
    </row>
    <row r="922" spans="1:8">
      <c r="A922" s="61"/>
      <c r="B922" s="8"/>
      <c r="C922" s="8"/>
      <c r="D922" s="16"/>
      <c r="E922" s="16"/>
      <c r="F922" s="8"/>
      <c r="H922" s="19"/>
    </row>
    <row r="923" spans="1:8" ht="18.75">
      <c r="A923" s="61"/>
      <c r="B923" s="14"/>
      <c r="C923" s="14"/>
      <c r="D923" s="17"/>
      <c r="E923" s="17"/>
      <c r="F923" s="7"/>
      <c r="G923" s="20"/>
      <c r="H923" s="53"/>
    </row>
    <row r="924" spans="1:8">
      <c r="A924" s="61"/>
      <c r="B924" s="8"/>
      <c r="C924" s="8"/>
      <c r="D924" s="16"/>
      <c r="E924" s="16"/>
      <c r="F924" s="8"/>
      <c r="G924" s="9"/>
    </row>
    <row r="925" spans="1:8">
      <c r="A925" s="35"/>
      <c r="F925" s="7"/>
      <c r="G925" s="20"/>
      <c r="H925" s="1"/>
    </row>
    <row r="926" spans="1:8">
      <c r="A926" s="35"/>
      <c r="F926" s="8"/>
    </row>
    <row r="927" spans="1:8">
      <c r="A927" s="35"/>
      <c r="G927" s="9"/>
    </row>
    <row r="928" spans="1:8">
      <c r="A928" s="6"/>
      <c r="G928" s="9"/>
    </row>
    <row r="929" spans="1:7">
      <c r="A929" s="6"/>
      <c r="G929" s="9"/>
    </row>
  </sheetData>
  <mergeCells count="2">
    <mergeCell ref="A1:H1"/>
    <mergeCell ref="A3:H3"/>
  </mergeCells>
  <phoneticPr fontId="0" type="noConversion"/>
  <pageMargins left="0.75" right="0.75" top="1" bottom="1" header="0.5" footer="0.5"/>
  <pageSetup paperSize="9" scale="56" orientation="portrait" horizontalDpi="4294967293" r:id="rId1"/>
  <headerFooter alignWithMargins="0"/>
  <rowBreaks count="3" manualBreakCount="3">
    <brk id="69" max="7" man="1"/>
    <brk id="139" max="7" man="1"/>
    <brk id="18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10" workbookViewId="0">
      <selection activeCell="D34" sqref="D34"/>
    </sheetView>
  </sheetViews>
  <sheetFormatPr defaultRowHeight="15"/>
  <cols>
    <col min="1" max="1" width="16" style="2" customWidth="1"/>
    <col min="2" max="2" width="18.42578125" style="2" customWidth="1"/>
    <col min="3" max="3" width="22" style="2" customWidth="1"/>
    <col min="4" max="4" width="17" style="10" bestFit="1" customWidth="1"/>
    <col min="5" max="8" width="9.140625" style="2"/>
    <col min="9" max="9" width="11.28515625" style="2" customWidth="1"/>
    <col min="10" max="16384" width="9.140625" style="2"/>
  </cols>
  <sheetData>
    <row r="1" spans="1:4" ht="15.75">
      <c r="A1" s="96" t="s">
        <v>25</v>
      </c>
      <c r="B1" s="96"/>
      <c r="C1" s="96"/>
      <c r="D1" s="96"/>
    </row>
    <row r="2" spans="1:4" ht="15.75">
      <c r="A2" s="96">
        <v>2013</v>
      </c>
      <c r="B2" s="96"/>
      <c r="C2" s="96"/>
      <c r="D2" s="96"/>
    </row>
    <row r="3" spans="1:4" ht="15.75">
      <c r="A3" s="96" t="s">
        <v>111</v>
      </c>
      <c r="B3" s="96"/>
      <c r="C3" s="96"/>
      <c r="D3" s="96"/>
    </row>
    <row r="6" spans="1:4" ht="15.75">
      <c r="A6" s="96" t="s">
        <v>120</v>
      </c>
      <c r="B6" s="96"/>
      <c r="C6" s="96"/>
      <c r="D6" s="96"/>
    </row>
    <row r="8" spans="1:4">
      <c r="A8" s="2" t="s">
        <v>112</v>
      </c>
    </row>
    <row r="9" spans="1:4">
      <c r="C9" s="2" t="s">
        <v>113</v>
      </c>
      <c r="D9" s="10">
        <v>15104000</v>
      </c>
    </row>
    <row r="10" spans="1:4">
      <c r="C10" s="2" t="s">
        <v>114</v>
      </c>
      <c r="D10" s="10">
        <v>7552000</v>
      </c>
    </row>
    <row r="11" spans="1:4" ht="15.75">
      <c r="B11" s="4"/>
      <c r="C11" s="4" t="s">
        <v>38</v>
      </c>
      <c r="D11" s="13">
        <f>SUM(D9:D10)</f>
        <v>22656000</v>
      </c>
    </row>
    <row r="13" spans="1:4">
      <c r="A13" s="2" t="s">
        <v>115</v>
      </c>
    </row>
    <row r="14" spans="1:4">
      <c r="C14" s="2" t="s">
        <v>113</v>
      </c>
      <c r="D14" s="10">
        <v>5440000</v>
      </c>
    </row>
    <row r="15" spans="1:4">
      <c r="C15" s="2" t="s">
        <v>114</v>
      </c>
      <c r="D15" s="10">
        <v>2720000</v>
      </c>
    </row>
    <row r="16" spans="1:4" ht="15.75">
      <c r="B16" s="4"/>
      <c r="C16" s="4" t="s">
        <v>116</v>
      </c>
      <c r="D16" s="13">
        <f>SUM(D14:D15)</f>
        <v>8160000</v>
      </c>
    </row>
    <row r="18" spans="1:4">
      <c r="A18" s="2" t="s">
        <v>117</v>
      </c>
    </row>
    <row r="19" spans="1:4">
      <c r="C19" s="2" t="s">
        <v>118</v>
      </c>
      <c r="D19" s="10">
        <v>3204000</v>
      </c>
    </row>
    <row r="20" spans="1:4">
      <c r="C20" s="2" t="s">
        <v>119</v>
      </c>
      <c r="D20" s="10">
        <v>1548000</v>
      </c>
    </row>
    <row r="21" spans="1:4" ht="15.75">
      <c r="B21" s="4"/>
      <c r="C21" s="4" t="s">
        <v>38</v>
      </c>
      <c r="D21" s="13">
        <f>SUM(D19:D20)</f>
        <v>4752000</v>
      </c>
    </row>
    <row r="23" spans="1:4" ht="15.75">
      <c r="A23" s="4" t="s">
        <v>121</v>
      </c>
      <c r="D23" s="13">
        <f>SUM(D21,D16,D11,)</f>
        <v>35568000</v>
      </c>
    </row>
    <row r="25" spans="1:4">
      <c r="A25" s="2" t="s">
        <v>125</v>
      </c>
    </row>
    <row r="26" spans="1:4">
      <c r="A26" s="2" t="s">
        <v>126</v>
      </c>
      <c r="B26" s="2">
        <v>68</v>
      </c>
      <c r="C26" s="2" t="s">
        <v>128</v>
      </c>
    </row>
    <row r="27" spans="1:4">
      <c r="A27" s="2" t="s">
        <v>127</v>
      </c>
      <c r="B27" s="2">
        <v>19</v>
      </c>
      <c r="C27" s="2" t="s">
        <v>128</v>
      </c>
    </row>
    <row r="28" spans="1:4" ht="15.75">
      <c r="A28" s="2" t="s">
        <v>129</v>
      </c>
      <c r="B28" s="4">
        <f>SUM(B26:B27)</f>
        <v>87</v>
      </c>
      <c r="C28" s="2" t="s">
        <v>128</v>
      </c>
      <c r="D28" s="10">
        <v>6746769</v>
      </c>
    </row>
    <row r="30" spans="1:4">
      <c r="A30" s="2" t="s">
        <v>130</v>
      </c>
      <c r="D30" s="10">
        <v>5273336</v>
      </c>
    </row>
    <row r="31" spans="1:4">
      <c r="A31" s="2" t="s">
        <v>131</v>
      </c>
      <c r="D31" s="10">
        <v>1473433</v>
      </c>
    </row>
    <row r="32" spans="1:4" ht="15.75">
      <c r="A32" s="2" t="s">
        <v>129</v>
      </c>
      <c r="D32" s="13">
        <f>SUM(D30:D31)</f>
        <v>6746769</v>
      </c>
    </row>
    <row r="34" spans="1:4" ht="15.75">
      <c r="A34" s="2" t="s">
        <v>132</v>
      </c>
      <c r="D34" s="13">
        <f>SUM(D23,D32,)</f>
        <v>42314769</v>
      </c>
    </row>
  </sheetData>
  <mergeCells count="4">
    <mergeCell ref="A6:D6"/>
    <mergeCell ref="A1:D1"/>
    <mergeCell ref="A2:D2"/>
    <mergeCell ref="A3:D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topLeftCell="A7" workbookViewId="0">
      <selection activeCell="E8" sqref="E8"/>
    </sheetView>
  </sheetViews>
  <sheetFormatPr defaultRowHeight="15"/>
  <cols>
    <col min="1" max="1" width="45.85546875" style="2" customWidth="1"/>
    <col min="2" max="2" width="14" style="2" customWidth="1"/>
    <col min="3" max="16384" width="9.140625" style="2"/>
  </cols>
  <sheetData>
    <row r="1" spans="1:2">
      <c r="A1" s="97" t="s">
        <v>133</v>
      </c>
      <c r="B1" s="97"/>
    </row>
    <row r="2" spans="1:2">
      <c r="A2" s="97" t="s">
        <v>134</v>
      </c>
      <c r="B2" s="97"/>
    </row>
    <row r="3" spans="1:2">
      <c r="A3" s="97" t="s">
        <v>93</v>
      </c>
      <c r="B3" s="97"/>
    </row>
    <row r="4" spans="1:2">
      <c r="A4" s="89"/>
      <c r="B4" s="89"/>
    </row>
    <row r="5" spans="1:2" s="100" customFormat="1">
      <c r="A5" s="101" t="s">
        <v>146</v>
      </c>
      <c r="B5" s="101"/>
    </row>
    <row r="6" spans="1:2">
      <c r="A6" s="98"/>
      <c r="B6" s="98"/>
    </row>
    <row r="7" spans="1:2">
      <c r="A7" s="86" t="s">
        <v>136</v>
      </c>
      <c r="B7" s="86" t="s">
        <v>135</v>
      </c>
    </row>
    <row r="8" spans="1:2">
      <c r="A8" s="86" t="s">
        <v>137</v>
      </c>
      <c r="B8" s="87">
        <v>35568</v>
      </c>
    </row>
    <row r="9" spans="1:2">
      <c r="A9" s="86" t="s">
        <v>138</v>
      </c>
      <c r="B9" s="87">
        <v>6747</v>
      </c>
    </row>
    <row r="10" spans="1:2">
      <c r="A10" s="86" t="s">
        <v>139</v>
      </c>
      <c r="B10" s="88">
        <f>SUM(B8:B9)</f>
        <v>42315</v>
      </c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B15"/>
  <sheetViews>
    <sheetView tabSelected="1" workbookViewId="0">
      <selection activeCell="A18" sqref="A18"/>
    </sheetView>
  </sheetViews>
  <sheetFormatPr defaultRowHeight="12.75"/>
  <cols>
    <col min="1" max="1" width="47.42578125" customWidth="1"/>
    <col min="2" max="2" width="16.140625" customWidth="1"/>
  </cols>
  <sheetData>
    <row r="4" spans="1:2" ht="15">
      <c r="A4" s="97" t="s">
        <v>133</v>
      </c>
      <c r="B4" s="97"/>
    </row>
    <row r="5" spans="1:2" ht="15">
      <c r="A5" s="97" t="s">
        <v>140</v>
      </c>
      <c r="B5" s="97"/>
    </row>
    <row r="6" spans="1:2" ht="15">
      <c r="A6" s="97" t="s">
        <v>93</v>
      </c>
      <c r="B6" s="97"/>
    </row>
    <row r="7" spans="1:2" ht="15">
      <c r="A7" s="99"/>
      <c r="B7" s="99"/>
    </row>
    <row r="8" spans="1:2" s="103" customFormat="1">
      <c r="A8" s="101" t="s">
        <v>147</v>
      </c>
      <c r="B8" s="101"/>
    </row>
    <row r="9" spans="1:2" ht="15">
      <c r="A9" s="102" t="s">
        <v>136</v>
      </c>
      <c r="B9" s="102" t="s">
        <v>135</v>
      </c>
    </row>
    <row r="10" spans="1:2" ht="15">
      <c r="A10" s="86" t="s">
        <v>141</v>
      </c>
      <c r="B10" s="87">
        <v>19303</v>
      </c>
    </row>
    <row r="11" spans="1:2" ht="15">
      <c r="A11" s="86" t="s">
        <v>142</v>
      </c>
      <c r="B11" s="87">
        <v>4823</v>
      </c>
    </row>
    <row r="12" spans="1:2" ht="15">
      <c r="A12" s="86" t="s">
        <v>143</v>
      </c>
      <c r="B12" s="88">
        <v>10065</v>
      </c>
    </row>
    <row r="13" spans="1:2" ht="15">
      <c r="A13" s="86" t="s">
        <v>142</v>
      </c>
      <c r="B13" s="88">
        <v>2541</v>
      </c>
    </row>
    <row r="14" spans="1:2" ht="15">
      <c r="A14" s="90" t="s">
        <v>144</v>
      </c>
      <c r="B14" s="91">
        <v>5583</v>
      </c>
    </row>
    <row r="15" spans="1:2" ht="15.75">
      <c r="A15" s="92" t="s">
        <v>145</v>
      </c>
      <c r="B15" s="93">
        <f>SUM(B10:B14)</f>
        <v>42315</v>
      </c>
    </row>
  </sheetData>
  <mergeCells count="5">
    <mergeCell ref="A5:B5"/>
    <mergeCell ref="A6:B6"/>
    <mergeCell ref="A4:B4"/>
    <mergeCell ref="A7:B7"/>
    <mergeCell ref="A8:B8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óvoda 2013.kiadás</vt:lpstr>
      <vt:lpstr>bevétel óvoda 2013</vt:lpstr>
      <vt:lpstr>bevételi főtábla</vt:lpstr>
      <vt:lpstr>kiadási főtábla</vt:lpstr>
      <vt:lpstr>'óvoda 2013.kiadás'!Nyomtatási_terület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Kimlei Ovóda</dc:creator>
  <cp:lastModifiedBy>Körjegyző</cp:lastModifiedBy>
  <cp:lastPrinted>2013-03-06T14:50:23Z</cp:lastPrinted>
  <dcterms:created xsi:type="dcterms:W3CDTF">2007-11-20T15:14:32Z</dcterms:created>
  <dcterms:modified xsi:type="dcterms:W3CDTF">2013-03-06T14:51:55Z</dcterms:modified>
</cp:coreProperties>
</file>