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120" yWindow="15" windowWidth="11700" windowHeight="6540" tabRatio="727" firstSheet="1" activeTab="6"/>
  </bookViews>
  <sheets>
    <sheet name="1.1.sz.mell." sheetId="2" r:id="rId1"/>
    <sheet name="2.1.sz.mell  " sheetId="3" r:id="rId2"/>
    <sheet name="2.2.sz.mell  " sheetId="4" r:id="rId3"/>
    <sheet name="3.sz.mell.  " sheetId="6" r:id="rId4"/>
    <sheet name="4.sz.mell." sheetId="7" r:id="rId5"/>
    <sheet name="5.sz.mell." sheetId="9" r:id="rId6"/>
    <sheet name="6. sz. mell. " sheetId="11" r:id="rId7"/>
    <sheet name="7. sz. mell" sheetId="12" r:id="rId8"/>
    <sheet name="7.1. sz. mell" sheetId="13" r:id="rId9"/>
    <sheet name="7.2. sz. mell" sheetId="14" r:id="rId10"/>
    <sheet name="7.3. sz. mell" sheetId="15" r:id="rId11"/>
    <sheet name="7.4. sz. mell" sheetId="16" r:id="rId12"/>
    <sheet name="Munka1" sheetId="28" r:id="rId13"/>
  </sheets>
  <definedNames>
    <definedName name="_xlnm.Print_Titles" localSheetId="7">'7. sz. mell'!$1:$6</definedName>
    <definedName name="_xlnm.Print_Titles" localSheetId="8">'7.1. sz. mell'!$1:$6</definedName>
    <definedName name="_xlnm.Print_Titles" localSheetId="9">'7.2. sz. mell'!$1:$6</definedName>
    <definedName name="_xlnm.Print_Titles" localSheetId="10">'7.3. sz. mell'!$1:$6</definedName>
    <definedName name="_xlnm.Print_Titles" localSheetId="11">'7.4. sz. mell'!$1:$6</definedName>
    <definedName name="_xlnm.Print_Area" localSheetId="0">'1.1.sz.mell.'!$A$1:$D$123</definedName>
    <definedName name="Z_77C0C7EB_E0E7_476A_9764_A14522109077_.wvu.PrintArea" localSheetId="0" hidden="1">'1.1.sz.mell.'!$A$1:$C$123</definedName>
    <definedName name="Z_77C0C7EB_E0E7_476A_9764_A14522109077_.wvu.PrintTitles" localSheetId="7" hidden="1">'7. sz. mell'!$1:$6</definedName>
    <definedName name="Z_77C0C7EB_E0E7_476A_9764_A14522109077_.wvu.PrintTitles" localSheetId="8" hidden="1">'7.1. sz. mell'!$1:$6</definedName>
    <definedName name="Z_77C0C7EB_E0E7_476A_9764_A14522109077_.wvu.PrintTitles" localSheetId="9" hidden="1">'7.2. sz. mell'!$1:$6</definedName>
    <definedName name="Z_77C0C7EB_E0E7_476A_9764_A14522109077_.wvu.PrintTitles" localSheetId="10" hidden="1">'7.3. sz. mell'!$1:$6</definedName>
    <definedName name="Z_77C0C7EB_E0E7_476A_9764_A14522109077_.wvu.PrintTitles" localSheetId="11" hidden="1">'7.4. sz. mell'!$1:$6</definedName>
  </definedNames>
  <calcPr calcId="125725"/>
  <customWorkbookViews>
    <customWorkbookView name="Gazdálkodás2 - Egyéni nézet" guid="{77C0C7EB-E0E7-476A-9764-A14522109077}" mergeInterval="0" personalView="1" maximized="1" xWindow="1" yWindow="1" windowWidth="1020" windowHeight="543" tabRatio="727" activeSheetId="6"/>
  </customWorkbookViews>
</workbook>
</file>

<file path=xl/calcChain.xml><?xml version="1.0" encoding="utf-8"?>
<calcChain xmlns="http://schemas.openxmlformats.org/spreadsheetml/2006/main">
  <c r="F20" i="9"/>
  <c r="E20"/>
  <c r="D20"/>
  <c r="B20"/>
  <c r="F31" i="4"/>
  <c r="F18"/>
  <c r="C25"/>
  <c r="C19"/>
  <c r="C31" s="1"/>
  <c r="C18"/>
  <c r="F32" l="1"/>
  <c r="C32"/>
  <c r="C34" s="1"/>
  <c r="D24" i="3"/>
  <c r="D19"/>
  <c r="D27" s="1"/>
  <c r="D18"/>
  <c r="F27"/>
  <c r="F18"/>
  <c r="D37" i="2"/>
  <c r="F34" i="4" l="1"/>
  <c r="D28" i="3"/>
  <c r="D30" s="1"/>
  <c r="F28"/>
  <c r="D78" i="2"/>
  <c r="D73" s="1"/>
  <c r="C78"/>
  <c r="D111"/>
  <c r="D103"/>
  <c r="D97"/>
  <c r="D86"/>
  <c r="D59"/>
  <c r="D53"/>
  <c r="D46"/>
  <c r="D43"/>
  <c r="D31"/>
  <c r="D30" s="1"/>
  <c r="D21"/>
  <c r="D11"/>
  <c r="D6"/>
  <c r="D11" i="7"/>
  <c r="E67" i="12"/>
  <c r="D67"/>
  <c r="D62" s="1"/>
  <c r="D52" i="2" l="1"/>
  <c r="D102"/>
  <c r="D5"/>
  <c r="F30" i="3"/>
  <c r="D51" i="2"/>
  <c r="D65" s="1"/>
  <c r="D67" s="1"/>
  <c r="D101"/>
  <c r="D120" s="1"/>
  <c r="D122" s="1"/>
  <c r="E93" i="12"/>
  <c r="E87"/>
  <c r="E76"/>
  <c r="E62"/>
  <c r="E55"/>
  <c r="E49"/>
  <c r="E46"/>
  <c r="E40"/>
  <c r="E34"/>
  <c r="E24"/>
  <c r="E14"/>
  <c r="E9"/>
  <c r="E8" s="1"/>
  <c r="E42" i="13"/>
  <c r="E36"/>
  <c r="E49" s="1"/>
  <c r="E28"/>
  <c r="E22"/>
  <c r="E17"/>
  <c r="E8"/>
  <c r="E27" s="1"/>
  <c r="E41" i="14"/>
  <c r="E35"/>
  <c r="E48" s="1"/>
  <c r="E27"/>
  <c r="E31" s="1"/>
  <c r="E22"/>
  <c r="E17"/>
  <c r="E8"/>
  <c r="E41" i="15"/>
  <c r="E35"/>
  <c r="E48" s="1"/>
  <c r="E27"/>
  <c r="E31" s="1"/>
  <c r="E22"/>
  <c r="E17"/>
  <c r="E8"/>
  <c r="E41" i="16"/>
  <c r="E35"/>
  <c r="E48" s="1"/>
  <c r="E27"/>
  <c r="E31" s="1"/>
  <c r="E22"/>
  <c r="E17"/>
  <c r="E8"/>
  <c r="C68" i="11"/>
  <c r="B68"/>
  <c r="C58"/>
  <c r="B58"/>
  <c r="C45"/>
  <c r="B45"/>
  <c r="C35"/>
  <c r="B35"/>
  <c r="C22"/>
  <c r="B22"/>
  <c r="C12"/>
  <c r="B12"/>
  <c r="D41" i="16"/>
  <c r="D35"/>
  <c r="D27"/>
  <c r="D22"/>
  <c r="D17"/>
  <c r="D8"/>
  <c r="D41" i="15"/>
  <c r="D35"/>
  <c r="D27"/>
  <c r="D22"/>
  <c r="D17"/>
  <c r="D8"/>
  <c r="D41" i="14"/>
  <c r="D35"/>
  <c r="D31" s="1"/>
  <c r="D27"/>
  <c r="D22"/>
  <c r="D17"/>
  <c r="D8"/>
  <c r="D42" i="13"/>
  <c r="D36"/>
  <c r="D28"/>
  <c r="D22"/>
  <c r="D17"/>
  <c r="D8"/>
  <c r="D27" s="1"/>
  <c r="D93" i="12"/>
  <c r="D87"/>
  <c r="D76"/>
  <c r="D55"/>
  <c r="D49"/>
  <c r="D46"/>
  <c r="D40"/>
  <c r="D34"/>
  <c r="D24"/>
  <c r="D14"/>
  <c r="D9"/>
  <c r="C11" i="7"/>
  <c r="D11" i="6"/>
  <c r="C11"/>
  <c r="G31" i="4"/>
  <c r="D25"/>
  <c r="D19"/>
  <c r="D31" s="1"/>
  <c r="G18"/>
  <c r="D18"/>
  <c r="G27" i="3"/>
  <c r="C24"/>
  <c r="C19"/>
  <c r="G18"/>
  <c r="C18"/>
  <c r="D31" i="15" l="1"/>
  <c r="C27" i="3"/>
  <c r="E92" i="12"/>
  <c r="E96" s="1"/>
  <c r="E33"/>
  <c r="E54"/>
  <c r="E58" s="1"/>
  <c r="E32" i="13"/>
  <c r="D33" i="12"/>
  <c r="D54" s="1"/>
  <c r="D58" s="1"/>
  <c r="D8"/>
  <c r="G28" i="3"/>
  <c r="D32" i="4"/>
  <c r="D34" s="1"/>
  <c r="G32" s="1"/>
  <c r="G34" s="1"/>
  <c r="D32" i="13"/>
  <c r="D49"/>
  <c r="D31" i="16"/>
  <c r="D48"/>
  <c r="C28" i="3"/>
  <c r="D92" i="12"/>
  <c r="D96" s="1"/>
  <c r="D48" i="14"/>
  <c r="D48" i="15"/>
  <c r="C111" i="2"/>
  <c r="C103"/>
  <c r="C30" i="3" l="1"/>
  <c r="G30"/>
  <c r="C102" i="2"/>
  <c r="C97"/>
  <c r="C86"/>
  <c r="C73"/>
  <c r="C59"/>
  <c r="C53"/>
  <c r="C46"/>
  <c r="C43"/>
  <c r="C37"/>
  <c r="C31"/>
  <c r="C21"/>
  <c r="C11"/>
  <c r="C6"/>
  <c r="C52" l="1"/>
  <c r="C101"/>
  <c r="C5"/>
  <c r="C120"/>
  <c r="C30"/>
  <c r="C51" s="1"/>
  <c r="C65" l="1"/>
  <c r="C122"/>
  <c r="C67" l="1"/>
</calcChain>
</file>

<file path=xl/comments1.xml><?xml version="1.0" encoding="utf-8"?>
<comments xmlns="http://schemas.openxmlformats.org/spreadsheetml/2006/main">
  <authors>
    <author>Gazdálkodás2</author>
  </authors>
  <commentList>
    <comment ref="D82" authorId="0">
      <text>
        <r>
          <rPr>
            <b/>
            <sz val="8"/>
            <color indexed="81"/>
            <rFont val="Tahoma"/>
            <family val="2"/>
            <charset val="238"/>
          </rPr>
          <t xml:space="preserve">Kt. Határozat civil szervezetk támogatásáról: 3.100 E Ft;
Pénzmaradvány rendezése 2.049 E Ft;
Képviselői keret felhasználás 670 E Ft
</t>
        </r>
      </text>
    </comment>
  </commentList>
</comments>
</file>

<file path=xl/comments2.xml><?xml version="1.0" encoding="utf-8"?>
<comments xmlns="http://schemas.openxmlformats.org/spreadsheetml/2006/main">
  <authors>
    <author>Gazdálkodás2</author>
  </authors>
  <commentList>
    <comment ref="F11" authorId="0">
      <text>
        <r>
          <rPr>
            <b/>
            <sz val="8"/>
            <color indexed="81"/>
            <rFont val="Tahoma"/>
            <family val="2"/>
            <charset val="238"/>
          </rPr>
          <t xml:space="preserve">Pénzmaradvány rendezése
</t>
        </r>
      </text>
    </comment>
    <comment ref="F12" authorId="0">
      <text>
        <r>
          <rPr>
            <b/>
            <sz val="8"/>
            <color indexed="81"/>
            <rFont val="Tahoma"/>
            <family val="2"/>
            <charset val="238"/>
          </rPr>
          <t xml:space="preserve">Pénzmaradvány rendezése
</t>
        </r>
      </text>
    </comment>
    <comment ref="F13" authorId="0">
      <text>
        <r>
          <rPr>
            <b/>
            <sz val="8"/>
            <color indexed="81"/>
            <rFont val="Tahoma"/>
            <family val="2"/>
            <charset val="238"/>
          </rPr>
          <t>Pénzmaradvány rendezése</t>
        </r>
      </text>
    </comment>
  </commentList>
</comments>
</file>

<file path=xl/sharedStrings.xml><?xml version="1.0" encoding="utf-8"?>
<sst xmlns="http://schemas.openxmlformats.org/spreadsheetml/2006/main" count="1080" uniqueCount="449">
  <si>
    <t>Felhasználás
2012. XII.31-ig</t>
  </si>
  <si>
    <t>Beruházási (felhalmozási) kiadások előirányzata beruházásonként</t>
  </si>
  <si>
    <t>I/1. Közhatalmi bevételek (2.1.+…+2.4.)</t>
  </si>
  <si>
    <t>III. Támogatások, kiegészítések (5.1+…+5.7.)</t>
  </si>
  <si>
    <t>Ált. működéshez és ágazati feladathoz kapcsolódó támogatások</t>
  </si>
  <si>
    <t>VI. Felhalmozási célú bevételek (8.1+8.2.+8.3.)</t>
  </si>
  <si>
    <t>Felhalmozási célú pénzeszköz átvétel államháztartáson kívülről</t>
  </si>
  <si>
    <t>Működési célú finanszírozási bevételek</t>
  </si>
  <si>
    <t xml:space="preserve">  Felhalmozási célú finanszírozási bevételek</t>
  </si>
  <si>
    <t>BEVÉTELEK ÖSSZESEN: (10+11)</t>
  </si>
  <si>
    <t xml:space="preserve"> - Szociális, rászorultság jellegű ellátások</t>
  </si>
  <si>
    <t xml:space="preserve">     - Működési célú pénzeszköz átadás államháztartáson kívülre</t>
  </si>
  <si>
    <t xml:space="preserve">     - Garancia és kezességvállalásból származó kifizetés</t>
  </si>
  <si>
    <t xml:space="preserve">     - Kamatkiadások</t>
  </si>
  <si>
    <t xml:space="preserve">     - Pénzforgalom nélküli kiadások</t>
  </si>
  <si>
    <t xml:space="preserve">Beruházások </t>
  </si>
  <si>
    <t xml:space="preserve">     2.3-ból  - Felhalmozási célú pénzeszköz átadás államháztartáson kívülre</t>
  </si>
  <si>
    <t xml:space="preserve">  - EU-s forrásból finanszírozott támogatással megvalósuló programok, projektek kiadásai</t>
  </si>
  <si>
    <t xml:space="preserve">  - Lakásépítés</t>
  </si>
  <si>
    <t xml:space="preserve">  - Lakástámogatás</t>
  </si>
  <si>
    <t xml:space="preserve">  - Pénzügyi befektetések kiadásai</t>
  </si>
  <si>
    <t xml:space="preserve">  - Felhalmozási célú pénzeszközátadás államháztartáson belülre</t>
  </si>
  <si>
    <t xml:space="preserve">  - EU-s forrásból finanszírozott támogatással megvalósuló programok, projektek
    önkormányzati hozzájárulásának kiadásai</t>
  </si>
  <si>
    <t>III. Tartalékok (3.1.+3.2)</t>
  </si>
  <si>
    <t>KÖLTSÉGVETÉSI KIADÁSOK ÖSSZESEN: (1+2+3+4+5)</t>
  </si>
  <si>
    <t>Felhalmozási célú pénzügyi műveletek kiadások</t>
  </si>
  <si>
    <t>Működési célú finanszírozási kiadások</t>
  </si>
  <si>
    <t>V. Finanszírozási kiadások (7.1.+7.2.)</t>
  </si>
  <si>
    <t>II. Felhalmozási költségvetés kiadásai (2.1+…+2.7)</t>
  </si>
  <si>
    <t>I. Működési költségvetés kiadásai (1.1+…+1.5.)</t>
  </si>
  <si>
    <t>Működési támogatás államháztartáson belülről</t>
  </si>
  <si>
    <t xml:space="preserve"> - ebből EU támogatás</t>
  </si>
  <si>
    <t>Felhalmozási támogatás államháztartáson belülről</t>
  </si>
  <si>
    <t>Osztalék,  hozambevétel</t>
  </si>
  <si>
    <t>II. Átvett pénzeszközök  államháztartáson belülről (2.1.+2.4.)</t>
  </si>
  <si>
    <t>III. Átvett pénzeszköz államháztartáson kívülről (3.1.+3.2.)</t>
  </si>
  <si>
    <t>V. Önkormányzati támogatás</t>
  </si>
  <si>
    <t>VI. Finanszírozási bevételek (7.1.+7.2.)</t>
  </si>
  <si>
    <t>Vállalkozási maradvány igénybevétele</t>
  </si>
  <si>
    <t>VII. Függő, átfutó, kiegyenlítő bevételek</t>
  </si>
  <si>
    <t>BEVÉTELEK ÖSSZESEN: (6+7+8)</t>
  </si>
  <si>
    <t>Költségvetési bevételek összesen (1+…+5)</t>
  </si>
  <si>
    <t xml:space="preserve"> - ebből EU-s forrásból tám. megvalósuló programok, projektek kiadásai</t>
  </si>
  <si>
    <t>III. Kölcsön nyújtása</t>
  </si>
  <si>
    <t>KIADÁSOK ÖSSZESEN: (1+2+3+4)</t>
  </si>
  <si>
    <t>II. Felhalmozási költségvetés kiadásai (2.1+…+2.4)</t>
  </si>
  <si>
    <t>IV. Függő, átfutó, kiegyenlítő kiadások</t>
  </si>
  <si>
    <t>Költségvetési bevételek összesen (1+…+4)</t>
  </si>
  <si>
    <t>BEVÉTELEK ÖSSZESEN: (5+6+7)</t>
  </si>
  <si>
    <t>V. Finanszírozási bevételek (6.1.+6.2.)</t>
  </si>
  <si>
    <t>VI. Függő, átfutó, kiegyenlítő bevételek</t>
  </si>
  <si>
    <t>IV. Önkormányzati támogatás</t>
  </si>
  <si>
    <t>Kölcsön nyújtása</t>
  </si>
  <si>
    <t>B E V É T E L E K</t>
  </si>
  <si>
    <t>Sor-szám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</si>
  <si>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</si>
  <si>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</si>
  <si>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</si>
  <si>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</si>
  <si>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</si>
  <si>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</si>
  <si>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</si>
  <si>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</si>
  <si>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</si>
  <si>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</si>
  <si>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</si>
  <si>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</si>
  <si>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</si>
  <si>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</si>
  <si>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</si>
  <si>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</si>
  <si>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</si>
  <si>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</si>
  <si>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</si>
  <si>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</si>
  <si>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</si>
  <si>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</si>
  <si>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</si>
  <si>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</si>
  <si>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</si>
  <si>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</si>
  <si>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</si>
  <si>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</si>
  <si>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</si>
  <si>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</si>
  <si>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K I A D Á S O K</t>
  </si>
  <si>
    <t>Kiadási jogcímek</t>
  </si>
  <si>
    <t>Személyi  juttatások</t>
  </si>
  <si>
    <t>Tartalékok</t>
  </si>
  <si>
    <t>Összesen:</t>
  </si>
  <si>
    <t>01</t>
  </si>
  <si>
    <t>--------</t>
  </si>
  <si>
    <t>Ezer forintban !</t>
  </si>
  <si>
    <t>Előirányzat-csoport, kiemelt előirányzat megnevezése</t>
  </si>
  <si>
    <t>Előirányzat</t>
  </si>
  <si>
    <t>Bevételek</t>
  </si>
  <si>
    <t>Intézményi működési bevételek</t>
  </si>
  <si>
    <t>Helyi adók</t>
  </si>
  <si>
    <t>Átengedett központi adók</t>
  </si>
  <si>
    <t>Kiadások</t>
  </si>
  <si>
    <t>Egyéb fejlesztési célú kiadások</t>
  </si>
  <si>
    <t>Általános tartalék</t>
  </si>
  <si>
    <t>Céltartalék</t>
  </si>
  <si>
    <t xml:space="preserve"> Ezer forintban !</t>
  </si>
  <si>
    <t>Megnevezés</t>
  </si>
  <si>
    <t>Személyi juttatások</t>
  </si>
  <si>
    <t>ÖSSZESEN:</t>
  </si>
  <si>
    <t>Beruházás  megnevezése</t>
  </si>
  <si>
    <t>Teljes költség</t>
  </si>
  <si>
    <t>Kivitelezés kezdési és befejezési éve</t>
  </si>
  <si>
    <t>Sor-
szám</t>
  </si>
  <si>
    <t>Illetékek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</si>
  <si>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</si>
  <si>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</si>
  <si>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</si>
  <si>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</si>
  <si>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</si>
  <si>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</si>
  <si>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</si>
  <si>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</si>
  <si>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</si>
  <si>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Kiegészítő támogatás</t>
  </si>
  <si>
    <t>6.1.1.</t>
  </si>
  <si>
    <t>6.1.2.</t>
  </si>
  <si>
    <t>6.1.3.</t>
  </si>
  <si>
    <t>6.1.4.</t>
  </si>
  <si>
    <t>7.1.</t>
  </si>
  <si>
    <t>7.2.</t>
  </si>
  <si>
    <t>6.2.1.</t>
  </si>
  <si>
    <t>6.2.2.</t>
  </si>
  <si>
    <t>6.2.3.</t>
  </si>
  <si>
    <t>6.2.4.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</si>
  <si>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</si>
  <si>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</si>
  <si>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</si>
  <si>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</si>
  <si>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</si>
  <si>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</si>
  <si>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</si>
  <si>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</si>
  <si>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</si>
  <si>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</si>
  <si>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</si>
  <si>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1.5</t>
  </si>
  <si>
    <t>1.8.</t>
  </si>
  <si>
    <t>1.9.</t>
  </si>
  <si>
    <t>1.10.</t>
  </si>
  <si>
    <t>1.11.</t>
  </si>
  <si>
    <t>2.6.</t>
  </si>
  <si>
    <t>1.12.</t>
  </si>
  <si>
    <t>2.7.</t>
  </si>
  <si>
    <t>Források</t>
  </si>
  <si>
    <t>Saját erő</t>
  </si>
  <si>
    <t>EU-s forrás</t>
  </si>
  <si>
    <t>Hitel</t>
  </si>
  <si>
    <t>Egyéb forrás</t>
  </si>
  <si>
    <t>Kiadások, költségek</t>
  </si>
  <si>
    <t>Források összesen:</t>
  </si>
  <si>
    <t>EU-s projekt neve, azonosítója:</t>
  </si>
  <si>
    <t>Dologi  kiadások</t>
  </si>
  <si>
    <t>Működési célú pénzeszköz átvétel államháztartáson kívülről</t>
  </si>
  <si>
    <t>Személyi jellegű</t>
  </si>
  <si>
    <t>Beruházások, beszerzések</t>
  </si>
  <si>
    <t>Szolgáltatások igénybe vétele</t>
  </si>
  <si>
    <t>Adminisztratív költségek</t>
  </si>
  <si>
    <t>- saját erőből központi támogatás</t>
  </si>
  <si>
    <t>Társfinanszírozás</t>
  </si>
  <si>
    <t>1.5.</t>
  </si>
  <si>
    <t>11.1.</t>
  </si>
  <si>
    <t>11.2.</t>
  </si>
  <si>
    <t>Költségvetési bevételek összesen:</t>
  </si>
  <si>
    <t>Költségvetési kiadások összesen:</t>
  </si>
  <si>
    <t>1. sz. táblázat</t>
  </si>
  <si>
    <t>2. sz. táblázat</t>
  </si>
  <si>
    <t>Pénzügyi befektetésekből származó bevétel</t>
  </si>
  <si>
    <t>KÖLTSÉGVETÉSI KIADÁSOK ÖSSZESEN (1+2+3+4)</t>
  </si>
  <si>
    <t>Rövid lejáratú hitelek törlesztése</t>
  </si>
  <si>
    <t>Hosszú lejáratú hitelek törlesztése</t>
  </si>
  <si>
    <t>I. Működési célú bevételek és kiadások mérlege
(Önkormányzati szinten)</t>
  </si>
  <si>
    <t>II. Felhalmozási célú bevételek és kiadások mérlege
(Önkormányzati szinten)</t>
  </si>
  <si>
    <t>2013.</t>
  </si>
  <si>
    <t>I. Önkormányzat működési bevételei (2+3+4)</t>
  </si>
  <si>
    <t>Bírságok, díjak, pótlékok</t>
  </si>
  <si>
    <t>Egyéb fizetési kötelezettségből származó bevételek</t>
  </si>
  <si>
    <t>I/2. Intézményi működési bevételek (3.1.+…+3.8.)</t>
  </si>
  <si>
    <t>3.5.</t>
  </si>
  <si>
    <t>3.6.</t>
  </si>
  <si>
    <t>3.7.</t>
  </si>
  <si>
    <t>3.8.</t>
  </si>
  <si>
    <t>Áru- és készletértékesítés</t>
  </si>
  <si>
    <t>Nyújtott szolgáltatások ellenértéke</t>
  </si>
  <si>
    <t>Bérleti díj</t>
  </si>
  <si>
    <t>Intézményi ellátási díjak</t>
  </si>
  <si>
    <t>Alkalmazottak térítése</t>
  </si>
  <si>
    <t>Általános forgalmi adó bevétel</t>
  </si>
  <si>
    <t>Működési célú hozam- és kamatbevételek</t>
  </si>
  <si>
    <t>Egyéb működési célú bevétel</t>
  </si>
  <si>
    <t xml:space="preserve">4. </t>
  </si>
  <si>
    <t>Közhatalmi bevételek</t>
  </si>
  <si>
    <r>
      <t xml:space="preserve">III. Támogatások, kiegészítések </t>
    </r>
    <r>
      <rPr>
        <sz val="8"/>
        <rFont val="Times New Roman CE"/>
        <charset val="238"/>
      </rPr>
      <t>(5.1+…+5.8.)</t>
    </r>
  </si>
  <si>
    <t>5.4.</t>
  </si>
  <si>
    <t>5.5.</t>
  </si>
  <si>
    <t>5.6.</t>
  </si>
  <si>
    <t>5.7.</t>
  </si>
  <si>
    <t>5.8.</t>
  </si>
  <si>
    <t>Normatív hozzájárulások</t>
  </si>
  <si>
    <t>Felhasználási kötöttséggel járó normatív támogatás</t>
  </si>
  <si>
    <t>Központosított előirányzatok</t>
  </si>
  <si>
    <t>Fenntartott, illetve támogatott előadó-művészeti szervezetek támogatása</t>
  </si>
  <si>
    <t>Címzett és céltámogatások</t>
  </si>
  <si>
    <t>Megyei önkormányzatok működésének támogatása</t>
  </si>
  <si>
    <t>Egyéb támogatás</t>
  </si>
  <si>
    <t>6.1.5.</t>
  </si>
  <si>
    <t>6.2.5.</t>
  </si>
  <si>
    <t xml:space="preserve">7. </t>
  </si>
  <si>
    <t>Tárgyi eszközök és immateriális javak értékesítése (vagyonhasznosítás)</t>
  </si>
  <si>
    <t>Önkormányzatot megillető vagyoni értékű jog értékesítése, hasznosítása</t>
  </si>
  <si>
    <t>8.1.</t>
  </si>
  <si>
    <t>8.2.</t>
  </si>
  <si>
    <t xml:space="preserve">9. </t>
  </si>
  <si>
    <t>KÖLTSÉGVETÉSI BEVÉTELEK ÖSSZESEN: (2+…+9)</t>
  </si>
  <si>
    <r>
      <t xml:space="preserve">I. Működési költségvetés kiadásai </t>
    </r>
    <r>
      <rPr>
        <sz val="8"/>
        <rFont val="Times New Roman CE"/>
        <charset val="238"/>
      </rPr>
      <t>(1.1+…+1.5.)</t>
    </r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</si>
  <si>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</si>
  <si>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</si>
  <si>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</si>
  <si>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</si>
  <si>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</si>
  <si>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</si>
  <si>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</si>
  <si>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2.10.</t>
  </si>
  <si>
    <t>6.1.6.</t>
  </si>
  <si>
    <t>6.1.7.</t>
  </si>
  <si>
    <t>6.2.6.</t>
  </si>
  <si>
    <t>6.2.7.</t>
  </si>
  <si>
    <t>6.2.8.</t>
  </si>
  <si>
    <t>Értékpapír vásárlása, visszavásárlása</t>
  </si>
  <si>
    <t>Likviditási hitelek törlesztése</t>
  </si>
  <si>
    <t>Forgatási célú belföldi, külföldi értékpapírok vásárlása</t>
  </si>
  <si>
    <t>Betét elhelyezése</t>
  </si>
  <si>
    <t>Hitelek törlesztése</t>
  </si>
  <si>
    <t>Befektetési célú belföldi, külföldi értékpapírok vásárlása</t>
  </si>
  <si>
    <t xml:space="preserve"> - az 1.5-ből: - Lakosságnak juttatott támogatások</t>
  </si>
  <si>
    <t xml:space="preserve">   - Szociális, rászorultság jellegű ellátások</t>
  </si>
  <si>
    <t xml:space="preserve">   - Működési célú pénzeszköz átadás államháztartáson kívülre</t>
  </si>
  <si>
    <t xml:space="preserve">   - Garancia és kezességvállalásból származó kifizetés</t>
  </si>
  <si>
    <t xml:space="preserve">   - Kamatkiadások</t>
  </si>
  <si>
    <t xml:space="preserve">   - Pénzforgalom nélküli kiadások</t>
  </si>
  <si>
    <t>Bevételi jogcímek</t>
  </si>
  <si>
    <t>Kezességvállalással kapcsolatos megtérülés</t>
  </si>
  <si>
    <t>Kamatbevétel</t>
  </si>
  <si>
    <t>MEGNEVEZÉS</t>
  </si>
  <si>
    <t>2014.</t>
  </si>
  <si>
    <t>ÖSSZES KÖTELEZETTSÉG</t>
  </si>
  <si>
    <t>Díjak, pótlékok bírságok</t>
  </si>
  <si>
    <t>SAJÁT BEVÉTELEK ÖSSZESEN*</t>
  </si>
  <si>
    <t>Feladat megnevezése</t>
  </si>
  <si>
    <t>Költségvetési szerv megnevezése</t>
  </si>
  <si>
    <t>Száma</t>
  </si>
  <si>
    <t>I. Önkormányzatok működési bevételei</t>
  </si>
  <si>
    <t>Egyéb támogatás, kiegészítés</t>
  </si>
  <si>
    <t>Éves engedélyezett létszám előirányzat (fő)</t>
  </si>
  <si>
    <t>Közfoglalkoztatottak létszáma (fő)</t>
  </si>
  <si>
    <t>I. Intézményi működési bevételek (1.1.+…+1.8.)</t>
  </si>
  <si>
    <t>Önkormányzati hivatal</t>
  </si>
  <si>
    <t>----------------------------</t>
  </si>
  <si>
    <t>Önkormányzat</t>
  </si>
  <si>
    <t>megnevezése</t>
  </si>
  <si>
    <t>7.1</t>
  </si>
  <si>
    <t>V. Költségvetési szervek finanszírozása</t>
  </si>
  <si>
    <t>KIADÁSOK ÖSSZESEN: (6+7)</t>
  </si>
  <si>
    <t>-</t>
  </si>
  <si>
    <t>IV. Közhatalmi bevételek</t>
  </si>
  <si>
    <t>*Az adósságot keletkeztető ügyletekhez történő hozzájárulás részletes szabályairól szóló 353/2011. (XII.31.) Korm. Rendelet 2.§ (1) bekezdése alapján.</t>
  </si>
  <si>
    <t>Általános forgalmi adó bevétel, visszatérülések</t>
  </si>
  <si>
    <t>II. Átengedett központi adók</t>
  </si>
  <si>
    <t>Vis maior támogatás</t>
  </si>
  <si>
    <t xml:space="preserve">   Társadalombiztosítás pénzügyi alapjából átvett pénzeszköz </t>
  </si>
  <si>
    <t xml:space="preserve">   Helyi, nemzetiségi önkormányzattól átvett pénzeszköz</t>
  </si>
  <si>
    <t xml:space="preserve">   Társulástól átvett pénzeszköz</t>
  </si>
  <si>
    <t xml:space="preserve">   EU támogatás</t>
  </si>
  <si>
    <t>V. Átvett pénzeszközök államháztartáson kívülről (7.1.+7.2.)</t>
  </si>
  <si>
    <t>Működési célú pénzeszközök átvétele államháztartáson kívülről</t>
  </si>
  <si>
    <t xml:space="preserve">Pénzügyi befektetésekből származó bevétel </t>
  </si>
  <si>
    <t>VII. Kölcsön visszatérülése</t>
  </si>
  <si>
    <t>VI. Felhalmozási célú bevételek (8.1+8.2+8.3.)</t>
  </si>
  <si>
    <t>Felhalmozási célú pénzeszközök átvétele államháztartáson kívülről</t>
  </si>
  <si>
    <t>VIII. Finanszírozási bevételek (11.1.+11.2.)</t>
  </si>
  <si>
    <t xml:space="preserve">   Költségvetési maradvány igénybevétele </t>
  </si>
  <si>
    <t xml:space="preserve">   Vállalkozási maradvány igénybevétele </t>
  </si>
  <si>
    <t xml:space="preserve">   Betét visszavonásából származó bevétel</t>
  </si>
  <si>
    <t xml:space="preserve">   Értékpapír értékesítése</t>
  </si>
  <si>
    <t xml:space="preserve">   Egyéb belső finanszírozási bevétek</t>
  </si>
  <si>
    <t xml:space="preserve">   Hosszú lejáratú hitelek, kölcsönök felvétele </t>
  </si>
  <si>
    <t xml:space="preserve">   Likviditási célú hitelek, kölcsönök felvétele </t>
  </si>
  <si>
    <t xml:space="preserve">   Rövid lejáratú hitelek, kölcsönök felvétele</t>
  </si>
  <si>
    <t xml:space="preserve">   Értékpapírok kibocsátása </t>
  </si>
  <si>
    <t xml:space="preserve">   Egyéb külső finanszírozási bevételek</t>
  </si>
  <si>
    <t>IX. Függő, átfutó, kiegyenlítő bevételek</t>
  </si>
  <si>
    <t>11.1.1.</t>
  </si>
  <si>
    <t>11.1.2.</t>
  </si>
  <si>
    <t>11.1.3.</t>
  </si>
  <si>
    <t>11.1.4.</t>
  </si>
  <si>
    <t>11.1.5.</t>
  </si>
  <si>
    <t>11.2.1.</t>
  </si>
  <si>
    <t>11.2.2.</t>
  </si>
  <si>
    <t>11.2.3.</t>
  </si>
  <si>
    <t>11.2.4.</t>
  </si>
  <si>
    <t>11.2.5.</t>
  </si>
  <si>
    <t>2013. évi előirányzat</t>
  </si>
  <si>
    <t xml:space="preserve">   - Működési célú pénzeszköz átadás államháztartáson belülre</t>
  </si>
  <si>
    <t>Beruházások</t>
  </si>
  <si>
    <t xml:space="preserve"> Egyéb felhalmozási kiadások</t>
  </si>
  <si>
    <t>- EU-s forrásból finanszírozott támogatással megvalósuló  programok,  projektek önkormányzati
  hozzájárulásának kiadásai</t>
  </si>
  <si>
    <t>- EU-s forrásból finanszírozott támogatással megvalósuló programok, projektek kiadásai</t>
  </si>
  <si>
    <t>- Lakástámogatás</t>
  </si>
  <si>
    <t>- Lakásépítés</t>
  </si>
  <si>
    <t>IV. Kölcsön nyújtása</t>
  </si>
  <si>
    <t xml:space="preserve">   Értékpapír vásárlása, visszavásárlása</t>
  </si>
  <si>
    <t xml:space="preserve">   Likviditási hitelek törlesztése</t>
  </si>
  <si>
    <t xml:space="preserve">   Rövid lejáratú hitelek törlesztése</t>
  </si>
  <si>
    <t xml:space="preserve">   Hosszú lejáratú hitelek törlesztése</t>
  </si>
  <si>
    <t xml:space="preserve">   Kölcsön törlesztése</t>
  </si>
  <si>
    <t xml:space="preserve">   Forgatási célú belföldi, külföldi értékpapírok vásárlása</t>
  </si>
  <si>
    <t xml:space="preserve">   Betét elhelyezése</t>
  </si>
  <si>
    <t xml:space="preserve">   Hitelek törlesztése</t>
  </si>
  <si>
    <t xml:space="preserve">   Befektetési célú belföldi, külföldi értékpapírok vásárlása</t>
  </si>
  <si>
    <t>KÖLTSÉGVETÉSI ÉS FINANSZÍROZÁSI KIADÁSOK ÖSSZESEN: (5+6)</t>
  </si>
  <si>
    <t>VI. Függő, átfutó, kiegyenlítő kiadások</t>
  </si>
  <si>
    <t>KIADÁSOK ÖSSZESEN: (7+8)</t>
  </si>
  <si>
    <t>Ezer forintban</t>
  </si>
  <si>
    <t>8.3.</t>
  </si>
  <si>
    <r>
      <t xml:space="preserve">II. Felhalmozási költségvetés kiadásai </t>
    </r>
    <r>
      <rPr>
        <sz val="8"/>
        <rFont val="Times New Roman CE"/>
        <charset val="238"/>
      </rPr>
      <t>(2.1+…+2.3)</t>
    </r>
  </si>
  <si>
    <t>Egyéb felhalmozási kiadások</t>
  </si>
  <si>
    <t xml:space="preserve">               - Felhalmozási célú pénzeszköz átadás államháztartáson kívülre</t>
  </si>
  <si>
    <t xml:space="preserve">               - Pénzügyi befektetések kiadásai</t>
  </si>
  <si>
    <t>III. Tartalékok (3.1.+3.2.)</t>
  </si>
  <si>
    <t>Támogatások, kiegészítések (működési célú)</t>
  </si>
  <si>
    <t>Átvett pénzeszközök államháztartáson belülről</t>
  </si>
  <si>
    <t>Átvett pénzeszközök államháztartáson  kívülről</t>
  </si>
  <si>
    <t>Kölcsön visszatérülés  (működési célú)</t>
  </si>
  <si>
    <t>Egyéb bevételek</t>
  </si>
  <si>
    <t>Hiány belső finanszírozásának bevételei (15+…+18 )</t>
  </si>
  <si>
    <t xml:space="preserve">   Betét visszavonásából származó bevétel </t>
  </si>
  <si>
    <t xml:space="preserve">   Egyéb belső finanszírozási bevételek</t>
  </si>
  <si>
    <t xml:space="preserve">Hiány külső finanszírozásának bevételei (20+…+21) </t>
  </si>
  <si>
    <t xml:space="preserve">   Hitelek, kölcsönök felvétele</t>
  </si>
  <si>
    <t>Függő, átfutó, kiegyenlítő bevételek</t>
  </si>
  <si>
    <t>BEVÉTEL ÖSSZESEN (23+24)</t>
  </si>
  <si>
    <t>Költségvetési és finanszírozási bevételek összesen (13+22)</t>
  </si>
  <si>
    <t xml:space="preserve">Dologi kiadások </t>
  </si>
  <si>
    <t>Kölcsön törlesztése</t>
  </si>
  <si>
    <t>Költségvetési és finanszírozási kiadások összesen (13+22)</t>
  </si>
  <si>
    <t>Függő, átfutó, kiegyenlítő kiadások</t>
  </si>
  <si>
    <t>KIADÁSOK ÖSSZESEN (23+24)</t>
  </si>
  <si>
    <t>KÖLTSÉGVETÉSI ÉS FINANSZÍROZÁSI BEVÉTELEK ÖSSZESEN (10+11)</t>
  </si>
  <si>
    <t>BEVÉTELEK ÖSSZESEN (12+13)</t>
  </si>
  <si>
    <t>Hiány külső finanszírozásának bevételei (11.2.1.+…+11.2.5.)</t>
  </si>
  <si>
    <t>Hiány belső finanszírozás bevételei (11.1.1.+…+11.1.5.)</t>
  </si>
  <si>
    <t>Működési célú finanszírozási bevételek összesen (14+...+21)</t>
  </si>
  <si>
    <t>Működési célú finanszírozási kiadások összesen (14+...+21)</t>
  </si>
  <si>
    <t>Költségvetési kiadások összesen (1+...+12)</t>
  </si>
  <si>
    <t>Költségvetési bevételek összesen (1+...+12)</t>
  </si>
  <si>
    <t>Önkormányzatot megillető vagyoni ért. jog  értékesítése, hasznosítása</t>
  </si>
  <si>
    <t>Támogatások, kiegészítések (felhalmozási)</t>
  </si>
  <si>
    <t>Egyéb központi támogatások</t>
  </si>
  <si>
    <t>Átvett pénzeszköz államháztartáson  kívülről</t>
  </si>
  <si>
    <t>Kölcsön visszatérülés</t>
  </si>
  <si>
    <t>Átvett pénzeszköz államháztartáson belülről</t>
  </si>
  <si>
    <t xml:space="preserve">    - 5.-ből: EU támogatás</t>
  </si>
  <si>
    <t xml:space="preserve">   3.-ból:  - Felhalmozási célú pe. átadás államháztartáson belül</t>
  </si>
  <si>
    <t xml:space="preserve">               - Felhalmozási célú pe.átadás államháztartáson kívül</t>
  </si>
  <si>
    <t>- Pénzügyi befektetések kiadásai</t>
  </si>
  <si>
    <t>- EU-s forrásból megvalósuló  programok, projektek</t>
  </si>
  <si>
    <t>- Eu-s forrásból megvalósuló  programok, projektek
   önkormányzati hozzájárulásának kiadásai</t>
  </si>
  <si>
    <t>Költségvetési maradvány igénybevétele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</si>
  <si>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</si>
  <si>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</si>
  <si>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</si>
  <si>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</si>
  <si>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Hiány külső finanszírozásának bevételei (20+…+24 )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</si>
  <si>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</si>
  <si>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</si>
  <si>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</si>
  <si>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</si>
  <si>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</si>
  <si>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Hiány belső finanszírozás bevételei ( 14+…+18)</t>
  </si>
  <si>
    <t>- ebből: EU támogatás</t>
  </si>
  <si>
    <t>Pénzügyi lízing tőkerész törlesztés kiadása</t>
  </si>
  <si>
    <t>Tárgyi eszközök és immateriális  javak értékesítése</t>
  </si>
  <si>
    <t>Az önkormányzati vagyon és az önkormányzatot megillető vagyoni értékű jog értékesítéséből és hasznosításából származó bevétel</t>
  </si>
  <si>
    <t>Bírság-, pótlék- és díjbevétel</t>
  </si>
  <si>
    <t>Tárgyi eszköz és az immateriális jószág, részvény, részesedés, vállalat értékesítéséből vagy privatizációból származó bevétel</t>
  </si>
  <si>
    <t>I/1. Közhatalmi bevételek (2.1. + …+ 2.4.)</t>
  </si>
  <si>
    <r>
      <t>IV</t>
    </r>
    <r>
      <rPr>
        <b/>
        <sz val="8"/>
        <rFont val="Times New Roman"/>
        <family val="1"/>
        <charset val="238"/>
      </rPr>
      <t>. Átvett pénzeszközök államháztartáson belülről (6.1.+6.2.)</t>
    </r>
  </si>
  <si>
    <t>Működési támogatás államháztartáson belülről (6.1.1.+…+ 6.1.5.)</t>
  </si>
  <si>
    <t xml:space="preserve">   Egyéb működési támogatás államháztartáson belülről</t>
  </si>
  <si>
    <t>Felhalmozási támogatás államháztartáson belülről (6.2.1.+…+ 6.2.5.)</t>
  </si>
  <si>
    <t xml:space="preserve">   Egyéb felhalmozási támogatás államháztartáson belülről</t>
  </si>
  <si>
    <t>a 2.3-ból   - Felhalmozási célú pénzeszköz átadás államháztartáson belülre</t>
  </si>
  <si>
    <t>V. Finanszírozási kiadások (6.1+6.2.)</t>
  </si>
  <si>
    <t>Működési célú finanszírozási kiadások 6.1.1.+…+6.1.7.)</t>
  </si>
  <si>
    <t>Felhalmozási célú finanszírozási bevételek (6.2.1.+...+6.2.8.)</t>
  </si>
  <si>
    <t xml:space="preserve">   Pénzügyi lízing tőkerész törlesztés kiadása</t>
  </si>
  <si>
    <t>IV. Átvett pénzeszközök államháztartáson belülről (6.1.+…6.2.)</t>
  </si>
  <si>
    <r>
      <t>KÖLTSÉGVETÉSI BEVÉTELEK ÖSSZESEN (2+……+9</t>
    </r>
    <r>
      <rPr>
        <b/>
        <i/>
        <sz val="8"/>
        <rFont val="Times New Roman"/>
        <family val="1"/>
        <charset val="238"/>
      </rPr>
      <t>)</t>
    </r>
  </si>
  <si>
    <t xml:space="preserve">     -  Működési célú pénzeszköz átadás államháztartáson belülre</t>
  </si>
  <si>
    <t xml:space="preserve">     - Működési támogatás átadás</t>
  </si>
  <si>
    <t>Költségvetési és finanszírozási bevételek összesen (13+26)</t>
  </si>
  <si>
    <t>BEVÉTEL ÖSSZESEN (27+28)</t>
  </si>
  <si>
    <t>Felhalmozási célú finanszírozási bevételek összesen (14+20)</t>
  </si>
  <si>
    <t>Felhalmozási célú finanszírozási kiadások összesen
(14+...+25)</t>
  </si>
  <si>
    <t>Költségvetési és finanszírozási kiadások összesen (13+26)</t>
  </si>
  <si>
    <t>KIADÁSOK ÖSSZESEN (27+28)</t>
  </si>
  <si>
    <t>Pitypang Óvoda</t>
  </si>
  <si>
    <t>Baráti Bölcsőde</t>
  </si>
  <si>
    <t>Közkincs Hitel Civilház</t>
  </si>
  <si>
    <t>Közkincs Hitel Hangtechnika</t>
  </si>
  <si>
    <t>Győrújbarát Község Önkormányzat adósságot keletkeztető ügyletekből és kezességvállalásokból fennálló kötelezettségei</t>
  </si>
  <si>
    <t>Bölcsőde parkoló, Baróti utca kialakítása</t>
  </si>
  <si>
    <t>Vízrendezési terv</t>
  </si>
  <si>
    <t>Mosogatógép-Óvoda</t>
  </si>
  <si>
    <t>II. Rákóczi Ferenc ÁMK-Hét vezér u. összekötése</t>
  </si>
  <si>
    <t xml:space="preserve">2817/2 hrsz. Ingatlan kisajásítás </t>
  </si>
  <si>
    <t>Élhető faluközpont kialakítása Győrújbaráton NYDOP 3.1.1. A-2f-2009</t>
  </si>
  <si>
    <t>TÁMOP 3.1.5</t>
  </si>
  <si>
    <t>Agarn-Győrújbarát Együtt-Egymásért TPPA/2012/03/05</t>
  </si>
  <si>
    <t>Győrújbarát-Nyúl Gyermekjóléti Szolgáltatást Ellátó Társulása</t>
  </si>
  <si>
    <t>Győrújbarát Község Önkormányzat saját bevételeinek részletezése az adósságot keletkeztető ügyletből származó tárgyévi fizetési kötelezettség megállapításához</t>
  </si>
  <si>
    <t>forintban !</t>
  </si>
  <si>
    <t>Módosított előirányzat</t>
  </si>
  <si>
    <t>Egyéb saját bevétel</t>
  </si>
  <si>
    <t>Közhatalmi bevétel</t>
  </si>
  <si>
    <t>2013. eredeti előirányzat</t>
  </si>
  <si>
    <t>2013. évi módosított előirányzat</t>
  </si>
  <si>
    <t>2013. módosított előirányzat</t>
  </si>
  <si>
    <t>Veres Péter u. vízelvezetés (Baróti L. u.)</t>
  </si>
  <si>
    <t>Zöld u. útfelújítás</t>
  </si>
  <si>
    <t>Part u. közvilágítás</t>
  </si>
  <si>
    <t>Bölcsöde öntöző rendszer</t>
  </si>
  <si>
    <t>Ezer Ft!</t>
  </si>
  <si>
    <t>Ezer Ft</t>
  </si>
  <si>
    <t>2013. évi  módpsított előirányzat</t>
  </si>
  <si>
    <t>7. melléklet a .../2013. (IX.11.) önkormányzati rendelethez</t>
  </si>
  <si>
    <t xml:space="preserve">2.1. melléklet a .../2013. (IX.11.) önkormányzati rendelethez     </t>
  </si>
  <si>
    <t xml:space="preserve">2.2. melléklet a ../2013. (IX.11.) önkormányzati rendelethez     </t>
  </si>
  <si>
    <t>7.1. melléklet a .../2013. (IX.11.) önkormányzati rendelethez</t>
  </si>
  <si>
    <t>7.2. melléklet a .../2013. (IX.11.) önkormányzati rendelethez</t>
  </si>
  <si>
    <t>7.3. melléklet a .../2013. (IX.11.) önkormányzati rendelethez</t>
  </si>
  <si>
    <t>7.4. melléklet a .../2013. (IX.11.) önkormányzati rendelethez</t>
  </si>
</sst>
</file>

<file path=xl/styles.xml><?xml version="1.0" encoding="utf-8"?>
<styleSheet xmlns="http://schemas.openxmlformats.org/spreadsheetml/2006/main">
  <numFmts count="4">
    <numFmt numFmtId="43" formatCode="_-* #,##0.00\ _F_t_-;\-* #,##0.00\ _F_t_-;_-* &quot;-&quot;??\ _F_t_-;_-@_-"/>
    <numFmt numFmtId="164" formatCode="#,###"/>
    <numFmt numFmtId="165" formatCode="_-* #,##0\ _F_t_-;\-* #,##0\ _F_t_-;_-* &quot;-&quot;??\ _F_t_-;_-@_-"/>
    <numFmt numFmtId="166" formatCode="#,##0&quot; Ft&quot;"/>
  </numFmts>
  <fonts count="43">
    <font>
      <sz val="10"/>
      <name val="Times New Roman CE"/>
      <charset val="238"/>
    </font>
    <font>
      <sz val="10"/>
      <name val="Times New Roman CE"/>
      <charset val="238"/>
    </font>
    <font>
      <sz val="11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i/>
      <sz val="10"/>
      <name val="Times New Roman CE"/>
      <family val="1"/>
      <charset val="238"/>
    </font>
    <font>
      <i/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sz val="10"/>
      <name val="Times New Roman CE"/>
      <charset val="238"/>
    </font>
    <font>
      <i/>
      <sz val="10"/>
      <name val="Times New Roman CE"/>
      <charset val="238"/>
    </font>
    <font>
      <b/>
      <sz val="8"/>
      <name val="Times New Roman CE"/>
      <family val="1"/>
      <charset val="238"/>
    </font>
    <font>
      <b/>
      <i/>
      <sz val="9"/>
      <name val="Times New Roman CE"/>
      <family val="1"/>
      <charset val="238"/>
    </font>
    <font>
      <sz val="8"/>
      <name val="Times New Roman CE"/>
      <family val="1"/>
      <charset val="238"/>
    </font>
    <font>
      <b/>
      <i/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12"/>
      <color indexed="10"/>
      <name val="Times New Roman CE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i/>
      <sz val="8"/>
      <name val="Times New Roman CE"/>
      <charset val="238"/>
    </font>
    <font>
      <b/>
      <sz val="10"/>
      <name val="Times New Roman CE"/>
      <charset val="238"/>
    </font>
    <font>
      <b/>
      <i/>
      <sz val="10"/>
      <name val="Times New Roman CE"/>
      <charset val="238"/>
    </font>
    <font>
      <i/>
      <sz val="8"/>
      <name val="Times New Roman CE"/>
      <charset val="238"/>
    </font>
    <font>
      <b/>
      <i/>
      <sz val="9"/>
      <name val="Times New Roman CE"/>
      <charset val="238"/>
    </font>
    <font>
      <b/>
      <i/>
      <sz val="8"/>
      <color indexed="8"/>
      <name val="Times New Roman"/>
      <family val="1"/>
      <charset val="238"/>
    </font>
    <font>
      <sz val="9"/>
      <color indexed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sz val="9"/>
      <name val="Times New Roman"/>
      <family val="1"/>
      <charset val="238"/>
    </font>
    <font>
      <i/>
      <sz val="8"/>
      <name val="Times New Roman"/>
      <family val="1"/>
      <charset val="238"/>
    </font>
    <font>
      <b/>
      <i/>
      <sz val="8"/>
      <name val="Times New Roman"/>
      <family val="1"/>
      <charset val="238"/>
    </font>
    <font>
      <sz val="10"/>
      <name val="Times New Roman CE"/>
      <charset val="238"/>
    </font>
    <font>
      <b/>
      <sz val="8"/>
      <color indexed="81"/>
      <name val="Tahoma"/>
      <family val="2"/>
      <charset val="238"/>
    </font>
  </fonts>
  <fills count="3">
    <fill>
      <patternFill patternType="none"/>
    </fill>
    <fill>
      <patternFill patternType="gray125"/>
    </fill>
    <fill>
      <patternFill patternType="lightHorizontal"/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2" fillId="0" borderId="0"/>
  </cellStyleXfs>
  <cellXfs count="455">
    <xf numFmtId="0" fontId="0" fillId="0" borderId="0" xfId="0"/>
    <xf numFmtId="0" fontId="15" fillId="0" borderId="0" xfId="4" applyFont="1" applyFill="1"/>
    <xf numFmtId="164" fontId="3" fillId="0" borderId="0" xfId="0" applyNumberFormat="1" applyFont="1" applyFill="1" applyAlignment="1">
      <alignment vertical="center" wrapText="1"/>
    </xf>
    <xf numFmtId="0" fontId="0" fillId="0" borderId="0" xfId="0" applyFill="1" applyAlignment="1">
      <alignment horizontal="left" vertical="center" wrapText="1"/>
    </xf>
    <xf numFmtId="0" fontId="0" fillId="0" borderId="0" xfId="0" applyFill="1" applyAlignment="1">
      <alignment vertical="center" wrapText="1"/>
    </xf>
    <xf numFmtId="0" fontId="7" fillId="0" borderId="0" xfId="4" applyFont="1" applyFill="1" applyBorder="1" applyAlignment="1" applyProtection="1">
      <alignment horizontal="center" vertical="center" wrapText="1"/>
    </xf>
    <xf numFmtId="0" fontId="7" fillId="0" borderId="0" xfId="4" applyFont="1" applyFill="1" applyBorder="1" applyAlignment="1" applyProtection="1">
      <alignment vertical="center" wrapText="1"/>
    </xf>
    <xf numFmtId="0" fontId="20" fillId="0" borderId="1" xfId="4" applyFont="1" applyFill="1" applyBorder="1" applyAlignment="1" applyProtection="1">
      <alignment horizontal="left" vertical="center" wrapText="1" indent="1"/>
    </xf>
    <xf numFmtId="0" fontId="20" fillId="0" borderId="2" xfId="4" applyFont="1" applyFill="1" applyBorder="1" applyAlignment="1" applyProtection="1">
      <alignment horizontal="left" vertical="center" wrapText="1" indent="1"/>
    </xf>
    <xf numFmtId="0" fontId="20" fillId="0" borderId="3" xfId="4" applyFont="1" applyFill="1" applyBorder="1" applyAlignment="1" applyProtection="1">
      <alignment horizontal="left" vertical="center" wrapText="1" indent="1"/>
    </xf>
    <xf numFmtId="0" fontId="20" fillId="0" borderId="4" xfId="4" applyFont="1" applyFill="1" applyBorder="1" applyAlignment="1" applyProtection="1">
      <alignment horizontal="left" vertical="center" wrapText="1" indent="1"/>
    </xf>
    <xf numFmtId="0" fontId="20" fillId="0" borderId="5" xfId="4" applyFont="1" applyFill="1" applyBorder="1" applyAlignment="1" applyProtection="1">
      <alignment horizontal="left" vertical="center" wrapText="1" indent="1"/>
    </xf>
    <xf numFmtId="0" fontId="20" fillId="0" borderId="6" xfId="4" applyFont="1" applyFill="1" applyBorder="1" applyAlignment="1" applyProtection="1">
      <alignment horizontal="left" vertical="center" wrapText="1" indent="1"/>
    </xf>
    <xf numFmtId="0" fontId="20" fillId="0" borderId="7" xfId="4" applyFont="1" applyFill="1" applyBorder="1" applyAlignment="1" applyProtection="1">
      <alignment horizontal="left" vertical="center" wrapText="1" indent="1"/>
    </xf>
    <xf numFmtId="49" fontId="20" fillId="0" borderId="8" xfId="4" applyNumberFormat="1" applyFont="1" applyFill="1" applyBorder="1" applyAlignment="1" applyProtection="1">
      <alignment horizontal="left" vertical="center" wrapText="1" indent="1"/>
    </xf>
    <xf numFmtId="49" fontId="20" fillId="0" borderId="9" xfId="4" applyNumberFormat="1" applyFont="1" applyFill="1" applyBorder="1" applyAlignment="1" applyProtection="1">
      <alignment horizontal="left" vertical="center" wrapText="1" indent="1"/>
    </xf>
    <xf numFmtId="49" fontId="20" fillId="0" borderId="10" xfId="4" applyNumberFormat="1" applyFont="1" applyFill="1" applyBorder="1" applyAlignment="1" applyProtection="1">
      <alignment horizontal="left" vertical="center" wrapText="1" indent="1"/>
    </xf>
    <xf numFmtId="49" fontId="20" fillId="0" borderId="11" xfId="4" applyNumberFormat="1" applyFont="1" applyFill="1" applyBorder="1" applyAlignment="1" applyProtection="1">
      <alignment horizontal="left" vertical="center" wrapText="1" indent="1"/>
    </xf>
    <xf numFmtId="49" fontId="20" fillId="0" borderId="12" xfId="4" applyNumberFormat="1" applyFont="1" applyFill="1" applyBorder="1" applyAlignment="1" applyProtection="1">
      <alignment horizontal="left" vertical="center" wrapText="1" indent="1"/>
    </xf>
    <xf numFmtId="49" fontId="20" fillId="0" borderId="13" xfId="4" applyNumberFormat="1" applyFont="1" applyFill="1" applyBorder="1" applyAlignment="1" applyProtection="1">
      <alignment horizontal="left" vertical="center" wrapText="1" indent="1"/>
    </xf>
    <xf numFmtId="49" fontId="20" fillId="0" borderId="14" xfId="4" applyNumberFormat="1" applyFont="1" applyFill="1" applyBorder="1" applyAlignment="1" applyProtection="1">
      <alignment horizontal="left" vertical="center" wrapText="1" indent="1"/>
    </xf>
    <xf numFmtId="0" fontId="20" fillId="0" borderId="0" xfId="4" applyFont="1" applyFill="1" applyBorder="1" applyAlignment="1" applyProtection="1">
      <alignment horizontal="left" vertical="center" wrapText="1" indent="1"/>
    </xf>
    <xf numFmtId="0" fontId="18" fillId="0" borderId="15" xfId="4" applyFont="1" applyFill="1" applyBorder="1" applyAlignment="1" applyProtection="1">
      <alignment horizontal="left" vertical="center" wrapText="1" indent="1"/>
    </xf>
    <xf numFmtId="0" fontId="18" fillId="0" borderId="16" xfId="4" applyFont="1" applyFill="1" applyBorder="1" applyAlignment="1" applyProtection="1">
      <alignment horizontal="left" vertical="center" wrapText="1" indent="1"/>
    </xf>
    <xf numFmtId="0" fontId="18" fillId="0" borderId="17" xfId="4" applyFont="1" applyFill="1" applyBorder="1" applyAlignment="1" applyProtection="1">
      <alignment horizontal="left" vertical="center" wrapText="1" indent="1"/>
    </xf>
    <xf numFmtId="0" fontId="18" fillId="0" borderId="18" xfId="4" applyFont="1" applyFill="1" applyBorder="1" applyAlignment="1" applyProtection="1">
      <alignment horizontal="left" vertical="center" wrapText="1" indent="1"/>
    </xf>
    <xf numFmtId="0" fontId="21" fillId="0" borderId="16" xfId="4" applyFont="1" applyFill="1" applyBorder="1" applyAlignment="1" applyProtection="1">
      <alignment horizontal="left" vertical="center" wrapText="1" indent="1"/>
    </xf>
    <xf numFmtId="0" fontId="8" fillId="0" borderId="15" xfId="4" applyFont="1" applyFill="1" applyBorder="1" applyAlignment="1" applyProtection="1">
      <alignment horizontal="center" vertical="center" wrapText="1"/>
    </xf>
    <xf numFmtId="0" fontId="8" fillId="0" borderId="16" xfId="4" applyFont="1" applyFill="1" applyBorder="1" applyAlignment="1" applyProtection="1">
      <alignment horizontal="center" vertical="center" wrapText="1"/>
    </xf>
    <xf numFmtId="164" fontId="20" fillId="0" borderId="2" xfId="0" applyNumberFormat="1" applyFont="1" applyFill="1" applyBorder="1" applyAlignment="1" applyProtection="1">
      <alignment vertical="center" wrapText="1"/>
      <protection locked="0"/>
    </xf>
    <xf numFmtId="164" fontId="20" fillId="0" borderId="7" xfId="0" applyNumberFormat="1" applyFont="1" applyFill="1" applyBorder="1" applyAlignment="1" applyProtection="1">
      <alignment vertical="center" wrapText="1"/>
      <protection locked="0"/>
    </xf>
    <xf numFmtId="0" fontId="18" fillId="0" borderId="16" xfId="4" applyFont="1" applyFill="1" applyBorder="1" applyAlignment="1" applyProtection="1">
      <alignment vertical="center" wrapText="1"/>
    </xf>
    <xf numFmtId="0" fontId="18" fillId="0" borderId="18" xfId="4" applyFont="1" applyFill="1" applyBorder="1" applyAlignment="1" applyProtection="1">
      <alignment vertical="center" wrapText="1"/>
    </xf>
    <xf numFmtId="0" fontId="18" fillId="0" borderId="15" xfId="4" applyFont="1" applyFill="1" applyBorder="1" applyAlignment="1" applyProtection="1">
      <alignment horizontal="center" vertical="center" wrapText="1"/>
    </xf>
    <xf numFmtId="0" fontId="18" fillId="0" borderId="16" xfId="4" applyFont="1" applyFill="1" applyBorder="1" applyAlignment="1" applyProtection="1">
      <alignment horizontal="center" vertical="center" wrapText="1"/>
    </xf>
    <xf numFmtId="0" fontId="18" fillId="0" borderId="23" xfId="4" applyFont="1" applyFill="1" applyBorder="1" applyAlignment="1" applyProtection="1">
      <alignment horizontal="center" vertical="center" wrapText="1"/>
    </xf>
    <xf numFmtId="0" fontId="12" fillId="0" borderId="0" xfId="4" applyFill="1"/>
    <xf numFmtId="0" fontId="8" fillId="0" borderId="23" xfId="4" applyFont="1" applyFill="1" applyBorder="1" applyAlignment="1" applyProtection="1">
      <alignment horizontal="center" vertical="center" wrapText="1"/>
    </xf>
    <xf numFmtId="0" fontId="20" fillId="0" borderId="0" xfId="4" applyFont="1" applyFill="1"/>
    <xf numFmtId="0" fontId="23" fillId="0" borderId="0" xfId="4" applyFont="1" applyFill="1"/>
    <xf numFmtId="164" fontId="0" fillId="0" borderId="0" xfId="0" applyNumberFormat="1" applyFill="1" applyAlignment="1">
      <alignment vertical="center" wrapText="1"/>
    </xf>
    <xf numFmtId="164" fontId="0" fillId="0" borderId="0" xfId="0" applyNumberFormat="1" applyFill="1" applyAlignment="1">
      <alignment horizontal="center" vertical="center" wrapText="1"/>
    </xf>
    <xf numFmtId="164" fontId="4" fillId="0" borderId="0" xfId="0" applyNumberFormat="1" applyFont="1" applyFill="1" applyAlignment="1">
      <alignment horizontal="center" vertical="center" wrapText="1"/>
    </xf>
    <xf numFmtId="164" fontId="20" fillId="0" borderId="9" xfId="0" applyNumberFormat="1" applyFont="1" applyFill="1" applyBorder="1" applyAlignment="1" applyProtection="1">
      <alignment horizontal="left" vertical="center" wrapText="1" indent="1"/>
      <protection locked="0"/>
    </xf>
    <xf numFmtId="0" fontId="0" fillId="0" borderId="0" xfId="0" applyFill="1"/>
    <xf numFmtId="0" fontId="0" fillId="0" borderId="0" xfId="0" applyFill="1" applyAlignment="1"/>
    <xf numFmtId="0" fontId="0" fillId="0" borderId="0" xfId="0" applyFill="1" applyAlignment="1" applyProtection="1">
      <alignment vertical="center"/>
    </xf>
    <xf numFmtId="164" fontId="6" fillId="0" borderId="0" xfId="0" applyNumberFormat="1" applyFont="1" applyFill="1" applyAlignment="1" applyProtection="1">
      <alignment horizontal="right" wrapText="1"/>
    </xf>
    <xf numFmtId="164" fontId="8" fillId="0" borderId="23" xfId="0" applyNumberFormat="1" applyFont="1" applyFill="1" applyBorder="1" applyAlignment="1" applyProtection="1">
      <alignment horizontal="center" vertical="center" wrapText="1"/>
    </xf>
    <xf numFmtId="164" fontId="18" fillId="0" borderId="10" xfId="0" applyNumberFormat="1" applyFont="1" applyFill="1" applyBorder="1" applyAlignment="1" applyProtection="1">
      <alignment horizontal="center" vertical="center" wrapText="1"/>
    </xf>
    <xf numFmtId="164" fontId="18" fillId="0" borderId="3" xfId="0" applyNumberFormat="1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vertical="center" wrapText="1"/>
    </xf>
    <xf numFmtId="1" fontId="20" fillId="0" borderId="2" xfId="0" applyNumberFormat="1" applyFont="1" applyFill="1" applyBorder="1" applyAlignment="1" applyProtection="1">
      <alignment vertical="center" wrapText="1"/>
      <protection locked="0"/>
    </xf>
    <xf numFmtId="164" fontId="20" fillId="0" borderId="12" xfId="0" applyNumberFormat="1" applyFont="1" applyFill="1" applyBorder="1" applyAlignment="1" applyProtection="1">
      <alignment horizontal="left" vertical="center" wrapText="1" indent="1"/>
      <protection locked="0"/>
    </xf>
    <xf numFmtId="1" fontId="20" fillId="0" borderId="7" xfId="0" applyNumberFormat="1" applyFont="1" applyFill="1" applyBorder="1" applyAlignment="1" applyProtection="1">
      <alignment vertical="center" wrapText="1"/>
      <protection locked="0"/>
    </xf>
    <xf numFmtId="164" fontId="18" fillId="0" borderId="16" xfId="0" applyNumberFormat="1" applyFont="1" applyFill="1" applyBorder="1" applyAlignment="1" applyProtection="1">
      <alignment vertical="center" wrapText="1"/>
    </xf>
    <xf numFmtId="0" fontId="7" fillId="0" borderId="0" xfId="0" applyFont="1" applyFill="1" applyAlignment="1">
      <alignment horizontal="center" vertical="center" wrapText="1"/>
    </xf>
    <xf numFmtId="164" fontId="20" fillId="0" borderId="9" xfId="0" applyNumberFormat="1" applyFont="1" applyFill="1" applyBorder="1" applyAlignment="1" applyProtection="1">
      <alignment vertical="center" wrapText="1"/>
      <protection locked="0"/>
    </xf>
    <xf numFmtId="164" fontId="28" fillId="0" borderId="30" xfId="0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32" xfId="0" applyNumberFormat="1" applyFont="1" applyFill="1" applyBorder="1" applyAlignment="1" applyProtection="1">
      <alignment horizontal="right" vertical="center" wrapText="1" indent="1"/>
      <protection locked="0"/>
    </xf>
    <xf numFmtId="3" fontId="28" fillId="0" borderId="5" xfId="0" applyNumberFormat="1" applyFont="1" applyFill="1" applyBorder="1" applyAlignment="1" applyProtection="1">
      <alignment vertical="center"/>
      <protection locked="0"/>
    </xf>
    <xf numFmtId="3" fontId="33" fillId="0" borderId="2" xfId="0" applyNumberFormat="1" applyFont="1" applyFill="1" applyBorder="1" applyAlignment="1" applyProtection="1">
      <alignment vertical="center"/>
      <protection locked="0"/>
    </xf>
    <xf numFmtId="3" fontId="28" fillId="0" borderId="2" xfId="0" applyNumberFormat="1" applyFont="1" applyFill="1" applyBorder="1" applyAlignment="1" applyProtection="1">
      <alignment vertical="center"/>
      <protection locked="0"/>
    </xf>
    <xf numFmtId="49" fontId="28" fillId="0" borderId="12" xfId="0" applyNumberFormat="1" applyFont="1" applyFill="1" applyBorder="1" applyAlignment="1" applyProtection="1">
      <alignment vertical="center"/>
      <protection locked="0"/>
    </xf>
    <xf numFmtId="3" fontId="28" fillId="0" borderId="7" xfId="0" applyNumberFormat="1" applyFont="1" applyFill="1" applyBorder="1" applyAlignment="1" applyProtection="1">
      <alignment vertical="center"/>
      <protection locked="0"/>
    </xf>
    <xf numFmtId="49" fontId="28" fillId="0" borderId="9" xfId="0" applyNumberFormat="1" applyFont="1" applyFill="1" applyBorder="1" applyAlignment="1" applyProtection="1">
      <alignment vertical="center"/>
      <protection locked="0"/>
    </xf>
    <xf numFmtId="0" fontId="7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10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9" fillId="0" borderId="0" xfId="0" applyFont="1" applyFill="1" applyAlignment="1">
      <alignment vertical="center" wrapText="1"/>
    </xf>
    <xf numFmtId="164" fontId="18" fillId="2" borderId="16" xfId="0" applyNumberFormat="1" applyFont="1" applyFill="1" applyBorder="1" applyAlignment="1" applyProtection="1">
      <alignment vertical="center" wrapText="1"/>
    </xf>
    <xf numFmtId="3" fontId="4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11" xfId="0" applyNumberFormat="1" applyFont="1" applyFill="1" applyBorder="1" applyAlignment="1" applyProtection="1">
      <alignment horizontal="left" vertical="center" wrapText="1" indent="1"/>
      <protection locked="0"/>
    </xf>
    <xf numFmtId="0" fontId="27" fillId="0" borderId="16" xfId="4" applyFont="1" applyFill="1" applyBorder="1" applyAlignment="1" applyProtection="1">
      <alignment horizontal="left" vertical="center" wrapText="1" indent="1"/>
    </xf>
    <xf numFmtId="0" fontId="22" fillId="0" borderId="0" xfId="4" applyFont="1" applyFill="1"/>
    <xf numFmtId="164" fontId="27" fillId="0" borderId="15" xfId="0" applyNumberFormat="1" applyFont="1" applyFill="1" applyBorder="1" applyAlignment="1" applyProtection="1">
      <alignment horizontal="left" vertical="center" wrapText="1" indent="1"/>
    </xf>
    <xf numFmtId="0" fontId="28" fillId="0" borderId="5" xfId="4" applyFont="1" applyFill="1" applyBorder="1" applyAlignment="1" applyProtection="1">
      <alignment horizontal="left" vertical="center" wrapText="1" indent="1"/>
    </xf>
    <xf numFmtId="0" fontId="28" fillId="0" borderId="3" xfId="4" applyFont="1" applyFill="1" applyBorder="1" applyAlignment="1" applyProtection="1">
      <alignment horizontal="left" vertical="center" wrapText="1" indent="1"/>
    </xf>
    <xf numFmtId="0" fontId="20" fillId="0" borderId="2" xfId="4" applyFont="1" applyFill="1" applyBorder="1" applyAlignment="1" applyProtection="1">
      <alignment horizontal="left" indent="6"/>
    </xf>
    <xf numFmtId="0" fontId="20" fillId="0" borderId="2" xfId="4" applyFont="1" applyFill="1" applyBorder="1" applyAlignment="1" applyProtection="1">
      <alignment horizontal="left" vertical="center" wrapText="1" indent="6"/>
    </xf>
    <xf numFmtId="0" fontId="20" fillId="0" borderId="7" xfId="4" applyFont="1" applyFill="1" applyBorder="1" applyAlignment="1" applyProtection="1">
      <alignment horizontal="left" vertical="center" wrapText="1" indent="6"/>
    </xf>
    <xf numFmtId="0" fontId="20" fillId="0" borderId="31" xfId="4" applyFont="1" applyFill="1" applyBorder="1" applyAlignment="1" applyProtection="1">
      <alignment horizontal="left" vertical="center" wrapText="1" indent="6"/>
    </xf>
    <xf numFmtId="49" fontId="20" fillId="0" borderId="2" xfId="4" applyNumberFormat="1" applyFont="1" applyFill="1" applyBorder="1" applyAlignment="1" applyProtection="1">
      <alignment horizontal="left" vertical="center" wrapText="1" indent="1"/>
    </xf>
    <xf numFmtId="0" fontId="2" fillId="0" borderId="0" xfId="4" applyFont="1" applyFill="1"/>
    <xf numFmtId="164" fontId="5" fillId="0" borderId="0" xfId="4" applyNumberFormat="1" applyFont="1" applyFill="1" applyBorder="1" applyAlignment="1" applyProtection="1">
      <alignment horizontal="centerContinuous" vertical="center"/>
    </xf>
    <xf numFmtId="0" fontId="15" fillId="0" borderId="9" xfId="4" applyFont="1" applyFill="1" applyBorder="1" applyAlignment="1">
      <alignment horizontal="center" vertical="center"/>
    </xf>
    <xf numFmtId="0" fontId="15" fillId="0" borderId="11" xfId="4" applyFont="1" applyFill="1" applyBorder="1" applyAlignment="1">
      <alignment horizontal="center" vertical="center"/>
    </xf>
    <xf numFmtId="0" fontId="15" fillId="0" borderId="15" xfId="4" applyFont="1" applyFill="1" applyBorder="1" applyAlignment="1">
      <alignment horizontal="center" vertical="center"/>
    </xf>
    <xf numFmtId="0" fontId="15" fillId="0" borderId="16" xfId="4" applyFont="1" applyFill="1" applyBorder="1" applyAlignment="1">
      <alignment horizontal="center" vertical="center"/>
    </xf>
    <xf numFmtId="0" fontId="11" fillId="0" borderId="0" xfId="0" applyFont="1" applyFill="1" applyBorder="1" applyAlignment="1" applyProtection="1"/>
    <xf numFmtId="0" fontId="15" fillId="0" borderId="12" xfId="4" applyFont="1" applyFill="1" applyBorder="1" applyAlignment="1">
      <alignment horizontal="center" vertical="center"/>
    </xf>
    <xf numFmtId="0" fontId="31" fillId="0" borderId="16" xfId="4" applyFont="1" applyFill="1" applyBorder="1"/>
    <xf numFmtId="165" fontId="15" fillId="0" borderId="16" xfId="4" applyNumberFormat="1" applyFont="1" applyFill="1" applyBorder="1"/>
    <xf numFmtId="49" fontId="20" fillId="0" borderId="4" xfId="4" applyNumberFormat="1" applyFont="1" applyFill="1" applyBorder="1" applyAlignment="1" applyProtection="1">
      <alignment horizontal="left" vertical="center" wrapText="1" indent="1"/>
    </xf>
    <xf numFmtId="49" fontId="20" fillId="0" borderId="5" xfId="4" applyNumberFormat="1" applyFont="1" applyFill="1" applyBorder="1" applyAlignment="1" applyProtection="1">
      <alignment horizontal="left" vertical="center" wrapText="1" indent="1"/>
    </xf>
    <xf numFmtId="49" fontId="20" fillId="0" borderId="31" xfId="4" applyNumberFormat="1" applyFont="1" applyFill="1" applyBorder="1" applyAlignment="1" applyProtection="1">
      <alignment horizontal="left" vertical="center" wrapText="1" indent="1"/>
    </xf>
    <xf numFmtId="49" fontId="27" fillId="0" borderId="16" xfId="4" applyNumberFormat="1" applyFont="1" applyFill="1" applyBorder="1" applyAlignment="1" applyProtection="1">
      <alignment horizontal="left" vertical="center" wrapText="1" indent="1"/>
    </xf>
    <xf numFmtId="49" fontId="20" fillId="0" borderId="7" xfId="4" applyNumberFormat="1" applyFont="1" applyFill="1" applyBorder="1" applyAlignment="1" applyProtection="1">
      <alignment horizontal="left" vertical="center" wrapText="1" indent="1"/>
    </xf>
    <xf numFmtId="49" fontId="20" fillId="0" borderId="16" xfId="4" applyNumberFormat="1" applyFont="1" applyFill="1" applyBorder="1" applyAlignment="1" applyProtection="1">
      <alignment horizontal="left" vertical="center" wrapText="1" indent="1"/>
    </xf>
    <xf numFmtId="0" fontId="15" fillId="0" borderId="4" xfId="4" applyFont="1" applyFill="1" applyBorder="1" applyProtection="1">
      <protection locked="0"/>
    </xf>
    <xf numFmtId="165" fontId="15" fillId="0" borderId="4" xfId="1" applyNumberFormat="1" applyFont="1" applyFill="1" applyBorder="1" applyProtection="1">
      <protection locked="0"/>
    </xf>
    <xf numFmtId="0" fontId="15" fillId="0" borderId="2" xfId="4" applyFont="1" applyFill="1" applyBorder="1" applyProtection="1">
      <protection locked="0"/>
    </xf>
    <xf numFmtId="165" fontId="15" fillId="0" borderId="2" xfId="1" applyNumberFormat="1" applyFont="1" applyFill="1" applyBorder="1" applyProtection="1">
      <protection locked="0"/>
    </xf>
    <xf numFmtId="0" fontId="15" fillId="0" borderId="7" xfId="4" applyFont="1" applyFill="1" applyBorder="1" applyProtection="1">
      <protection locked="0"/>
    </xf>
    <xf numFmtId="165" fontId="15" fillId="0" borderId="7" xfId="1" applyNumberFormat="1" applyFont="1" applyFill="1" applyBorder="1" applyProtection="1">
      <protection locked="0"/>
    </xf>
    <xf numFmtId="0" fontId="27" fillId="0" borderId="13" xfId="4" applyFont="1" applyFill="1" applyBorder="1" applyAlignment="1" applyProtection="1">
      <alignment horizontal="center" vertical="center" wrapText="1"/>
    </xf>
    <xf numFmtId="0" fontId="27" fillId="0" borderId="5" xfId="4" applyFont="1" applyFill="1" applyBorder="1" applyAlignment="1" applyProtection="1">
      <alignment horizontal="center" vertical="center" wrapText="1"/>
    </xf>
    <xf numFmtId="0" fontId="27" fillId="0" borderId="22" xfId="4" applyFont="1" applyFill="1" applyBorder="1" applyAlignment="1" applyProtection="1">
      <alignment horizontal="center" vertical="center" wrapText="1"/>
    </xf>
    <xf numFmtId="0" fontId="28" fillId="0" borderId="15" xfId="4" applyFont="1" applyFill="1" applyBorder="1" applyAlignment="1" applyProtection="1">
      <alignment horizontal="center" vertical="center"/>
    </xf>
    <xf numFmtId="0" fontId="28" fillId="0" borderId="16" xfId="4" applyFont="1" applyFill="1" applyBorder="1" applyAlignment="1" applyProtection="1">
      <alignment horizontal="center" vertical="center"/>
    </xf>
    <xf numFmtId="0" fontId="28" fillId="0" borderId="23" xfId="4" applyFont="1" applyFill="1" applyBorder="1" applyAlignment="1" applyProtection="1">
      <alignment horizontal="center" vertical="center"/>
    </xf>
    <xf numFmtId="0" fontId="28" fillId="0" borderId="13" xfId="4" applyFont="1" applyFill="1" applyBorder="1" applyAlignment="1" applyProtection="1">
      <alignment horizontal="center" vertical="center"/>
    </xf>
    <xf numFmtId="0" fontId="28" fillId="0" borderId="9" xfId="4" applyFont="1" applyFill="1" applyBorder="1" applyAlignment="1" applyProtection="1">
      <alignment horizontal="center" vertical="center"/>
    </xf>
    <xf numFmtId="0" fontId="28" fillId="0" borderId="12" xfId="4" applyFont="1" applyFill="1" applyBorder="1" applyAlignment="1" applyProtection="1">
      <alignment horizontal="center" vertical="center"/>
    </xf>
    <xf numFmtId="165" fontId="27" fillId="0" borderId="23" xfId="1" applyNumberFormat="1" applyFont="1" applyFill="1" applyBorder="1" applyProtection="1"/>
    <xf numFmtId="164" fontId="0" fillId="0" borderId="0" xfId="0" applyNumberFormat="1" applyFill="1" applyAlignment="1" applyProtection="1">
      <alignment horizontal="center" vertical="center" wrapText="1"/>
    </xf>
    <xf numFmtId="164" fontId="8" fillId="0" borderId="15" xfId="0" applyNumberFormat="1" applyFont="1" applyFill="1" applyBorder="1" applyAlignment="1" applyProtection="1">
      <alignment horizontal="center" vertical="center" wrapText="1"/>
    </xf>
    <xf numFmtId="164" fontId="8" fillId="0" borderId="16" xfId="0" applyNumberFormat="1" applyFont="1" applyFill="1" applyBorder="1" applyAlignment="1" applyProtection="1">
      <alignment horizontal="center" vertical="center" wrapText="1"/>
    </xf>
    <xf numFmtId="164" fontId="8" fillId="0" borderId="15" xfId="0" applyNumberFormat="1" applyFont="1" applyFill="1" applyBorder="1" applyAlignment="1" applyProtection="1">
      <alignment horizontal="left" vertical="center" wrapText="1"/>
    </xf>
    <xf numFmtId="0" fontId="18" fillId="0" borderId="15" xfId="0" applyFont="1" applyFill="1" applyBorder="1" applyAlignment="1" applyProtection="1">
      <alignment horizontal="center" vertical="center" wrapText="1"/>
    </xf>
    <xf numFmtId="0" fontId="18" fillId="0" borderId="16" xfId="0" applyFont="1" applyFill="1" applyBorder="1" applyAlignment="1" applyProtection="1">
      <alignment horizontal="center" vertical="center" wrapText="1"/>
    </xf>
    <xf numFmtId="0" fontId="18" fillId="0" borderId="23" xfId="0" applyFont="1" applyFill="1" applyBorder="1" applyAlignment="1" applyProtection="1">
      <alignment horizontal="center" vertical="center" wrapText="1"/>
    </xf>
    <xf numFmtId="0" fontId="27" fillId="0" borderId="15" xfId="0" applyFont="1" applyFill="1" applyBorder="1" applyAlignment="1" applyProtection="1">
      <alignment horizontal="center" vertical="center" wrapText="1"/>
    </xf>
    <xf numFmtId="0" fontId="0" fillId="0" borderId="0" xfId="0" applyFill="1" applyProtection="1"/>
    <xf numFmtId="0" fontId="22" fillId="0" borderId="0" xfId="0" applyFont="1" applyFill="1" applyProtection="1"/>
    <xf numFmtId="0" fontId="29" fillId="0" borderId="17" xfId="0" applyFont="1" applyFill="1" applyBorder="1" applyAlignment="1" applyProtection="1">
      <alignment vertical="center"/>
    </xf>
    <xf numFmtId="0" fontId="29" fillId="0" borderId="18" xfId="0" applyFont="1" applyFill="1" applyBorder="1" applyAlignment="1" applyProtection="1">
      <alignment horizontal="center" vertical="center"/>
    </xf>
    <xf numFmtId="49" fontId="28" fillId="0" borderId="13" xfId="0" applyNumberFormat="1" applyFont="1" applyFill="1" applyBorder="1" applyAlignment="1" applyProtection="1">
      <alignment vertical="center"/>
    </xf>
    <xf numFmtId="49" fontId="33" fillId="0" borderId="9" xfId="0" quotePrefix="1" applyNumberFormat="1" applyFont="1" applyFill="1" applyBorder="1" applyAlignment="1" applyProtection="1">
      <alignment horizontal="left" vertical="center" indent="1"/>
    </xf>
    <xf numFmtId="49" fontId="28" fillId="0" borderId="9" xfId="0" applyNumberFormat="1" applyFont="1" applyFill="1" applyBorder="1" applyAlignment="1" applyProtection="1">
      <alignment vertical="center"/>
    </xf>
    <xf numFmtId="49" fontId="29" fillId="0" borderId="15" xfId="0" applyNumberFormat="1" applyFont="1" applyFill="1" applyBorder="1" applyAlignment="1" applyProtection="1">
      <alignment vertical="center"/>
    </xf>
    <xf numFmtId="3" fontId="28" fillId="0" borderId="16" xfId="0" applyNumberFormat="1" applyFont="1" applyFill="1" applyBorder="1" applyAlignment="1" applyProtection="1">
      <alignment vertical="center"/>
    </xf>
    <xf numFmtId="49" fontId="28" fillId="0" borderId="9" xfId="0" applyNumberFormat="1" applyFont="1" applyFill="1" applyBorder="1" applyAlignment="1" applyProtection="1">
      <alignment horizontal="left" vertical="center"/>
    </xf>
    <xf numFmtId="164" fontId="3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0" fontId="8" fillId="0" borderId="38" xfId="0" applyFont="1" applyFill="1" applyBorder="1" applyAlignment="1" applyProtection="1">
      <alignment vertical="center"/>
    </xf>
    <xf numFmtId="0" fontId="8" fillId="0" borderId="39" xfId="0" applyFont="1" applyFill="1" applyBorder="1" applyAlignment="1" applyProtection="1">
      <alignment vertical="center"/>
    </xf>
    <xf numFmtId="0" fontId="8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horizontal="right"/>
    </xf>
    <xf numFmtId="0" fontId="8" fillId="0" borderId="18" xfId="0" applyFont="1" applyFill="1" applyBorder="1" applyAlignment="1" applyProtection="1">
      <alignment horizontal="center" vertical="center" wrapText="1"/>
    </xf>
    <xf numFmtId="0" fontId="8" fillId="0" borderId="33" xfId="0" applyFont="1" applyFill="1" applyBorder="1" applyAlignment="1" applyProtection="1">
      <alignment horizontal="center" vertical="center" wrapText="1"/>
    </xf>
    <xf numFmtId="0" fontId="8" fillId="0" borderId="40" xfId="0" applyFont="1" applyFill="1" applyBorder="1" applyAlignment="1" applyProtection="1">
      <alignment horizontal="center" vertical="center" wrapText="1"/>
    </xf>
    <xf numFmtId="0" fontId="8" fillId="0" borderId="41" xfId="0" applyFont="1" applyFill="1" applyBorder="1" applyAlignment="1" applyProtection="1">
      <alignment horizontal="center" vertical="center" wrapText="1"/>
    </xf>
    <xf numFmtId="164" fontId="8" fillId="0" borderId="42" xfId="0" applyNumberFormat="1" applyFont="1" applyFill="1" applyBorder="1" applyAlignment="1" applyProtection="1">
      <alignment horizontal="center" vertical="center" wrapText="1"/>
    </xf>
    <xf numFmtId="0" fontId="21" fillId="0" borderId="16" xfId="0" applyFont="1" applyFill="1" applyBorder="1" applyAlignment="1" applyProtection="1">
      <alignment horizontal="center" vertical="center" wrapText="1"/>
    </xf>
    <xf numFmtId="0" fontId="27" fillId="0" borderId="16" xfId="0" applyFont="1" applyFill="1" applyBorder="1" applyAlignment="1" applyProtection="1">
      <alignment horizontal="left" vertical="center" wrapText="1" indent="1"/>
    </xf>
    <xf numFmtId="0" fontId="18" fillId="0" borderId="9" xfId="0" applyFont="1" applyFill="1" applyBorder="1" applyAlignment="1" applyProtection="1">
      <alignment horizontal="center" vertical="center" wrapText="1"/>
    </xf>
    <xf numFmtId="49" fontId="20" fillId="0" borderId="2" xfId="0" applyNumberFormat="1" applyFont="1" applyFill="1" applyBorder="1" applyAlignment="1" applyProtection="1">
      <alignment horizontal="center" vertical="center" wrapText="1"/>
    </xf>
    <xf numFmtId="0" fontId="18" fillId="0" borderId="13" xfId="0" applyFont="1" applyFill="1" applyBorder="1" applyAlignment="1" applyProtection="1">
      <alignment horizontal="center" vertical="center" wrapText="1"/>
    </xf>
    <xf numFmtId="0" fontId="18" fillId="0" borderId="8" xfId="0" applyFont="1" applyFill="1" applyBorder="1" applyAlignment="1" applyProtection="1">
      <alignment horizontal="center" vertical="center" wrapText="1"/>
    </xf>
    <xf numFmtId="0" fontId="18" fillId="0" borderId="12" xfId="0" applyFont="1" applyFill="1" applyBorder="1" applyAlignment="1" applyProtection="1">
      <alignment horizontal="center" vertical="center" wrapText="1"/>
    </xf>
    <xf numFmtId="49" fontId="20" fillId="0" borderId="7" xfId="0" applyNumberFormat="1" applyFont="1" applyFill="1" applyBorder="1" applyAlignment="1" applyProtection="1">
      <alignment horizontal="center" vertical="center" wrapText="1"/>
    </xf>
    <xf numFmtId="49" fontId="20" fillId="0" borderId="16" xfId="0" applyNumberFormat="1" applyFont="1" applyFill="1" applyBorder="1" applyAlignment="1" applyProtection="1">
      <alignment horizontal="center" vertical="center" wrapText="1"/>
    </xf>
    <xf numFmtId="0" fontId="18" fillId="0" borderId="14" xfId="0" applyFont="1" applyFill="1" applyBorder="1" applyAlignment="1" applyProtection="1">
      <alignment horizontal="center" vertical="center" wrapText="1"/>
    </xf>
    <xf numFmtId="0" fontId="18" fillId="0" borderId="11" xfId="0" applyFont="1" applyFill="1" applyBorder="1" applyAlignment="1" applyProtection="1">
      <alignment horizontal="center" vertical="center" wrapText="1"/>
    </xf>
    <xf numFmtId="0" fontId="20" fillId="0" borderId="16" xfId="0" applyFont="1" applyFill="1" applyBorder="1" applyAlignment="1" applyProtection="1">
      <alignment horizontal="center" vertical="center" wrapText="1"/>
    </xf>
    <xf numFmtId="0" fontId="18" fillId="0" borderId="17" xfId="0" applyFont="1" applyFill="1" applyBorder="1" applyAlignment="1" applyProtection="1">
      <alignment horizontal="center" vertical="center" wrapText="1"/>
    </xf>
    <xf numFmtId="0" fontId="21" fillId="0" borderId="18" xfId="0" applyFont="1" applyFill="1" applyBorder="1" applyAlignment="1" applyProtection="1">
      <alignment horizontal="center" vertical="center" wrapText="1"/>
    </xf>
    <xf numFmtId="0" fontId="26" fillId="0" borderId="15" xfId="0" applyFont="1" applyBorder="1" applyAlignment="1" applyProtection="1">
      <alignment horizontal="center" vertical="center" wrapText="1"/>
    </xf>
    <xf numFmtId="0" fontId="36" fillId="0" borderId="43" xfId="0" applyFont="1" applyBorder="1" applyAlignment="1" applyProtection="1">
      <alignment horizontal="center" wrapText="1"/>
    </xf>
    <xf numFmtId="0" fontId="37" fillId="0" borderId="43" xfId="0" applyFont="1" applyBorder="1" applyAlignment="1" applyProtection="1">
      <alignment horizontal="left" wrapText="1" indent="1"/>
    </xf>
    <xf numFmtId="0" fontId="20" fillId="0" borderId="0" xfId="0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horizontal="left" vertical="center" wrapText="1" indent="1"/>
    </xf>
    <xf numFmtId="0" fontId="20" fillId="0" borderId="0" xfId="0" applyFont="1" applyFill="1" applyAlignment="1" applyProtection="1">
      <alignment horizontal="left" vertical="center" wrapText="1"/>
    </xf>
    <xf numFmtId="0" fontId="20" fillId="0" borderId="0" xfId="0" applyFont="1" applyFill="1" applyAlignment="1" applyProtection="1">
      <alignment vertical="center" wrapText="1"/>
    </xf>
    <xf numFmtId="0" fontId="18" fillId="0" borderId="44" xfId="0" applyFont="1" applyFill="1" applyBorder="1" applyAlignment="1" applyProtection="1">
      <alignment horizontal="center" vertical="center" wrapText="1"/>
    </xf>
    <xf numFmtId="0" fontId="18" fillId="0" borderId="45" xfId="0" applyFont="1" applyFill="1" applyBorder="1" applyAlignment="1" applyProtection="1">
      <alignment horizontal="center" vertical="center" wrapText="1"/>
    </xf>
    <xf numFmtId="0" fontId="8" fillId="0" borderId="45" xfId="0" applyFont="1" applyFill="1" applyBorder="1" applyAlignment="1" applyProtection="1">
      <alignment horizontal="center" vertical="center" wrapText="1"/>
    </xf>
    <xf numFmtId="0" fontId="27" fillId="0" borderId="11" xfId="0" applyFont="1" applyFill="1" applyBorder="1" applyAlignment="1" applyProtection="1">
      <alignment horizontal="center" vertical="center" wrapText="1"/>
    </xf>
    <xf numFmtId="0" fontId="27" fillId="0" borderId="9" xfId="0" applyFont="1" applyFill="1" applyBorder="1" applyAlignment="1" applyProtection="1">
      <alignment horizontal="center" vertical="center" wrapText="1"/>
    </xf>
    <xf numFmtId="0" fontId="27" fillId="0" borderId="12" xfId="0" applyFont="1" applyFill="1" applyBorder="1" applyAlignment="1" applyProtection="1">
      <alignment horizontal="center" vertical="center" wrapText="1"/>
    </xf>
    <xf numFmtId="0" fontId="8" fillId="0" borderId="16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</xf>
    <xf numFmtId="0" fontId="4" fillId="0" borderId="15" xfId="0" applyFont="1" applyFill="1" applyBorder="1" applyAlignment="1" applyProtection="1">
      <alignment horizontal="left" vertical="center"/>
    </xf>
    <xf numFmtId="0" fontId="15" fillId="0" borderId="45" xfId="0" applyFont="1" applyFill="1" applyBorder="1" applyAlignment="1" applyProtection="1">
      <alignment vertical="center" wrapText="1"/>
    </xf>
    <xf numFmtId="0" fontId="4" fillId="0" borderId="43" xfId="0" applyFont="1" applyFill="1" applyBorder="1" applyAlignment="1" applyProtection="1">
      <alignment vertical="center" wrapText="1"/>
    </xf>
    <xf numFmtId="0" fontId="8" fillId="0" borderId="5" xfId="0" applyFont="1" applyFill="1" applyBorder="1" applyAlignment="1" applyProtection="1">
      <alignment horizontal="center" vertical="center"/>
      <protection locked="0"/>
    </xf>
    <xf numFmtId="0" fontId="8" fillId="0" borderId="31" xfId="0" applyFont="1" applyFill="1" applyBorder="1" applyAlignment="1" applyProtection="1">
      <alignment horizontal="center" vertical="center"/>
      <protection locked="0"/>
    </xf>
    <xf numFmtId="16" fontId="0" fillId="0" borderId="0" xfId="0" applyNumberFormat="1" applyFill="1" applyAlignment="1">
      <alignment vertical="center" wrapText="1"/>
    </xf>
    <xf numFmtId="49" fontId="8" fillId="0" borderId="22" xfId="0" applyNumberFormat="1" applyFont="1" applyFill="1" applyBorder="1" applyAlignment="1" applyProtection="1">
      <alignment horizontal="right" vertical="center"/>
      <protection locked="0"/>
    </xf>
    <xf numFmtId="49" fontId="8" fillId="0" borderId="46" xfId="0" applyNumberFormat="1" applyFont="1" applyFill="1" applyBorder="1" applyAlignment="1" applyProtection="1">
      <alignment horizontal="right" vertical="center"/>
      <protection locked="0"/>
    </xf>
    <xf numFmtId="164" fontId="18" fillId="0" borderId="37" xfId="4" applyNumberFormat="1" applyFont="1" applyFill="1" applyBorder="1" applyAlignment="1" applyProtection="1">
      <alignment horizontal="right" vertical="center" wrapText="1" indent="1"/>
    </xf>
    <xf numFmtId="164" fontId="20" fillId="0" borderId="47" xfId="4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48" xfId="4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49" xfId="4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42" xfId="4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47" xfId="4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42" xfId="4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48" xfId="4" applyNumberFormat="1" applyFont="1" applyFill="1" applyBorder="1" applyAlignment="1" applyProtection="1">
      <alignment horizontal="right" vertical="center" wrapText="1" indent="1"/>
      <protection locked="0"/>
    </xf>
    <xf numFmtId="164" fontId="33" fillId="0" borderId="47" xfId="4" applyNumberFormat="1" applyFont="1" applyFill="1" applyBorder="1" applyAlignment="1" applyProtection="1">
      <alignment horizontal="right" vertical="center" wrapText="1" indent="1"/>
    </xf>
    <xf numFmtId="164" fontId="33" fillId="0" borderId="49" xfId="4" applyNumberFormat="1" applyFont="1" applyFill="1" applyBorder="1" applyAlignment="1" applyProtection="1">
      <alignment horizontal="right" vertical="center" wrapText="1" indent="1"/>
    </xf>
    <xf numFmtId="164" fontId="28" fillId="0" borderId="49" xfId="4" applyNumberFormat="1" applyFont="1" applyFill="1" applyBorder="1" applyAlignment="1" applyProtection="1">
      <alignment horizontal="right" vertical="center" wrapText="1" indent="1"/>
      <protection locked="0"/>
    </xf>
    <xf numFmtId="0" fontId="18" fillId="0" borderId="44" xfId="4" applyFont="1" applyFill="1" applyBorder="1" applyAlignment="1" applyProtection="1">
      <alignment horizontal="left" vertical="center" wrapText="1" indent="1"/>
    </xf>
    <xf numFmtId="49" fontId="20" fillId="0" borderId="50" xfId="4" applyNumberFormat="1" applyFont="1" applyFill="1" applyBorder="1" applyAlignment="1" applyProtection="1">
      <alignment horizontal="left" vertical="center" wrapText="1" indent="1"/>
    </xf>
    <xf numFmtId="49" fontId="20" fillId="0" borderId="51" xfId="4" applyNumberFormat="1" applyFont="1" applyFill="1" applyBorder="1" applyAlignment="1" applyProtection="1">
      <alignment horizontal="left" vertical="center" wrapText="1" indent="1"/>
    </xf>
    <xf numFmtId="49" fontId="20" fillId="0" borderId="40" xfId="4" applyNumberFormat="1" applyFont="1" applyFill="1" applyBorder="1" applyAlignment="1" applyProtection="1">
      <alignment horizontal="left" vertical="center" wrapText="1" indent="1"/>
    </xf>
    <xf numFmtId="0" fontId="18" fillId="0" borderId="8" xfId="4" applyFont="1" applyFill="1" applyBorder="1" applyAlignment="1" applyProtection="1">
      <alignment horizontal="left" vertical="center" wrapText="1" indent="1"/>
    </xf>
    <xf numFmtId="0" fontId="30" fillId="0" borderId="1" xfId="4" applyFont="1" applyFill="1" applyBorder="1" applyAlignment="1" applyProtection="1">
      <alignment horizontal="left" vertical="center" wrapText="1" indent="1"/>
    </xf>
    <xf numFmtId="0" fontId="12" fillId="0" borderId="0" xfId="4" applyFill="1" applyAlignment="1">
      <alignment horizontal="left" vertical="center" indent="1"/>
    </xf>
    <xf numFmtId="0" fontId="26" fillId="0" borderId="16" xfId="0" applyFont="1" applyBorder="1" applyAlignment="1" applyProtection="1">
      <alignment horizontal="left" vertical="center" wrapText="1" indent="1"/>
    </xf>
    <xf numFmtId="0" fontId="25" fillId="0" borderId="2" xfId="0" applyFont="1" applyBorder="1" applyAlignment="1" applyProtection="1">
      <alignment horizontal="left" vertical="center" wrapText="1" indent="1"/>
    </xf>
    <xf numFmtId="0" fontId="39" fillId="0" borderId="2" xfId="0" applyFont="1" applyBorder="1" applyAlignment="1" applyProtection="1">
      <alignment horizontal="left" vertical="center" wrapText="1" indent="1"/>
    </xf>
    <xf numFmtId="0" fontId="25" fillId="0" borderId="2" xfId="0" applyFont="1" applyBorder="1" applyAlignment="1" applyProtection="1">
      <alignment horizontal="left" vertical="center" indent="1"/>
    </xf>
    <xf numFmtId="0" fontId="25" fillId="0" borderId="31" xfId="0" applyFont="1" applyBorder="1" applyAlignment="1" applyProtection="1">
      <alignment horizontal="left" vertical="center" indent="1"/>
    </xf>
    <xf numFmtId="0" fontId="26" fillId="0" borderId="15" xfId="0" applyFont="1" applyBorder="1" applyAlignment="1" applyProtection="1">
      <alignment horizontal="left" vertical="center" wrapText="1" indent="1"/>
    </xf>
    <xf numFmtId="49" fontId="25" fillId="0" borderId="9" xfId="0" applyNumberFormat="1" applyFont="1" applyBorder="1" applyAlignment="1" applyProtection="1">
      <alignment horizontal="left" vertical="center" wrapText="1" indent="2"/>
    </xf>
    <xf numFmtId="49" fontId="26" fillId="0" borderId="9" xfId="0" applyNumberFormat="1" applyFont="1" applyBorder="1" applyAlignment="1" applyProtection="1">
      <alignment horizontal="left" vertical="center" wrapText="1" indent="1"/>
    </xf>
    <xf numFmtId="49" fontId="25" fillId="0" borderId="14" xfId="0" applyNumberFormat="1" applyFont="1" applyBorder="1" applyAlignment="1" applyProtection="1">
      <alignment horizontal="left" vertical="center" wrapText="1" indent="2"/>
    </xf>
    <xf numFmtId="0" fontId="25" fillId="0" borderId="31" xfId="0" applyFont="1" applyBorder="1" applyAlignment="1" applyProtection="1">
      <alignment horizontal="left" vertical="center" wrapText="1" indent="1"/>
    </xf>
    <xf numFmtId="0" fontId="24" fillId="0" borderId="15" xfId="0" applyFont="1" applyBorder="1" applyAlignment="1" applyProtection="1">
      <alignment horizontal="left" vertical="center" wrapText="1" indent="1"/>
    </xf>
    <xf numFmtId="0" fontId="38" fillId="0" borderId="10" xfId="0" applyFont="1" applyBorder="1" applyAlignment="1" applyProtection="1">
      <alignment horizontal="left" vertical="center" wrapText="1" indent="1"/>
    </xf>
    <xf numFmtId="49" fontId="25" fillId="0" borderId="11" xfId="0" applyNumberFormat="1" applyFont="1" applyBorder="1" applyAlignment="1" applyProtection="1">
      <alignment horizontal="left" vertical="center" wrapText="1" indent="2"/>
    </xf>
    <xf numFmtId="0" fontId="25" fillId="0" borderId="4" xfId="0" applyFont="1" applyBorder="1" applyAlignment="1" applyProtection="1">
      <alignment horizontal="left" vertical="center" wrapText="1" indent="1"/>
    </xf>
    <xf numFmtId="49" fontId="25" fillId="0" borderId="12" xfId="0" applyNumberFormat="1" applyFont="1" applyBorder="1" applyAlignment="1" applyProtection="1">
      <alignment horizontal="left" vertical="center" wrapText="1" indent="2"/>
    </xf>
    <xf numFmtId="0" fontId="25" fillId="0" borderId="7" xfId="0" applyFont="1" applyBorder="1" applyAlignment="1" applyProtection="1">
      <alignment horizontal="left" vertical="center" wrapText="1" indent="1"/>
    </xf>
    <xf numFmtId="0" fontId="26" fillId="0" borderId="10" xfId="0" applyFont="1" applyBorder="1" applyAlignment="1" applyProtection="1">
      <alignment horizontal="left" vertical="center" wrapText="1" indent="1"/>
    </xf>
    <xf numFmtId="0" fontId="26" fillId="0" borderId="23" xfId="0" applyFont="1" applyBorder="1" applyAlignment="1" applyProtection="1">
      <alignment horizontal="left" vertical="center" wrapText="1" indent="1"/>
    </xf>
    <xf numFmtId="49" fontId="39" fillId="0" borderId="15" xfId="0" applyNumberFormat="1" applyFont="1" applyBorder="1" applyAlignment="1" applyProtection="1">
      <alignment horizontal="left" vertical="center" wrapText="1" indent="1"/>
    </xf>
    <xf numFmtId="164" fontId="18" fillId="0" borderId="33" xfId="4" applyNumberFormat="1" applyFont="1" applyFill="1" applyBorder="1" applyAlignment="1" applyProtection="1">
      <alignment horizontal="right" vertical="center" wrapText="1" indent="1"/>
    </xf>
    <xf numFmtId="164" fontId="18" fillId="0" borderId="23" xfId="4" applyNumberFormat="1" applyFont="1" applyFill="1" applyBorder="1" applyAlignment="1" applyProtection="1">
      <alignment horizontal="right" vertical="center" wrapText="1" indent="1"/>
    </xf>
    <xf numFmtId="164" fontId="20" fillId="0" borderId="22" xfId="4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19" xfId="4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20" xfId="4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24" xfId="4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24" xfId="4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30" xfId="4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21" xfId="4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19" xfId="4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23" xfId="4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23" xfId="4" applyNumberFormat="1" applyFont="1" applyFill="1" applyBorder="1" applyAlignment="1" applyProtection="1">
      <alignment horizontal="right" vertical="center" wrapText="1" indent="1"/>
    </xf>
    <xf numFmtId="164" fontId="27" fillId="0" borderId="23" xfId="4" applyNumberFormat="1" applyFont="1" applyFill="1" applyBorder="1" applyAlignment="1" applyProtection="1">
      <alignment horizontal="right" vertical="center" wrapText="1" indent="1"/>
    </xf>
    <xf numFmtId="164" fontId="33" fillId="0" borderId="30" xfId="4" applyNumberFormat="1" applyFont="1" applyFill="1" applyBorder="1" applyAlignment="1" applyProtection="1">
      <alignment horizontal="right" vertical="center" wrapText="1" indent="1"/>
    </xf>
    <xf numFmtId="164" fontId="33" fillId="0" borderId="19" xfId="4" applyNumberFormat="1" applyFont="1" applyFill="1" applyBorder="1" applyAlignment="1" applyProtection="1">
      <alignment horizontal="right" vertical="center" wrapText="1" indent="1"/>
    </xf>
    <xf numFmtId="164" fontId="28" fillId="0" borderId="32" xfId="4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0" xfId="4" applyNumberFormat="1" applyFont="1" applyFill="1" applyBorder="1" applyAlignment="1" applyProtection="1">
      <alignment horizontal="right" vertical="center" wrapText="1" indent="1"/>
    </xf>
    <xf numFmtId="164" fontId="20" fillId="0" borderId="32" xfId="4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23" xfId="0" applyNumberFormat="1" applyFont="1" applyBorder="1" applyAlignment="1" applyProtection="1">
      <alignment horizontal="right" vertical="center" wrapText="1" indent="1"/>
    </xf>
    <xf numFmtId="0" fontId="24" fillId="0" borderId="23" xfId="0" quotePrefix="1" applyFont="1" applyBorder="1" applyAlignment="1" applyProtection="1">
      <alignment horizontal="right" vertical="center" wrapText="1" indent="1"/>
      <protection locked="0"/>
    </xf>
    <xf numFmtId="164" fontId="27" fillId="0" borderId="24" xfId="4" quotePrefix="1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23" xfId="4" applyNumberFormat="1" applyFont="1" applyFill="1" applyBorder="1" applyAlignment="1" applyProtection="1">
      <alignment horizontal="right" vertical="center" wrapText="1" indent="1"/>
    </xf>
    <xf numFmtId="0" fontId="25" fillId="0" borderId="30" xfId="0" applyFont="1" applyBorder="1" applyAlignment="1" applyProtection="1">
      <alignment horizontal="right" vertical="center" wrapText="1" indent="1"/>
      <protection locked="0"/>
    </xf>
    <xf numFmtId="0" fontId="25" fillId="0" borderId="19" xfId="0" applyFont="1" applyBorder="1" applyAlignment="1" applyProtection="1">
      <alignment horizontal="right" vertical="center" wrapText="1" indent="1"/>
      <protection locked="0"/>
    </xf>
    <xf numFmtId="0" fontId="25" fillId="0" borderId="21" xfId="0" applyFont="1" applyBorder="1" applyAlignment="1" applyProtection="1">
      <alignment horizontal="right" vertical="center" wrapText="1" indent="1"/>
      <protection locked="0"/>
    </xf>
    <xf numFmtId="0" fontId="12" fillId="0" borderId="0" xfId="4" applyFill="1" applyAlignment="1"/>
    <xf numFmtId="164" fontId="20" fillId="0" borderId="4" xfId="0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52" xfId="0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7" xfId="0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16" xfId="0" applyNumberFormat="1" applyFont="1" applyFill="1" applyBorder="1" applyAlignment="1" applyProtection="1">
      <alignment horizontal="right" vertical="center" wrapText="1" indent="1"/>
    </xf>
    <xf numFmtId="164" fontId="28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30" xfId="0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23" xfId="0" applyNumberFormat="1" applyFont="1" applyFill="1" applyBorder="1" applyAlignment="1" applyProtection="1">
      <alignment horizontal="right" vertical="center" wrapText="1" indent="1"/>
    </xf>
    <xf numFmtId="164" fontId="28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0" xfId="0" applyNumberFormat="1" applyFont="1" applyFill="1" applyAlignment="1" applyProtection="1">
      <alignment horizontal="centerContinuous" vertical="center" wrapText="1"/>
    </xf>
    <xf numFmtId="164" fontId="0" fillId="0" borderId="0" xfId="0" applyNumberFormat="1" applyFill="1" applyAlignment="1" applyProtection="1">
      <alignment horizontal="centerContinuous" vertical="center"/>
    </xf>
    <xf numFmtId="164" fontId="6" fillId="0" borderId="0" xfId="0" applyNumberFormat="1" applyFont="1" applyFill="1" applyAlignment="1" applyProtection="1">
      <alignment horizontal="right" vertical="center"/>
    </xf>
    <xf numFmtId="164" fontId="8" fillId="0" borderId="15" xfId="0" applyNumberFormat="1" applyFont="1" applyFill="1" applyBorder="1" applyAlignment="1" applyProtection="1">
      <alignment horizontal="centerContinuous" vertical="center" wrapText="1"/>
    </xf>
    <xf numFmtId="164" fontId="8" fillId="0" borderId="16" xfId="0" applyNumberFormat="1" applyFont="1" applyFill="1" applyBorder="1" applyAlignment="1" applyProtection="1">
      <alignment horizontal="centerContinuous" vertical="center" wrapText="1"/>
    </xf>
    <xf numFmtId="164" fontId="8" fillId="0" borderId="23" xfId="0" applyNumberFormat="1" applyFont="1" applyFill="1" applyBorder="1" applyAlignment="1" applyProtection="1">
      <alignment horizontal="centerContinuous" vertical="center" wrapText="1"/>
    </xf>
    <xf numFmtId="164" fontId="4" fillId="0" borderId="0" xfId="0" applyNumberFormat="1" applyFont="1" applyFill="1" applyAlignment="1" applyProtection="1">
      <alignment horizontal="center" vertical="center" wrapText="1"/>
    </xf>
    <xf numFmtId="164" fontId="27" fillId="0" borderId="25" xfId="0" applyNumberFormat="1" applyFont="1" applyFill="1" applyBorder="1" applyAlignment="1" applyProtection="1">
      <alignment horizontal="center" vertical="center" wrapText="1"/>
    </xf>
    <xf numFmtId="164" fontId="27" fillId="0" borderId="15" xfId="0" applyNumberFormat="1" applyFont="1" applyFill="1" applyBorder="1" applyAlignment="1" applyProtection="1">
      <alignment horizontal="center" vertical="center" wrapText="1"/>
    </xf>
    <xf numFmtId="164" fontId="27" fillId="0" borderId="16" xfId="0" applyNumberFormat="1" applyFont="1" applyFill="1" applyBorder="1" applyAlignment="1" applyProtection="1">
      <alignment horizontal="center" vertical="center" wrapText="1"/>
    </xf>
    <xf numFmtId="164" fontId="27" fillId="0" borderId="23" xfId="0" applyNumberFormat="1" applyFont="1" applyFill="1" applyBorder="1" applyAlignment="1" applyProtection="1">
      <alignment horizontal="center" vertical="center" wrapText="1"/>
    </xf>
    <xf numFmtId="164" fontId="27" fillId="0" borderId="0" xfId="0" applyNumberFormat="1" applyFont="1" applyFill="1" applyAlignment="1" applyProtection="1">
      <alignment horizontal="center" vertical="center" wrapText="1"/>
    </xf>
    <xf numFmtId="164" fontId="0" fillId="0" borderId="27" xfId="0" applyNumberFormat="1" applyFill="1" applyBorder="1" applyAlignment="1" applyProtection="1">
      <alignment horizontal="left" vertical="center" wrapText="1" indent="1"/>
    </xf>
    <xf numFmtId="164" fontId="20" fillId="0" borderId="11" xfId="0" applyNumberFormat="1" applyFont="1" applyFill="1" applyBorder="1" applyAlignment="1" applyProtection="1">
      <alignment horizontal="left" vertical="center" wrapText="1" indent="1"/>
    </xf>
    <xf numFmtId="164" fontId="0" fillId="0" borderId="26" xfId="0" applyNumberFormat="1" applyFill="1" applyBorder="1" applyAlignment="1" applyProtection="1">
      <alignment horizontal="left" vertical="center" wrapText="1" indent="1"/>
    </xf>
    <xf numFmtId="164" fontId="20" fillId="0" borderId="9" xfId="0" applyNumberFormat="1" applyFont="1" applyFill="1" applyBorder="1" applyAlignment="1" applyProtection="1">
      <alignment horizontal="left" vertical="center" wrapText="1" indent="1"/>
    </xf>
    <xf numFmtId="164" fontId="20" fillId="0" borderId="35" xfId="0" applyNumberFormat="1" applyFont="1" applyFill="1" applyBorder="1" applyAlignment="1" applyProtection="1">
      <alignment horizontal="left" vertical="center" wrapText="1" indent="1"/>
    </xf>
    <xf numFmtId="164" fontId="28" fillId="0" borderId="0" xfId="0" applyNumberFormat="1" applyFont="1" applyFill="1" applyBorder="1" applyAlignment="1" applyProtection="1">
      <alignment horizontal="left" vertical="center" wrapText="1" indent="1"/>
    </xf>
    <xf numFmtId="164" fontId="31" fillId="0" borderId="25" xfId="0" applyNumberFormat="1" applyFont="1" applyFill="1" applyBorder="1" applyAlignment="1" applyProtection="1">
      <alignment horizontal="left" vertical="center" wrapText="1" indent="1"/>
    </xf>
    <xf numFmtId="164" fontId="1" fillId="0" borderId="29" xfId="0" applyNumberFormat="1" applyFont="1" applyFill="1" applyBorder="1" applyAlignment="1" applyProtection="1">
      <alignment horizontal="left" vertical="center" wrapText="1" indent="1"/>
    </xf>
    <xf numFmtId="164" fontId="28" fillId="0" borderId="8" xfId="0" applyNumberFormat="1" applyFont="1" applyFill="1" applyBorder="1" applyAlignment="1" applyProtection="1">
      <alignment horizontal="left" vertical="center" wrapText="1" indent="1"/>
    </xf>
    <xf numFmtId="164" fontId="33" fillId="0" borderId="1" xfId="0" applyNumberFormat="1" applyFont="1" applyFill="1" applyBorder="1" applyAlignment="1" applyProtection="1">
      <alignment horizontal="right" vertical="center" wrapText="1" indent="1"/>
    </xf>
    <xf numFmtId="164" fontId="28" fillId="0" borderId="9" xfId="0" applyNumberFormat="1" applyFont="1" applyFill="1" applyBorder="1" applyAlignment="1" applyProtection="1">
      <alignment horizontal="left" vertical="center" wrapText="1" indent="1"/>
    </xf>
    <xf numFmtId="164" fontId="1" fillId="0" borderId="26" xfId="0" applyNumberFormat="1" applyFont="1" applyFill="1" applyBorder="1" applyAlignment="1" applyProtection="1">
      <alignment horizontal="left" vertical="center" wrapText="1" indent="1"/>
    </xf>
    <xf numFmtId="164" fontId="33" fillId="0" borderId="2" xfId="0" applyNumberFormat="1" applyFont="1" applyFill="1" applyBorder="1" applyAlignment="1" applyProtection="1">
      <alignment horizontal="right" vertical="center" wrapText="1" indent="1"/>
    </xf>
    <xf numFmtId="164" fontId="29" fillId="0" borderId="15" xfId="0" applyNumberFormat="1" applyFont="1" applyFill="1" applyBorder="1" applyAlignment="1" applyProtection="1">
      <alignment horizontal="left" vertical="center" wrapText="1" indent="1"/>
    </xf>
    <xf numFmtId="164" fontId="31" fillId="0" borderId="15" xfId="0" applyNumberFormat="1" applyFont="1" applyFill="1" applyBorder="1" applyAlignment="1" applyProtection="1">
      <alignment horizontal="left" vertical="center" wrapText="1" indent="1"/>
    </xf>
    <xf numFmtId="164" fontId="31" fillId="0" borderId="37" xfId="0" applyNumberFormat="1" applyFont="1" applyFill="1" applyBorder="1" applyAlignment="1" applyProtection="1">
      <alignment horizontal="right" vertical="center" wrapText="1" indent="1"/>
    </xf>
    <xf numFmtId="164" fontId="27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11" xfId="0" applyNumberFormat="1" applyFont="1" applyFill="1" applyBorder="1" applyAlignment="1" applyProtection="1">
      <alignment horizontal="left" vertical="center" wrapText="1" indent="1"/>
      <protection locked="0"/>
    </xf>
    <xf numFmtId="164" fontId="20" fillId="0" borderId="9" xfId="0" quotePrefix="1" applyNumberFormat="1" applyFont="1" applyFill="1" applyBorder="1" applyAlignment="1" applyProtection="1">
      <alignment horizontal="left" vertical="center" wrapText="1" indent="6"/>
    </xf>
    <xf numFmtId="164" fontId="28" fillId="0" borderId="9" xfId="0" quotePrefix="1" applyNumberFormat="1" applyFont="1" applyFill="1" applyBorder="1" applyAlignment="1" applyProtection="1">
      <alignment horizontal="left" vertical="center" wrapText="1" indent="6"/>
    </xf>
    <xf numFmtId="164" fontId="20" fillId="0" borderId="9" xfId="0" quotePrefix="1" applyNumberFormat="1" applyFont="1" applyFill="1" applyBorder="1" applyAlignment="1" applyProtection="1">
      <alignment horizontal="left" vertical="center" wrapText="1" indent="3"/>
    </xf>
    <xf numFmtId="164" fontId="1" fillId="0" borderId="27" xfId="0" applyNumberFormat="1" applyFont="1" applyFill="1" applyBorder="1" applyAlignment="1" applyProtection="1">
      <alignment horizontal="left" vertical="center" wrapText="1" indent="1"/>
    </xf>
    <xf numFmtId="164" fontId="33" fillId="0" borderId="8" xfId="0" applyNumberFormat="1" applyFont="1" applyFill="1" applyBorder="1" applyAlignment="1" applyProtection="1">
      <alignment horizontal="left" vertical="center" wrapText="1" indent="1"/>
    </xf>
    <xf numFmtId="164" fontId="28" fillId="0" borderId="9" xfId="0" applyNumberFormat="1" applyFont="1" applyFill="1" applyBorder="1" applyAlignment="1" applyProtection="1">
      <alignment horizontal="left" vertical="center" wrapText="1" indent="2"/>
    </xf>
    <xf numFmtId="164" fontId="28" fillId="0" borderId="2" xfId="0" applyNumberFormat="1" applyFont="1" applyFill="1" applyBorder="1" applyAlignment="1" applyProtection="1">
      <alignment horizontal="left" vertical="center" wrapText="1" indent="2"/>
    </xf>
    <xf numFmtId="164" fontId="33" fillId="0" borderId="2" xfId="0" applyNumberFormat="1" applyFont="1" applyFill="1" applyBorder="1" applyAlignment="1" applyProtection="1">
      <alignment horizontal="left" vertical="center" wrapText="1" indent="1"/>
    </xf>
    <xf numFmtId="164" fontId="28" fillId="0" borderId="11" xfId="0" applyNumberFormat="1" applyFont="1" applyFill="1" applyBorder="1" applyAlignment="1" applyProtection="1">
      <alignment horizontal="left" vertical="center" wrapText="1" indent="1"/>
    </xf>
    <xf numFmtId="164" fontId="20" fillId="0" borderId="11" xfId="0" applyNumberFormat="1" applyFont="1" applyFill="1" applyBorder="1" applyAlignment="1" applyProtection="1">
      <alignment horizontal="left" vertical="center" wrapText="1" indent="2"/>
    </xf>
    <xf numFmtId="164" fontId="20" fillId="0" borderId="12" xfId="0" applyNumberFormat="1" applyFont="1" applyFill="1" applyBorder="1" applyAlignment="1" applyProtection="1">
      <alignment horizontal="left" vertical="center" wrapText="1" indent="2"/>
    </xf>
    <xf numFmtId="164" fontId="33" fillId="0" borderId="4" xfId="0" applyNumberFormat="1" applyFont="1" applyFill="1" applyBorder="1" applyAlignment="1" applyProtection="1">
      <alignment horizontal="right" vertical="center" wrapText="1" indent="1"/>
    </xf>
    <xf numFmtId="165" fontId="28" fillId="0" borderId="53" xfId="1" applyNumberFormat="1" applyFont="1" applyFill="1" applyBorder="1" applyProtection="1">
      <protection locked="0"/>
    </xf>
    <xf numFmtId="165" fontId="28" fillId="0" borderId="47" xfId="1" applyNumberFormat="1" applyFont="1" applyFill="1" applyBorder="1" applyProtection="1">
      <protection locked="0"/>
    </xf>
    <xf numFmtId="165" fontId="28" fillId="0" borderId="42" xfId="1" applyNumberFormat="1" applyFont="1" applyFill="1" applyBorder="1" applyProtection="1">
      <protection locked="0"/>
    </xf>
    <xf numFmtId="0" fontId="28" fillId="0" borderId="4" xfId="4" applyFont="1" applyFill="1" applyBorder="1" applyProtection="1"/>
    <xf numFmtId="0" fontId="27" fillId="0" borderId="17" xfId="0" applyFont="1" applyFill="1" applyBorder="1" applyAlignment="1" applyProtection="1">
      <alignment horizontal="center" vertical="center" wrapText="1"/>
    </xf>
    <xf numFmtId="0" fontId="27" fillId="0" borderId="13" xfId="0" applyFont="1" applyFill="1" applyBorder="1" applyAlignment="1" applyProtection="1">
      <alignment horizontal="center" vertical="center" wrapText="1"/>
    </xf>
    <xf numFmtId="0" fontId="27" fillId="0" borderId="14" xfId="0" applyFont="1" applyFill="1" applyBorder="1" applyAlignment="1" applyProtection="1">
      <alignment horizontal="center" vertical="center" wrapText="1"/>
    </xf>
    <xf numFmtId="0" fontId="20" fillId="0" borderId="22" xfId="4" applyFont="1" applyFill="1" applyBorder="1" applyAlignment="1" applyProtection="1">
      <alignment horizontal="left" vertical="center" wrapText="1" indent="1"/>
    </xf>
    <xf numFmtId="0" fontId="20" fillId="0" borderId="19" xfId="4" applyFont="1" applyFill="1" applyBorder="1" applyAlignment="1" applyProtection="1">
      <alignment horizontal="left" vertical="center" wrapText="1" indent="1"/>
    </xf>
    <xf numFmtId="0" fontId="20" fillId="0" borderId="19" xfId="4" applyFont="1" applyFill="1" applyBorder="1" applyAlignment="1" applyProtection="1">
      <alignment horizontal="left" indent="7"/>
    </xf>
    <xf numFmtId="0" fontId="20" fillId="0" borderId="30" xfId="4" applyFont="1" applyFill="1" applyBorder="1" applyAlignment="1" applyProtection="1">
      <alignment horizontal="left" vertical="center" wrapText="1" indent="6"/>
    </xf>
    <xf numFmtId="0" fontId="20" fillId="0" borderId="19" xfId="4" applyFont="1" applyFill="1" applyBorder="1" applyAlignment="1" applyProtection="1">
      <alignment horizontal="left" vertical="center" wrapText="1" indent="6"/>
    </xf>
    <xf numFmtId="0" fontId="20" fillId="0" borderId="32" xfId="4" applyFont="1" applyFill="1" applyBorder="1" applyAlignment="1" applyProtection="1">
      <alignment horizontal="left" vertical="center" wrapText="1" indent="6"/>
    </xf>
    <xf numFmtId="0" fontId="27" fillId="0" borderId="23" xfId="4" applyFont="1" applyFill="1" applyBorder="1" applyAlignment="1" applyProtection="1">
      <alignment horizontal="left" vertical="center" wrapText="1" indent="1"/>
    </xf>
    <xf numFmtId="0" fontId="8" fillId="0" borderId="5" xfId="0" applyFont="1" applyFill="1" applyBorder="1" applyAlignment="1" applyProtection="1">
      <alignment horizontal="center" vertical="center"/>
    </xf>
    <xf numFmtId="0" fontId="8" fillId="0" borderId="31" xfId="0" applyFont="1" applyFill="1" applyBorder="1" applyAlignment="1" applyProtection="1">
      <alignment horizontal="center" vertical="center"/>
    </xf>
    <xf numFmtId="0" fontId="26" fillId="0" borderId="24" xfId="0" applyFont="1" applyBorder="1" applyAlignment="1" applyProtection="1">
      <alignment horizontal="left" vertical="center" wrapText="1" indent="1"/>
    </xf>
    <xf numFmtId="0" fontId="25" fillId="0" borderId="30" xfId="0" applyFont="1" applyBorder="1" applyAlignment="1" applyProtection="1">
      <alignment horizontal="left" vertical="center" wrapText="1" indent="1"/>
    </xf>
    <xf numFmtId="0" fontId="25" fillId="0" borderId="19" xfId="0" applyFont="1" applyBorder="1" applyAlignment="1" applyProtection="1">
      <alignment horizontal="left" vertical="center" wrapText="1" indent="1"/>
    </xf>
    <xf numFmtId="0" fontId="25" fillId="0" borderId="32" xfId="0" applyFont="1" applyBorder="1" applyAlignment="1" applyProtection="1">
      <alignment horizontal="left" vertical="center" wrapText="1" indent="1"/>
    </xf>
    <xf numFmtId="0" fontId="25" fillId="0" borderId="21" xfId="0" applyFont="1" applyBorder="1" applyAlignment="1" applyProtection="1">
      <alignment horizontal="left" vertical="center" wrapText="1" indent="1"/>
    </xf>
    <xf numFmtId="0" fontId="39" fillId="0" borderId="19" xfId="0" applyFont="1" applyBorder="1" applyAlignment="1" applyProtection="1">
      <alignment horizontal="left" vertical="center" wrapText="1" indent="1"/>
    </xf>
    <xf numFmtId="0" fontId="25" fillId="0" borderId="19" xfId="0" applyFont="1" applyBorder="1" applyAlignment="1" applyProtection="1">
      <alignment horizontal="left" vertical="center" wrapText="1" indent="6"/>
    </xf>
    <xf numFmtId="0" fontId="26" fillId="0" borderId="48" xfId="0" applyFont="1" applyBorder="1" applyAlignment="1" applyProtection="1">
      <alignment horizontal="left" vertical="center" wrapText="1" indent="1"/>
    </xf>
    <xf numFmtId="0" fontId="25" fillId="0" borderId="53" xfId="0" applyFont="1" applyBorder="1" applyAlignment="1" applyProtection="1">
      <alignment horizontal="left" vertical="center" wrapText="1" indent="1"/>
    </xf>
    <xf numFmtId="0" fontId="25" fillId="0" borderId="54" xfId="0" applyFont="1" applyBorder="1" applyAlignment="1" applyProtection="1">
      <alignment horizontal="left" vertical="center" wrapText="1" indent="1"/>
    </xf>
    <xf numFmtId="0" fontId="27" fillId="0" borderId="0" xfId="0" applyFont="1" applyFill="1" applyAlignment="1" applyProtection="1">
      <alignment horizontal="center" vertical="center" wrapText="1"/>
    </xf>
    <xf numFmtId="0" fontId="9" fillId="0" borderId="16" xfId="0" applyFont="1" applyFill="1" applyBorder="1" applyAlignment="1" applyProtection="1">
      <alignment vertical="center" wrapText="1"/>
    </xf>
    <xf numFmtId="0" fontId="8" fillId="0" borderId="22" xfId="0" quotePrefix="1" applyFont="1" applyFill="1" applyBorder="1" applyAlignment="1" applyProtection="1">
      <alignment horizontal="right" vertical="center" indent="1"/>
    </xf>
    <xf numFmtId="0" fontId="8" fillId="0" borderId="46" xfId="0" applyFont="1" applyFill="1" applyBorder="1" applyAlignment="1" applyProtection="1">
      <alignment horizontal="right" vertical="center" indent="1"/>
    </xf>
    <xf numFmtId="0" fontId="8" fillId="0" borderId="33" xfId="0" applyFont="1" applyFill="1" applyBorder="1" applyAlignment="1" applyProtection="1">
      <alignment horizontal="right" vertical="center" wrapText="1" indent="1"/>
    </xf>
    <xf numFmtId="164" fontId="8" fillId="0" borderId="42" xfId="0" applyNumberFormat="1" applyFont="1" applyFill="1" applyBorder="1" applyAlignment="1" applyProtection="1">
      <alignment horizontal="right" vertical="center" wrapText="1" indent="1"/>
    </xf>
    <xf numFmtId="164" fontId="20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32" xfId="0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37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55" xfId="0" applyNumberFormat="1" applyFont="1" applyFill="1" applyBorder="1" applyAlignment="1" applyProtection="1">
      <alignment horizontal="right" vertical="center" wrapText="1" indent="1"/>
    </xf>
    <xf numFmtId="164" fontId="27" fillId="0" borderId="37" xfId="0" applyNumberFormat="1" applyFont="1" applyFill="1" applyBorder="1" applyAlignment="1" applyProtection="1">
      <alignment horizontal="right" vertical="center" wrapText="1" indent="1"/>
    </xf>
    <xf numFmtId="164" fontId="28" fillId="0" borderId="55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0" xfId="0" applyNumberFormat="1" applyFont="1" applyFill="1" applyBorder="1" applyAlignment="1" applyProtection="1">
      <alignment horizontal="right" vertical="center" wrapText="1" indent="1"/>
    </xf>
    <xf numFmtId="0" fontId="20" fillId="0" borderId="0" xfId="0" applyFont="1" applyFill="1" applyAlignment="1" applyProtection="1">
      <alignment horizontal="right" vertical="center" wrapText="1" indent="1"/>
    </xf>
    <xf numFmtId="164" fontId="18" fillId="0" borderId="37" xfId="0" applyNumberFormat="1" applyFont="1" applyFill="1" applyBorder="1" applyAlignment="1" applyProtection="1">
      <alignment horizontal="right" vertical="center" wrapText="1" indent="1"/>
    </xf>
    <xf numFmtId="164" fontId="20" fillId="0" borderId="49" xfId="0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47" xfId="0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47" xfId="0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42" xfId="0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33" xfId="0" applyNumberFormat="1" applyFont="1" applyFill="1" applyBorder="1" applyAlignment="1" applyProtection="1">
      <alignment horizontal="right" vertical="center" wrapText="1" indent="1"/>
    </xf>
    <xf numFmtId="164" fontId="30" fillId="0" borderId="23" xfId="0" applyNumberFormat="1" applyFont="1" applyFill="1" applyBorder="1" applyAlignment="1" applyProtection="1">
      <alignment horizontal="right" vertical="center" wrapText="1" indent="1"/>
    </xf>
    <xf numFmtId="164" fontId="18" fillId="0" borderId="23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right" vertical="center" wrapText="1" indent="1"/>
    </xf>
    <xf numFmtId="164" fontId="33" fillId="0" borderId="19" xfId="0" applyNumberFormat="1" applyFont="1" applyFill="1" applyBorder="1" applyAlignment="1" applyProtection="1">
      <alignment horizontal="right" vertical="center" wrapText="1" indent="1"/>
    </xf>
    <xf numFmtId="164" fontId="33" fillId="0" borderId="22" xfId="0" applyNumberFormat="1" applyFont="1" applyFill="1" applyBorder="1" applyAlignment="1" applyProtection="1">
      <alignment horizontal="right" vertical="center" wrapText="1" indent="1"/>
    </xf>
    <xf numFmtId="0" fontId="35" fillId="0" borderId="43" xfId="0" applyFont="1" applyBorder="1" applyAlignment="1" applyProtection="1">
      <alignment horizontal="center" wrapText="1"/>
    </xf>
    <xf numFmtId="0" fontId="27" fillId="0" borderId="43" xfId="4" applyFont="1" applyFill="1" applyBorder="1" applyAlignment="1" applyProtection="1">
      <alignment horizontal="left" vertical="center" wrapText="1" indent="1"/>
    </xf>
    <xf numFmtId="0" fontId="26" fillId="0" borderId="17" xfId="0" applyFont="1" applyBorder="1" applyAlignment="1" applyProtection="1">
      <alignment horizontal="center" vertical="center" wrapText="1"/>
    </xf>
    <xf numFmtId="0" fontId="28" fillId="0" borderId="31" xfId="4" applyFont="1" applyFill="1" applyBorder="1" applyAlignment="1" applyProtection="1">
      <alignment horizontal="left" vertical="center" wrapText="1" indent="1"/>
    </xf>
    <xf numFmtId="0" fontId="27" fillId="0" borderId="18" xfId="4" applyFont="1" applyFill="1" applyBorder="1" applyAlignment="1" applyProtection="1">
      <alignment horizontal="left" vertical="center" wrapText="1" indent="1"/>
    </xf>
    <xf numFmtId="0" fontId="27" fillId="0" borderId="10" xfId="0" applyFont="1" applyFill="1" applyBorder="1" applyAlignment="1" applyProtection="1">
      <alignment horizontal="center" vertical="center" wrapText="1"/>
    </xf>
    <xf numFmtId="49" fontId="20" fillId="0" borderId="4" xfId="0" applyNumberFormat="1" applyFont="1" applyFill="1" applyBorder="1" applyAlignment="1" applyProtection="1">
      <alignment horizontal="center" vertical="center" wrapText="1"/>
    </xf>
    <xf numFmtId="49" fontId="20" fillId="0" borderId="5" xfId="0" applyNumberFormat="1" applyFont="1" applyFill="1" applyBorder="1" applyAlignment="1" applyProtection="1">
      <alignment horizontal="center" vertical="center" wrapText="1"/>
    </xf>
    <xf numFmtId="49" fontId="8" fillId="0" borderId="22" xfId="0" applyNumberFormat="1" applyFont="1" applyFill="1" applyBorder="1" applyAlignment="1" applyProtection="1">
      <alignment horizontal="right" vertical="center"/>
    </xf>
    <xf numFmtId="0" fontId="8" fillId="0" borderId="31" xfId="0" quotePrefix="1" applyFont="1" applyFill="1" applyBorder="1" applyAlignment="1" applyProtection="1">
      <alignment horizontal="center" vertical="center"/>
    </xf>
    <xf numFmtId="49" fontId="8" fillId="0" borderId="46" xfId="0" applyNumberFormat="1" applyFont="1" applyFill="1" applyBorder="1" applyAlignment="1" applyProtection="1">
      <alignment horizontal="right" vertical="center"/>
    </xf>
    <xf numFmtId="0" fontId="10" fillId="0" borderId="0" xfId="0" applyFont="1" applyFill="1" applyAlignment="1" applyProtection="1">
      <alignment vertical="center" wrapText="1"/>
    </xf>
    <xf numFmtId="0" fontId="2" fillId="0" borderId="14" xfId="0" applyFont="1" applyFill="1" applyBorder="1" applyAlignment="1" applyProtection="1">
      <alignment vertical="center" wrapText="1"/>
    </xf>
    <xf numFmtId="164" fontId="28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55" xfId="0" applyNumberFormat="1" applyFont="1" applyFill="1" applyBorder="1" applyAlignment="1" applyProtection="1">
      <alignment horizontal="right" vertical="center" wrapText="1" indent="1"/>
    </xf>
    <xf numFmtId="0" fontId="25" fillId="0" borderId="5" xfId="0" applyFont="1" applyBorder="1" applyAlignment="1" applyProtection="1">
      <alignment horizontal="left" vertical="center" wrapText="1" indent="1"/>
    </xf>
    <xf numFmtId="0" fontId="25" fillId="0" borderId="3" xfId="0" applyFont="1" applyBorder="1" applyAlignment="1" applyProtection="1">
      <alignment horizontal="left" vertical="center" wrapText="1" indent="1"/>
    </xf>
    <xf numFmtId="0" fontId="39" fillId="0" borderId="4" xfId="0" applyFont="1" applyBorder="1" applyAlignment="1" applyProtection="1">
      <alignment horizontal="left" vertical="center" wrapText="1" indent="1"/>
    </xf>
    <xf numFmtId="0" fontId="26" fillId="0" borderId="31" xfId="0" applyFont="1" applyBorder="1" applyAlignment="1" applyProtection="1">
      <alignment horizontal="left" vertical="center" wrapText="1" indent="1"/>
    </xf>
    <xf numFmtId="0" fontId="26" fillId="0" borderId="3" xfId="0" applyFont="1" applyBorder="1" applyAlignment="1" applyProtection="1">
      <alignment horizontal="left" vertical="center" wrapText="1" indent="1"/>
    </xf>
    <xf numFmtId="49" fontId="26" fillId="0" borderId="11" xfId="0" applyNumberFormat="1" applyFont="1" applyBorder="1" applyAlignment="1" applyProtection="1">
      <alignment horizontal="left" vertical="center" wrapText="1" indent="1"/>
    </xf>
    <xf numFmtId="0" fontId="24" fillId="0" borderId="16" xfId="0" applyFont="1" applyBorder="1" applyAlignment="1" applyProtection="1">
      <alignment horizontal="left" vertical="center" wrapText="1" indent="1"/>
    </xf>
    <xf numFmtId="0" fontId="24" fillId="0" borderId="3" xfId="0" applyFont="1" applyBorder="1" applyAlignment="1" applyProtection="1">
      <alignment horizontal="left" vertical="center" wrapText="1" indent="1"/>
    </xf>
    <xf numFmtId="0" fontId="25" fillId="0" borderId="2" xfId="0" quotePrefix="1" applyFont="1" applyBorder="1" applyAlignment="1" applyProtection="1">
      <alignment horizontal="left" vertical="center" wrapText="1" indent="6"/>
    </xf>
    <xf numFmtId="0" fontId="25" fillId="0" borderId="31" xfId="0" quotePrefix="1" applyFont="1" applyBorder="1" applyAlignment="1" applyProtection="1">
      <alignment horizontal="left" vertical="center" wrapText="1" indent="6"/>
    </xf>
    <xf numFmtId="0" fontId="39" fillId="0" borderId="16" xfId="0" applyFont="1" applyBorder="1" applyAlignment="1" applyProtection="1">
      <alignment horizontal="left" vertical="center" wrapText="1" indent="1"/>
    </xf>
    <xf numFmtId="0" fontId="12" fillId="0" borderId="0" xfId="4" applyFont="1" applyFill="1" applyProtection="1"/>
    <xf numFmtId="0" fontId="12" fillId="0" borderId="0" xfId="4" applyFont="1" applyFill="1" applyAlignment="1" applyProtection="1">
      <alignment horizontal="right" vertical="center" indent="1"/>
    </xf>
    <xf numFmtId="0" fontId="12" fillId="0" borderId="0" xfId="4" applyFont="1" applyFill="1"/>
    <xf numFmtId="0" fontId="12" fillId="0" borderId="0" xfId="4" applyFont="1" applyFill="1" applyAlignment="1">
      <alignment horizontal="right" vertical="center" indent="1"/>
    </xf>
    <xf numFmtId="164" fontId="27" fillId="0" borderId="37" xfId="4" applyNumberFormat="1" applyFont="1" applyFill="1" applyBorder="1" applyAlignment="1" applyProtection="1">
      <alignment horizontal="right" vertical="center" wrapText="1" indent="1"/>
      <protection locked="0"/>
    </xf>
    <xf numFmtId="0" fontId="38" fillId="0" borderId="2" xfId="0" applyFont="1" applyBorder="1" applyAlignment="1">
      <alignment horizontal="justify" wrapText="1"/>
    </xf>
    <xf numFmtId="0" fontId="38" fillId="0" borderId="2" xfId="0" applyFont="1" applyBorder="1" applyAlignment="1">
      <alignment wrapText="1"/>
    </xf>
    <xf numFmtId="0" fontId="38" fillId="0" borderId="31" xfId="0" applyFont="1" applyBorder="1" applyAlignment="1">
      <alignment wrapText="1"/>
    </xf>
    <xf numFmtId="0" fontId="39" fillId="0" borderId="30" xfId="0" applyFont="1" applyBorder="1" applyAlignment="1" applyProtection="1">
      <alignment horizontal="left" vertical="center" wrapText="1" indent="1"/>
    </xf>
    <xf numFmtId="0" fontId="25" fillId="0" borderId="22" xfId="0" applyFont="1" applyBorder="1" applyAlignment="1" applyProtection="1">
      <alignment horizontal="left" vertical="center" wrapText="1" indent="1"/>
    </xf>
    <xf numFmtId="0" fontId="25" fillId="0" borderId="24" xfId="0" applyFont="1" applyBorder="1" applyAlignment="1" applyProtection="1">
      <alignment horizontal="left" vertical="center" wrapText="1" indent="1"/>
    </xf>
    <xf numFmtId="0" fontId="40" fillId="0" borderId="16" xfId="0" applyFont="1" applyBorder="1" applyAlignment="1" applyProtection="1">
      <alignment horizontal="center" wrapText="1"/>
    </xf>
    <xf numFmtId="0" fontId="24" fillId="0" borderId="23" xfId="0" applyFont="1" applyBorder="1" applyAlignment="1" applyProtection="1">
      <alignment horizontal="left" vertical="center" wrapText="1" indent="1"/>
    </xf>
    <xf numFmtId="0" fontId="25" fillId="0" borderId="32" xfId="0" applyFont="1" applyBorder="1" applyAlignment="1" applyProtection="1">
      <alignment horizontal="left" vertical="center" wrapText="1" indent="6"/>
    </xf>
    <xf numFmtId="0" fontId="26" fillId="0" borderId="20" xfId="0" applyFont="1" applyBorder="1" applyAlignment="1" applyProtection="1">
      <alignment horizontal="left" vertical="center" wrapText="1" indent="1"/>
    </xf>
    <xf numFmtId="0" fontId="41" fillId="0" borderId="0" xfId="0" applyFont="1" applyFill="1" applyAlignment="1" applyProtection="1">
      <alignment horizontal="left" vertical="center" wrapText="1"/>
    </xf>
    <xf numFmtId="0" fontId="41" fillId="0" borderId="0" xfId="0" applyFont="1" applyFill="1" applyAlignment="1" applyProtection="1">
      <alignment vertical="center" wrapText="1"/>
    </xf>
    <xf numFmtId="0" fontId="41" fillId="0" borderId="0" xfId="0" applyFont="1" applyFill="1" applyAlignment="1" applyProtection="1">
      <alignment horizontal="right" vertical="center" wrapText="1" indent="1"/>
    </xf>
    <xf numFmtId="0" fontId="16" fillId="0" borderId="0" xfId="0" applyFont="1" applyFill="1" applyAlignment="1" applyProtection="1">
      <alignment horizontal="left" vertical="center" wrapText="1"/>
    </xf>
    <xf numFmtId="0" fontId="16" fillId="0" borderId="0" xfId="0" applyFont="1" applyFill="1" applyAlignment="1" applyProtection="1">
      <alignment vertical="center" wrapText="1"/>
    </xf>
    <xf numFmtId="0" fontId="16" fillId="0" borderId="0" xfId="0" applyFont="1" applyFill="1" applyAlignment="1" applyProtection="1">
      <alignment horizontal="right" vertical="center" wrapText="1" indent="1"/>
    </xf>
    <xf numFmtId="164" fontId="27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33" fillId="0" borderId="23" xfId="4" applyNumberFormat="1" applyFont="1" applyFill="1" applyBorder="1" applyAlignment="1" applyProtection="1">
      <alignment horizontal="right" vertical="center" wrapText="1" indent="1"/>
    </xf>
    <xf numFmtId="164" fontId="0" fillId="0" borderId="29" xfId="0" applyNumberFormat="1" applyFill="1" applyBorder="1" applyAlignment="1" applyProtection="1">
      <alignment horizontal="left" vertical="center" wrapText="1" indent="1"/>
    </xf>
    <xf numFmtId="164" fontId="20" fillId="0" borderId="8" xfId="0" applyNumberFormat="1" applyFont="1" applyFill="1" applyBorder="1" applyAlignment="1" applyProtection="1">
      <alignment horizontal="left" vertical="center" wrapText="1" indent="1"/>
    </xf>
    <xf numFmtId="164" fontId="20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8" xfId="0" applyNumberFormat="1" applyFill="1" applyBorder="1" applyAlignment="1" applyProtection="1">
      <alignment vertical="center" wrapText="1"/>
      <protection locked="0"/>
    </xf>
    <xf numFmtId="49" fontId="29" fillId="0" borderId="0" xfId="0" applyNumberFormat="1" applyFont="1" applyFill="1" applyBorder="1" applyAlignment="1" applyProtection="1">
      <alignment vertical="center"/>
    </xf>
    <xf numFmtId="3" fontId="28" fillId="0" borderId="0" xfId="0" applyNumberFormat="1" applyFont="1" applyFill="1" applyBorder="1" applyAlignment="1" applyProtection="1">
      <alignment vertical="center"/>
    </xf>
    <xf numFmtId="0" fontId="29" fillId="0" borderId="0" xfId="0" applyFont="1" applyFill="1" applyBorder="1" applyAlignment="1" applyProtection="1">
      <alignment horizontal="center" vertical="center"/>
    </xf>
    <xf numFmtId="3" fontId="33" fillId="0" borderId="0" xfId="0" applyNumberFormat="1" applyFont="1" applyFill="1" applyBorder="1" applyAlignment="1" applyProtection="1">
      <alignment vertical="center"/>
    </xf>
    <xf numFmtId="0" fontId="0" fillId="0" borderId="0" xfId="0" applyFill="1" applyBorder="1" applyAlignment="1" applyProtection="1">
      <alignment vertical="center"/>
    </xf>
    <xf numFmtId="0" fontId="29" fillId="0" borderId="18" xfId="0" applyFont="1" applyFill="1" applyBorder="1" applyAlignment="1" applyProtection="1">
      <alignment horizontal="center" vertical="center" wrapText="1"/>
    </xf>
    <xf numFmtId="0" fontId="32" fillId="0" borderId="0" xfId="0" applyFont="1" applyFill="1" applyBorder="1" applyAlignment="1" applyProtection="1"/>
    <xf numFmtId="0" fontId="15" fillId="0" borderId="0" xfId="4" applyFont="1" applyFill="1" applyBorder="1" applyAlignment="1">
      <alignment horizontal="center" vertical="center"/>
    </xf>
    <xf numFmtId="165" fontId="15" fillId="0" borderId="0" xfId="1" applyNumberFormat="1" applyFont="1" applyFill="1" applyBorder="1"/>
    <xf numFmtId="165" fontId="15" fillId="0" borderId="0" xfId="4" applyNumberFormat="1" applyFont="1" applyFill="1" applyBorder="1"/>
    <xf numFmtId="0" fontId="19" fillId="0" borderId="0" xfId="0" applyFont="1" applyFill="1" applyBorder="1" applyAlignment="1" applyProtection="1"/>
    <xf numFmtId="164" fontId="5" fillId="0" borderId="0" xfId="4" applyNumberFormat="1" applyFont="1" applyFill="1" applyBorder="1" applyAlignment="1" applyProtection="1">
      <alignment vertical="center" wrapText="1"/>
    </xf>
    <xf numFmtId="164" fontId="8" fillId="0" borderId="43" xfId="0" applyNumberFormat="1" applyFont="1" applyFill="1" applyBorder="1" applyAlignment="1" applyProtection="1">
      <alignment horizontal="centerContinuous" vertical="center" wrapText="1"/>
    </xf>
    <xf numFmtId="164" fontId="8" fillId="0" borderId="45" xfId="0" applyNumberFormat="1" applyFont="1" applyFill="1" applyBorder="1" applyAlignment="1" applyProtection="1">
      <alignment horizontal="centerContinuous" vertical="center" wrapText="1"/>
    </xf>
    <xf numFmtId="166" fontId="25" fillId="0" borderId="9" xfId="0" applyNumberFormat="1" applyFont="1" applyBorder="1"/>
    <xf numFmtId="164" fontId="18" fillId="0" borderId="3" xfId="0" applyNumberFormat="1" applyFont="1" applyFill="1" applyBorder="1" applyAlignment="1" applyProtection="1">
      <alignment vertical="center" wrapText="1"/>
    </xf>
    <xf numFmtId="164" fontId="7" fillId="0" borderId="0" xfId="4" applyNumberFormat="1" applyFont="1" applyFill="1" applyBorder="1" applyAlignment="1" applyProtection="1">
      <alignment horizontal="center" vertical="center"/>
    </xf>
    <xf numFmtId="164" fontId="34" fillId="0" borderId="36" xfId="4" applyNumberFormat="1" applyFont="1" applyFill="1" applyBorder="1" applyAlignment="1" applyProtection="1">
      <alignment horizontal="left" vertical="center"/>
    </xf>
    <xf numFmtId="164" fontId="34" fillId="0" borderId="36" xfId="4" applyNumberFormat="1" applyFont="1" applyFill="1" applyBorder="1" applyAlignment="1" applyProtection="1">
      <alignment horizontal="left"/>
    </xf>
    <xf numFmtId="0" fontId="6" fillId="0" borderId="36" xfId="0" applyFont="1" applyFill="1" applyBorder="1" applyAlignment="1" applyProtection="1">
      <alignment horizontal="right" vertical="center"/>
    </xf>
    <xf numFmtId="0" fontId="6" fillId="0" borderId="36" xfId="0" applyFont="1" applyFill="1" applyBorder="1" applyAlignment="1" applyProtection="1">
      <alignment horizontal="right"/>
    </xf>
    <xf numFmtId="164" fontId="29" fillId="0" borderId="57" xfId="0" applyNumberFormat="1" applyFont="1" applyFill="1" applyBorder="1" applyAlignment="1" applyProtection="1">
      <alignment horizontal="center" vertical="center" wrapText="1"/>
    </xf>
    <xf numFmtId="164" fontId="29" fillId="0" borderId="58" xfId="0" applyNumberFormat="1" applyFont="1" applyFill="1" applyBorder="1" applyAlignment="1" applyProtection="1">
      <alignment horizontal="center" vertical="center" wrapText="1"/>
    </xf>
    <xf numFmtId="164" fontId="17" fillId="0" borderId="0" xfId="0" applyNumberFormat="1" applyFont="1" applyFill="1" applyAlignment="1" applyProtection="1">
      <alignment horizontal="center" textRotation="180" wrapText="1"/>
    </xf>
    <xf numFmtId="164" fontId="29" fillId="0" borderId="59" xfId="0" applyNumberFormat="1" applyFont="1" applyFill="1" applyBorder="1" applyAlignment="1" applyProtection="1">
      <alignment horizontal="center" vertical="center" wrapText="1"/>
    </xf>
    <xf numFmtId="164" fontId="29" fillId="0" borderId="60" xfId="0" applyNumberFormat="1" applyFont="1" applyFill="1" applyBorder="1" applyAlignment="1" applyProtection="1">
      <alignment horizontal="center" vertical="center" wrapText="1"/>
    </xf>
    <xf numFmtId="164" fontId="5" fillId="0" borderId="0" xfId="4" applyNumberFormat="1" applyFont="1" applyFill="1" applyBorder="1" applyAlignment="1" applyProtection="1">
      <alignment horizontal="center" vertical="center" wrapText="1"/>
    </xf>
    <xf numFmtId="0" fontId="11" fillId="0" borderId="0" xfId="0" applyFont="1" applyFill="1" applyBorder="1" applyAlignment="1" applyProtection="1">
      <alignment horizontal="right"/>
    </xf>
    <xf numFmtId="0" fontId="31" fillId="0" borderId="0" xfId="4" applyFont="1" applyFill="1" applyBorder="1" applyAlignment="1">
      <alignment horizontal="center" vertical="center" wrapText="1"/>
    </xf>
    <xf numFmtId="0" fontId="31" fillId="0" borderId="13" xfId="4" applyFont="1" applyFill="1" applyBorder="1" applyAlignment="1">
      <alignment horizontal="center" vertical="center" wrapText="1"/>
    </xf>
    <xf numFmtId="0" fontId="31" fillId="0" borderId="12" xfId="4" applyFont="1" applyFill="1" applyBorder="1" applyAlignment="1">
      <alignment horizontal="center" vertical="center" wrapText="1"/>
    </xf>
    <xf numFmtId="0" fontId="31" fillId="0" borderId="5" xfId="4" applyFont="1" applyFill="1" applyBorder="1" applyAlignment="1">
      <alignment horizontal="center" vertical="center" wrapText="1"/>
    </xf>
    <xf numFmtId="0" fontId="31" fillId="0" borderId="7" xfId="4" applyFont="1" applyFill="1" applyBorder="1" applyAlignment="1">
      <alignment horizontal="center" vertical="center" wrapText="1"/>
    </xf>
    <xf numFmtId="0" fontId="32" fillId="0" borderId="34" xfId="4" applyFont="1" applyFill="1" applyBorder="1" applyAlignment="1">
      <alignment horizontal="right" wrapText="1"/>
    </xf>
    <xf numFmtId="0" fontId="32" fillId="0" borderId="43" xfId="4" applyFont="1" applyFill="1" applyBorder="1" applyAlignment="1">
      <alignment horizontal="right" wrapText="1"/>
    </xf>
    <xf numFmtId="0" fontId="29" fillId="0" borderId="15" xfId="4" applyFont="1" applyFill="1" applyBorder="1" applyAlignment="1" applyProtection="1">
      <alignment horizontal="left"/>
    </xf>
    <xf numFmtId="0" fontId="29" fillId="0" borderId="16" xfId="4" applyFont="1" applyFill="1" applyBorder="1" applyAlignment="1" applyProtection="1">
      <alignment horizontal="left"/>
    </xf>
    <xf numFmtId="0" fontId="20" fillId="0" borderId="56" xfId="4" applyFont="1" applyFill="1" applyBorder="1" applyAlignment="1">
      <alignment horizontal="justify" vertical="center" wrapText="1"/>
    </xf>
    <xf numFmtId="0" fontId="21" fillId="0" borderId="36" xfId="0" applyFont="1" applyFill="1" applyBorder="1" applyAlignment="1" applyProtection="1">
      <alignment horizontal="right"/>
    </xf>
    <xf numFmtId="164" fontId="22" fillId="0" borderId="0" xfId="0" applyNumberFormat="1" applyFont="1" applyFill="1" applyAlignment="1">
      <alignment horizontal="center" vertical="center" wrapText="1"/>
    </xf>
    <xf numFmtId="0" fontId="0" fillId="0" borderId="0" xfId="0" applyFill="1" applyAlignment="1" applyProtection="1">
      <alignment horizontal="left"/>
    </xf>
    <xf numFmtId="0" fontId="8" fillId="0" borderId="61" xfId="0" applyFont="1" applyFill="1" applyBorder="1" applyAlignment="1" applyProtection="1">
      <alignment horizontal="center" vertical="center" wrapText="1"/>
    </xf>
    <xf numFmtId="0" fontId="8" fillId="0" borderId="62" xfId="0" applyFont="1" applyFill="1" applyBorder="1" applyAlignment="1" applyProtection="1">
      <alignment horizontal="center" vertical="center" wrapText="1"/>
    </xf>
    <xf numFmtId="0" fontId="8" fillId="0" borderId="44" xfId="0" applyFont="1" applyFill="1" applyBorder="1" applyAlignment="1" applyProtection="1">
      <alignment horizontal="center" vertical="center" wrapText="1"/>
    </xf>
    <xf numFmtId="0" fontId="8" fillId="0" borderId="43" xfId="0" applyFont="1" applyFill="1" applyBorder="1" applyAlignment="1" applyProtection="1">
      <alignment horizontal="center" vertical="center" wrapText="1"/>
    </xf>
    <xf numFmtId="0" fontId="38" fillId="0" borderId="36" xfId="0" applyFont="1" applyBorder="1" applyAlignment="1" applyProtection="1">
      <alignment horizontal="right" vertical="top"/>
      <protection locked="0"/>
    </xf>
  </cellXfs>
  <cellStyles count="5">
    <cellStyle name="Ezres" xfId="1" builtinId="3"/>
    <cellStyle name="Hiperhivatkozás" xfId="2"/>
    <cellStyle name="Már látott hiperhivatkozás" xfId="3"/>
    <cellStyle name="Normál" xfId="0" builtinId="0"/>
    <cellStyle name="Normál_KVRENMUNKA" xfId="4"/>
  </cellStyles>
  <dxfs count="1">
    <dxf>
      <font>
        <condense val="0"/>
        <extend val="0"/>
        <color indexed="9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4.bin"/><Relationship Id="rId1" Type="http://schemas.openxmlformats.org/officeDocument/2006/relationships/printerSettings" Target="../printerSettings/printerSettings2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2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8.bin"/><Relationship Id="rId1" Type="http://schemas.openxmlformats.org/officeDocument/2006/relationships/printerSettings" Target="../printerSettings/printerSettings17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Munka2"/>
  <dimension ref="A1:H123"/>
  <sheetViews>
    <sheetView view="pageBreakPreview" topLeftCell="A65" zoomScaleNormal="120" zoomScaleSheetLayoutView="100" workbookViewId="0">
      <selection activeCell="F81" sqref="F81"/>
    </sheetView>
  </sheetViews>
  <sheetFormatPr defaultRowHeight="15.75"/>
  <cols>
    <col min="1" max="1" width="9.5" style="384" customWidth="1"/>
    <col min="2" max="2" width="57.5" style="384" customWidth="1"/>
    <col min="3" max="3" width="17.83203125" style="385" customWidth="1"/>
    <col min="4" max="4" width="17.33203125" style="36" customWidth="1"/>
    <col min="5" max="16384" width="9.33203125" style="36"/>
  </cols>
  <sheetData>
    <row r="1" spans="1:4" ht="15.95" customHeight="1">
      <c r="A1" s="425" t="s">
        <v>53</v>
      </c>
      <c r="B1" s="425"/>
      <c r="C1" s="425"/>
    </row>
    <row r="2" spans="1:4" ht="15.95" customHeight="1" thickBot="1">
      <c r="A2" s="426" t="s">
        <v>172</v>
      </c>
      <c r="B2" s="426"/>
      <c r="C2" s="428" t="s">
        <v>329</v>
      </c>
      <c r="D2" s="428"/>
    </row>
    <row r="3" spans="1:4" ht="38.1" customHeight="1" thickBot="1">
      <c r="A3" s="27" t="s">
        <v>110</v>
      </c>
      <c r="B3" s="28" t="s">
        <v>55</v>
      </c>
      <c r="C3" s="37" t="s">
        <v>308</v>
      </c>
      <c r="D3" s="37" t="s">
        <v>433</v>
      </c>
    </row>
    <row r="4" spans="1:4" s="38" customFormat="1" ht="12" customHeight="1" thickBot="1">
      <c r="A4" s="33">
        <v>1</v>
      </c>
      <c r="B4" s="34">
        <v>2</v>
      </c>
      <c r="C4" s="35">
        <v>3</v>
      </c>
      <c r="D4" s="35">
        <v>4</v>
      </c>
    </row>
    <row r="5" spans="1:4" s="1" customFormat="1" ht="12" customHeight="1" thickBot="1">
      <c r="A5" s="24" t="s">
        <v>56</v>
      </c>
      <c r="B5" s="23" t="s">
        <v>181</v>
      </c>
      <c r="C5" s="222">
        <f>+C6+C11+C20</f>
        <v>286459</v>
      </c>
      <c r="D5" s="222">
        <f>+D6+D11+D20</f>
        <v>286459</v>
      </c>
    </row>
    <row r="6" spans="1:4" s="1" customFormat="1" ht="12" customHeight="1" thickBot="1">
      <c r="A6" s="22" t="s">
        <v>57</v>
      </c>
      <c r="B6" s="203" t="s">
        <v>392</v>
      </c>
      <c r="C6" s="185">
        <f>+C7+C8+C9+C10</f>
        <v>212530</v>
      </c>
      <c r="D6" s="185">
        <f>+D7+D8+D9+D10</f>
        <v>212530</v>
      </c>
    </row>
    <row r="7" spans="1:4" s="1" customFormat="1" ht="12" customHeight="1">
      <c r="A7" s="15" t="s">
        <v>138</v>
      </c>
      <c r="B7" s="371" t="s">
        <v>97</v>
      </c>
      <c r="C7" s="186">
        <v>209530</v>
      </c>
      <c r="D7" s="186">
        <v>209530</v>
      </c>
    </row>
    <row r="8" spans="1:4" s="1" customFormat="1" ht="12" customHeight="1">
      <c r="A8" s="15" t="s">
        <v>139</v>
      </c>
      <c r="B8" s="216" t="s">
        <v>111</v>
      </c>
      <c r="C8" s="186"/>
      <c r="D8" s="186"/>
    </row>
    <row r="9" spans="1:4" s="1" customFormat="1" ht="12" customHeight="1">
      <c r="A9" s="15" t="s">
        <v>140</v>
      </c>
      <c r="B9" s="216" t="s">
        <v>182</v>
      </c>
      <c r="C9" s="186">
        <v>3000</v>
      </c>
      <c r="D9" s="186">
        <v>3000</v>
      </c>
    </row>
    <row r="10" spans="1:4" s="1" customFormat="1" ht="12" customHeight="1" thickBot="1">
      <c r="A10" s="15" t="s">
        <v>141</v>
      </c>
      <c r="B10" s="372" t="s">
        <v>183</v>
      </c>
      <c r="C10" s="186"/>
      <c r="D10" s="186"/>
    </row>
    <row r="11" spans="1:4" s="1" customFormat="1" ht="12" customHeight="1" thickBot="1">
      <c r="A11" s="22" t="s">
        <v>58</v>
      </c>
      <c r="B11" s="23" t="s">
        <v>184</v>
      </c>
      <c r="C11" s="223">
        <f>+C12+C13+C14+C15+C16+C17+C18+C19</f>
        <v>43929</v>
      </c>
      <c r="D11" s="223">
        <f>+D12+D13+D14+D15+D16+D17+D18+D19</f>
        <v>43929</v>
      </c>
    </row>
    <row r="12" spans="1:4" s="1" customFormat="1" ht="12" customHeight="1">
      <c r="A12" s="19" t="s">
        <v>112</v>
      </c>
      <c r="B12" s="11" t="s">
        <v>189</v>
      </c>
      <c r="C12" s="224"/>
      <c r="D12" s="224"/>
    </row>
    <row r="13" spans="1:4" s="1" customFormat="1" ht="12" customHeight="1">
      <c r="A13" s="15" t="s">
        <v>113</v>
      </c>
      <c r="B13" s="8" t="s">
        <v>190</v>
      </c>
      <c r="C13" s="225">
        <v>50</v>
      </c>
      <c r="D13" s="225">
        <v>50</v>
      </c>
    </row>
    <row r="14" spans="1:4" s="1" customFormat="1" ht="12" customHeight="1">
      <c r="A14" s="15" t="s">
        <v>114</v>
      </c>
      <c r="B14" s="8" t="s">
        <v>191</v>
      </c>
      <c r="C14" s="225">
        <v>3778</v>
      </c>
      <c r="D14" s="225">
        <v>3778</v>
      </c>
    </row>
    <row r="15" spans="1:4" s="1" customFormat="1" ht="12" customHeight="1">
      <c r="A15" s="15" t="s">
        <v>115</v>
      </c>
      <c r="B15" s="8" t="s">
        <v>192</v>
      </c>
      <c r="C15" s="225">
        <v>27000</v>
      </c>
      <c r="D15" s="225">
        <v>27000</v>
      </c>
    </row>
    <row r="16" spans="1:4" s="1" customFormat="1" ht="12" customHeight="1">
      <c r="A16" s="14" t="s">
        <v>185</v>
      </c>
      <c r="B16" s="7" t="s">
        <v>193</v>
      </c>
      <c r="C16" s="226"/>
      <c r="D16" s="226"/>
    </row>
    <row r="17" spans="1:4" s="1" customFormat="1" ht="12" customHeight="1">
      <c r="A17" s="15" t="s">
        <v>186</v>
      </c>
      <c r="B17" s="8" t="s">
        <v>273</v>
      </c>
      <c r="C17" s="225">
        <v>11431</v>
      </c>
      <c r="D17" s="225">
        <v>11431</v>
      </c>
    </row>
    <row r="18" spans="1:4" s="1" customFormat="1" ht="12" customHeight="1">
      <c r="A18" s="15" t="s">
        <v>187</v>
      </c>
      <c r="B18" s="8" t="s">
        <v>195</v>
      </c>
      <c r="C18" s="225">
        <v>500</v>
      </c>
      <c r="D18" s="225">
        <v>500</v>
      </c>
    </row>
    <row r="19" spans="1:4" s="1" customFormat="1" ht="12" customHeight="1" thickBot="1">
      <c r="A19" s="16" t="s">
        <v>188</v>
      </c>
      <c r="B19" s="9" t="s">
        <v>196</v>
      </c>
      <c r="C19" s="227">
        <v>1170</v>
      </c>
      <c r="D19" s="227">
        <v>1170</v>
      </c>
    </row>
    <row r="20" spans="1:4" s="1" customFormat="1" ht="12" customHeight="1" thickBot="1">
      <c r="A20" s="22" t="s">
        <v>197</v>
      </c>
      <c r="B20" s="23" t="s">
        <v>274</v>
      </c>
      <c r="C20" s="228">
        <v>30000</v>
      </c>
      <c r="D20" s="228">
        <v>30000</v>
      </c>
    </row>
    <row r="21" spans="1:4" s="1" customFormat="1" ht="12" customHeight="1" thickBot="1">
      <c r="A21" s="22" t="s">
        <v>60</v>
      </c>
      <c r="B21" s="23" t="s">
        <v>199</v>
      </c>
      <c r="C21" s="223">
        <f>+C22+C23+C24+C25+C26+C27+C28+C29</f>
        <v>225509</v>
      </c>
      <c r="D21" s="223">
        <f>+D22+D23+D24+D25+D26+D27+D28+D29</f>
        <v>236256</v>
      </c>
    </row>
    <row r="22" spans="1:4" s="1" customFormat="1" ht="12" customHeight="1">
      <c r="A22" s="17" t="s">
        <v>116</v>
      </c>
      <c r="B22" s="10" t="s">
        <v>205</v>
      </c>
      <c r="C22" s="229">
        <v>216916</v>
      </c>
      <c r="D22" s="229">
        <v>227663</v>
      </c>
    </row>
    <row r="23" spans="1:4" s="1" customFormat="1" ht="12" customHeight="1">
      <c r="A23" s="15" t="s">
        <v>117</v>
      </c>
      <c r="B23" s="8" t="s">
        <v>206</v>
      </c>
      <c r="C23" s="225">
        <v>8593</v>
      </c>
      <c r="D23" s="225">
        <v>8593</v>
      </c>
    </row>
    <row r="24" spans="1:4" s="1" customFormat="1" ht="12" customHeight="1">
      <c r="A24" s="15" t="s">
        <v>118</v>
      </c>
      <c r="B24" s="8" t="s">
        <v>207</v>
      </c>
      <c r="C24" s="225"/>
      <c r="D24" s="225"/>
    </row>
    <row r="25" spans="1:4" s="1" customFormat="1" ht="12" customHeight="1">
      <c r="A25" s="18" t="s">
        <v>200</v>
      </c>
      <c r="B25" s="8" t="s">
        <v>121</v>
      </c>
      <c r="C25" s="230"/>
      <c r="D25" s="230"/>
    </row>
    <row r="26" spans="1:4" s="1" customFormat="1" ht="12" customHeight="1">
      <c r="A26" s="18" t="s">
        <v>201</v>
      </c>
      <c r="B26" s="8" t="s">
        <v>208</v>
      </c>
      <c r="C26" s="230"/>
      <c r="D26" s="230"/>
    </row>
    <row r="27" spans="1:4" s="1" customFormat="1" ht="12" customHeight="1">
      <c r="A27" s="15" t="s">
        <v>202</v>
      </c>
      <c r="B27" s="8" t="s">
        <v>209</v>
      </c>
      <c r="C27" s="225"/>
      <c r="D27" s="225"/>
    </row>
    <row r="28" spans="1:4" s="1" customFormat="1" ht="12" customHeight="1">
      <c r="A28" s="15" t="s">
        <v>203</v>
      </c>
      <c r="B28" s="8" t="s">
        <v>275</v>
      </c>
      <c r="C28" s="231"/>
      <c r="D28" s="231"/>
    </row>
    <row r="29" spans="1:4" s="1" customFormat="1" ht="12" customHeight="1" thickBot="1">
      <c r="A29" s="15" t="s">
        <v>204</v>
      </c>
      <c r="B29" s="13" t="s">
        <v>211</v>
      </c>
      <c r="C29" s="231"/>
      <c r="D29" s="231"/>
    </row>
    <row r="30" spans="1:4" s="1" customFormat="1" ht="12" customHeight="1" thickBot="1">
      <c r="A30" s="196" t="s">
        <v>61</v>
      </c>
      <c r="B30" s="23" t="s">
        <v>393</v>
      </c>
      <c r="C30" s="185">
        <f>+C31+C37</f>
        <v>35745</v>
      </c>
      <c r="D30" s="185">
        <f>+D31+D37</f>
        <v>43738</v>
      </c>
    </row>
    <row r="31" spans="1:4" s="1" customFormat="1" ht="12" customHeight="1">
      <c r="A31" s="197" t="s">
        <v>119</v>
      </c>
      <c r="B31" s="373" t="s">
        <v>394</v>
      </c>
      <c r="C31" s="194">
        <f>+C32+C33+C34+C35+C36</f>
        <v>8125</v>
      </c>
      <c r="D31" s="194">
        <f>+D32+D33+D34+D35+D36</f>
        <v>18247</v>
      </c>
    </row>
    <row r="32" spans="1:4" s="1" customFormat="1" ht="12" customHeight="1">
      <c r="A32" s="198" t="s">
        <v>122</v>
      </c>
      <c r="B32" s="204" t="s">
        <v>276</v>
      </c>
      <c r="C32" s="190">
        <v>8125</v>
      </c>
      <c r="D32" s="190">
        <v>8125</v>
      </c>
    </row>
    <row r="33" spans="1:4" s="1" customFormat="1" ht="12" customHeight="1">
      <c r="A33" s="198" t="s">
        <v>123</v>
      </c>
      <c r="B33" s="204" t="s">
        <v>277</v>
      </c>
      <c r="C33" s="190"/>
      <c r="D33" s="190"/>
    </row>
    <row r="34" spans="1:4" s="1" customFormat="1" ht="12" customHeight="1">
      <c r="A34" s="198" t="s">
        <v>124</v>
      </c>
      <c r="B34" s="204" t="s">
        <v>278</v>
      </c>
      <c r="C34" s="190"/>
      <c r="D34" s="190"/>
    </row>
    <row r="35" spans="1:4" s="1" customFormat="1" ht="12" customHeight="1">
      <c r="A35" s="198" t="s">
        <v>125</v>
      </c>
      <c r="B35" s="204" t="s">
        <v>279</v>
      </c>
      <c r="C35" s="190"/>
      <c r="D35" s="190">
        <v>9520</v>
      </c>
    </row>
    <row r="36" spans="1:4" s="1" customFormat="1" ht="12" customHeight="1">
      <c r="A36" s="198" t="s">
        <v>212</v>
      </c>
      <c r="B36" s="204" t="s">
        <v>395</v>
      </c>
      <c r="C36" s="190"/>
      <c r="D36" s="190">
        <v>602</v>
      </c>
    </row>
    <row r="37" spans="1:4" s="1" customFormat="1" ht="12" customHeight="1">
      <c r="A37" s="198" t="s">
        <v>120</v>
      </c>
      <c r="B37" s="205" t="s">
        <v>396</v>
      </c>
      <c r="C37" s="193">
        <f>+C38+C39+C40+C41+C42</f>
        <v>27620</v>
      </c>
      <c r="D37" s="193">
        <f>+D38+D39+D40+D41+D42</f>
        <v>25491</v>
      </c>
    </row>
    <row r="38" spans="1:4" s="1" customFormat="1" ht="12" customHeight="1">
      <c r="A38" s="198" t="s">
        <v>128</v>
      </c>
      <c r="B38" s="204" t="s">
        <v>276</v>
      </c>
      <c r="C38" s="190"/>
      <c r="D38" s="190"/>
    </row>
    <row r="39" spans="1:4" s="1" customFormat="1" ht="12" customHeight="1">
      <c r="A39" s="198" t="s">
        <v>129</v>
      </c>
      <c r="B39" s="204" t="s">
        <v>277</v>
      </c>
      <c r="C39" s="190"/>
      <c r="D39" s="190"/>
    </row>
    <row r="40" spans="1:4" s="1" customFormat="1" ht="12" customHeight="1">
      <c r="A40" s="198" t="s">
        <v>130</v>
      </c>
      <c r="B40" s="204" t="s">
        <v>278</v>
      </c>
      <c r="C40" s="190"/>
      <c r="D40" s="190"/>
    </row>
    <row r="41" spans="1:4" s="1" customFormat="1" ht="12" customHeight="1">
      <c r="A41" s="198" t="s">
        <v>131</v>
      </c>
      <c r="B41" s="206" t="s">
        <v>279</v>
      </c>
      <c r="C41" s="190">
        <v>27620</v>
      </c>
      <c r="D41" s="190">
        <v>18100</v>
      </c>
    </row>
    <row r="42" spans="1:4" s="1" customFormat="1" ht="12" customHeight="1" thickBot="1">
      <c r="A42" s="199" t="s">
        <v>213</v>
      </c>
      <c r="B42" s="207" t="s">
        <v>397</v>
      </c>
      <c r="C42" s="191"/>
      <c r="D42" s="191">
        <v>7391</v>
      </c>
    </row>
    <row r="43" spans="1:4" s="1" customFormat="1" ht="12" customHeight="1" thickBot="1">
      <c r="A43" s="22" t="s">
        <v>214</v>
      </c>
      <c r="B43" s="374" t="s">
        <v>280</v>
      </c>
      <c r="C43" s="185">
        <f>+C44+C45</f>
        <v>1000</v>
      </c>
      <c r="D43" s="185">
        <f>+D44+D45</f>
        <v>1000</v>
      </c>
    </row>
    <row r="44" spans="1:4" s="1" customFormat="1" ht="12" customHeight="1">
      <c r="A44" s="17" t="s">
        <v>126</v>
      </c>
      <c r="B44" s="216" t="s">
        <v>281</v>
      </c>
      <c r="C44" s="188"/>
      <c r="D44" s="188"/>
    </row>
    <row r="45" spans="1:4" s="1" customFormat="1" ht="12" customHeight="1" thickBot="1">
      <c r="A45" s="14" t="s">
        <v>127</v>
      </c>
      <c r="B45" s="212" t="s">
        <v>285</v>
      </c>
      <c r="C45" s="187">
        <v>1000</v>
      </c>
      <c r="D45" s="187">
        <v>1000</v>
      </c>
    </row>
    <row r="46" spans="1:4" s="1" customFormat="1" ht="12" customHeight="1" thickBot="1">
      <c r="A46" s="22" t="s">
        <v>63</v>
      </c>
      <c r="B46" s="374" t="s">
        <v>284</v>
      </c>
      <c r="C46" s="185">
        <f>+C47+C48+C49</f>
        <v>1700</v>
      </c>
      <c r="D46" s="185">
        <f>+D47+D48+D49</f>
        <v>1700</v>
      </c>
    </row>
    <row r="47" spans="1:4" s="1" customFormat="1" ht="12" customHeight="1">
      <c r="A47" s="17" t="s">
        <v>217</v>
      </c>
      <c r="B47" s="216" t="s">
        <v>215</v>
      </c>
      <c r="C47" s="195">
        <v>800</v>
      </c>
      <c r="D47" s="195">
        <v>800</v>
      </c>
    </row>
    <row r="48" spans="1:4" s="1" customFormat="1" ht="12" customHeight="1">
      <c r="A48" s="15" t="s">
        <v>218</v>
      </c>
      <c r="B48" s="204" t="s">
        <v>216</v>
      </c>
      <c r="C48" s="231"/>
      <c r="D48" s="231"/>
    </row>
    <row r="49" spans="1:4" s="1" customFormat="1" ht="12" customHeight="1" thickBot="1">
      <c r="A49" s="14" t="s">
        <v>330</v>
      </c>
      <c r="B49" s="212" t="s">
        <v>282</v>
      </c>
      <c r="C49" s="192">
        <v>900</v>
      </c>
      <c r="D49" s="192">
        <v>900</v>
      </c>
    </row>
    <row r="50" spans="1:4" s="1" customFormat="1" ht="17.25" customHeight="1" thickBot="1">
      <c r="A50" s="22" t="s">
        <v>219</v>
      </c>
      <c r="B50" s="375" t="s">
        <v>283</v>
      </c>
      <c r="C50" s="232">
        <v>350</v>
      </c>
      <c r="D50" s="232">
        <v>350</v>
      </c>
    </row>
    <row r="51" spans="1:4" s="1" customFormat="1" ht="12" customHeight="1" thickBot="1">
      <c r="A51" s="22" t="s">
        <v>65</v>
      </c>
      <c r="B51" s="26" t="s">
        <v>220</v>
      </c>
      <c r="C51" s="233">
        <f>+C6+C11+C20+C21+C30+C43+C46+C50</f>
        <v>550763</v>
      </c>
      <c r="D51" s="233">
        <f>+D6+D11+D20+D21+D30+D43+D46+D50</f>
        <v>569503</v>
      </c>
    </row>
    <row r="52" spans="1:4" s="1" customFormat="1" ht="12" customHeight="1" thickBot="1">
      <c r="A52" s="208" t="s">
        <v>66</v>
      </c>
      <c r="B52" s="203" t="s">
        <v>286</v>
      </c>
      <c r="C52" s="234">
        <f>+C53+C59</f>
        <v>23021</v>
      </c>
      <c r="D52" s="234">
        <f>+D53+D59</f>
        <v>63344</v>
      </c>
    </row>
    <row r="53" spans="1:4" s="1" customFormat="1" ht="12" customHeight="1">
      <c r="A53" s="376" t="s">
        <v>168</v>
      </c>
      <c r="B53" s="373" t="s">
        <v>357</v>
      </c>
      <c r="C53" s="235">
        <f>+C54+C55+C56+C57+C58</f>
        <v>23021</v>
      </c>
      <c r="D53" s="235">
        <f>+D54+D55+D56+D57+D58</f>
        <v>63344</v>
      </c>
    </row>
    <row r="54" spans="1:4" s="1" customFormat="1" ht="12" customHeight="1">
      <c r="A54" s="209" t="s">
        <v>298</v>
      </c>
      <c r="B54" s="204" t="s">
        <v>287</v>
      </c>
      <c r="C54" s="231">
        <v>23021</v>
      </c>
      <c r="D54" s="231">
        <v>63344</v>
      </c>
    </row>
    <row r="55" spans="1:4" s="1" customFormat="1" ht="12" customHeight="1">
      <c r="A55" s="209" t="s">
        <v>299</v>
      </c>
      <c r="B55" s="204" t="s">
        <v>288</v>
      </c>
      <c r="C55" s="231"/>
      <c r="D55" s="231"/>
    </row>
    <row r="56" spans="1:4" s="1" customFormat="1" ht="12" customHeight="1">
      <c r="A56" s="209" t="s">
        <v>300</v>
      </c>
      <c r="B56" s="204" t="s">
        <v>289</v>
      </c>
      <c r="C56" s="231"/>
      <c r="D56" s="231"/>
    </row>
    <row r="57" spans="1:4" s="1" customFormat="1" ht="12" customHeight="1">
      <c r="A57" s="209" t="s">
        <v>301</v>
      </c>
      <c r="B57" s="204" t="s">
        <v>290</v>
      </c>
      <c r="C57" s="231"/>
      <c r="D57" s="231"/>
    </row>
    <row r="58" spans="1:4" s="1" customFormat="1" ht="12" customHeight="1">
      <c r="A58" s="209" t="s">
        <v>302</v>
      </c>
      <c r="B58" s="204" t="s">
        <v>291</v>
      </c>
      <c r="C58" s="231"/>
      <c r="D58" s="231"/>
    </row>
    <row r="59" spans="1:4" s="1" customFormat="1" ht="12" customHeight="1">
      <c r="A59" s="210" t="s">
        <v>169</v>
      </c>
      <c r="B59" s="205" t="s">
        <v>356</v>
      </c>
      <c r="C59" s="236">
        <f>+C60+C61+C62+C63+C64</f>
        <v>0</v>
      </c>
      <c r="D59" s="236">
        <f>+D60+D61+D62+D63+D64</f>
        <v>0</v>
      </c>
    </row>
    <row r="60" spans="1:4" s="1" customFormat="1" ht="12" customHeight="1">
      <c r="A60" s="209" t="s">
        <v>303</v>
      </c>
      <c r="B60" s="204" t="s">
        <v>292</v>
      </c>
      <c r="C60" s="231"/>
      <c r="D60" s="231"/>
    </row>
    <row r="61" spans="1:4" s="1" customFormat="1" ht="12" customHeight="1">
      <c r="A61" s="209" t="s">
        <v>304</v>
      </c>
      <c r="B61" s="204" t="s">
        <v>293</v>
      </c>
      <c r="C61" s="231"/>
      <c r="D61" s="231"/>
    </row>
    <row r="62" spans="1:4" s="1" customFormat="1" ht="12" customHeight="1">
      <c r="A62" s="209" t="s">
        <v>305</v>
      </c>
      <c r="B62" s="204" t="s">
        <v>294</v>
      </c>
      <c r="C62" s="231"/>
      <c r="D62" s="231"/>
    </row>
    <row r="63" spans="1:4" s="1" customFormat="1" ht="12" customHeight="1">
      <c r="A63" s="209" t="s">
        <v>306</v>
      </c>
      <c r="B63" s="204" t="s">
        <v>295</v>
      </c>
      <c r="C63" s="231"/>
      <c r="D63" s="231"/>
    </row>
    <row r="64" spans="1:4" s="1" customFormat="1" ht="12" customHeight="1" thickBot="1">
      <c r="A64" s="211" t="s">
        <v>307</v>
      </c>
      <c r="B64" s="212" t="s">
        <v>296</v>
      </c>
      <c r="C64" s="237"/>
      <c r="D64" s="237"/>
    </row>
    <row r="65" spans="1:4" s="1" customFormat="1" ht="12" customHeight="1" thickBot="1">
      <c r="A65" s="213" t="s">
        <v>67</v>
      </c>
      <c r="B65" s="377" t="s">
        <v>354</v>
      </c>
      <c r="C65" s="234">
        <f>+C51+C52</f>
        <v>573784</v>
      </c>
      <c r="D65" s="234">
        <f>+D51+D52</f>
        <v>632847</v>
      </c>
    </row>
    <row r="66" spans="1:4" s="1" customFormat="1" ht="13.5" customHeight="1" thickBot="1">
      <c r="A66" s="214" t="s">
        <v>68</v>
      </c>
      <c r="B66" s="378" t="s">
        <v>297</v>
      </c>
      <c r="C66" s="242"/>
      <c r="D66" s="242"/>
    </row>
    <row r="67" spans="1:4" s="1" customFormat="1" ht="12" customHeight="1" thickBot="1">
      <c r="A67" s="213" t="s">
        <v>69</v>
      </c>
      <c r="B67" s="377" t="s">
        <v>355</v>
      </c>
      <c r="C67" s="243">
        <f>+C65+C66</f>
        <v>573784</v>
      </c>
      <c r="D67" s="243">
        <f>+D65+D66</f>
        <v>632847</v>
      </c>
    </row>
    <row r="68" spans="1:4" s="1" customFormat="1" ht="83.25" customHeight="1">
      <c r="A68" s="5"/>
      <c r="B68" s="6"/>
      <c r="C68" s="238"/>
    </row>
    <row r="69" spans="1:4" ht="16.5" customHeight="1">
      <c r="A69" s="425" t="s">
        <v>85</v>
      </c>
      <c r="B69" s="425"/>
      <c r="C69" s="425"/>
    </row>
    <row r="70" spans="1:4" s="247" customFormat="1" ht="16.5" customHeight="1" thickBot="1">
      <c r="A70" s="427" t="s">
        <v>173</v>
      </c>
      <c r="B70" s="427"/>
      <c r="C70" s="429" t="s">
        <v>329</v>
      </c>
      <c r="D70" s="429"/>
    </row>
    <row r="71" spans="1:4" ht="38.1" customHeight="1" thickBot="1">
      <c r="A71" s="27" t="s">
        <v>54</v>
      </c>
      <c r="B71" s="28" t="s">
        <v>86</v>
      </c>
      <c r="C71" s="37" t="s">
        <v>308</v>
      </c>
      <c r="D71" s="37" t="s">
        <v>433</v>
      </c>
    </row>
    <row r="72" spans="1:4" s="38" customFormat="1" ht="12" customHeight="1" thickBot="1">
      <c r="A72" s="33">
        <v>1</v>
      </c>
      <c r="B72" s="34">
        <v>2</v>
      </c>
      <c r="C72" s="35">
        <v>3</v>
      </c>
      <c r="D72" s="35">
        <v>4</v>
      </c>
    </row>
    <row r="73" spans="1:4" ht="12" customHeight="1" thickBot="1">
      <c r="A73" s="24" t="s">
        <v>56</v>
      </c>
      <c r="B73" s="32" t="s">
        <v>221</v>
      </c>
      <c r="C73" s="222">
        <f>+C74+C75+C76+C77+C78</f>
        <v>500639</v>
      </c>
      <c r="D73" s="222">
        <f>+D74+D75+D76+D77+D78</f>
        <v>552891</v>
      </c>
    </row>
    <row r="74" spans="1:4" ht="12" customHeight="1">
      <c r="A74" s="19" t="s">
        <v>132</v>
      </c>
      <c r="B74" s="11" t="s">
        <v>87</v>
      </c>
      <c r="C74" s="224">
        <v>204333</v>
      </c>
      <c r="D74" s="224">
        <v>222218</v>
      </c>
    </row>
    <row r="75" spans="1:4" ht="12" customHeight="1">
      <c r="A75" s="15" t="s">
        <v>133</v>
      </c>
      <c r="B75" s="8" t="s">
        <v>222</v>
      </c>
      <c r="C75" s="225">
        <v>50756</v>
      </c>
      <c r="D75" s="225">
        <v>52946</v>
      </c>
    </row>
    <row r="76" spans="1:4" ht="12" customHeight="1">
      <c r="A76" s="15" t="s">
        <v>134</v>
      </c>
      <c r="B76" s="8" t="s">
        <v>159</v>
      </c>
      <c r="C76" s="230">
        <v>209289</v>
      </c>
      <c r="D76" s="230">
        <v>235637</v>
      </c>
    </row>
    <row r="77" spans="1:4" ht="12" customHeight="1">
      <c r="A77" s="15" t="s">
        <v>135</v>
      </c>
      <c r="B77" s="12" t="s">
        <v>223</v>
      </c>
      <c r="C77" s="230"/>
      <c r="D77" s="230"/>
    </row>
    <row r="78" spans="1:4" ht="12" customHeight="1">
      <c r="A78" s="15" t="s">
        <v>143</v>
      </c>
      <c r="B78" s="21" t="s">
        <v>224</v>
      </c>
      <c r="C78" s="230">
        <f>SUM(C79:C85)</f>
        <v>36261</v>
      </c>
      <c r="D78" s="230">
        <f t="shared" ref="D78" si="0">SUM(D79:D85)</f>
        <v>42090</v>
      </c>
    </row>
    <row r="79" spans="1:4" ht="12" customHeight="1">
      <c r="A79" s="15" t="s">
        <v>136</v>
      </c>
      <c r="B79" s="8" t="s">
        <v>241</v>
      </c>
      <c r="C79" s="230"/>
      <c r="D79" s="230"/>
    </row>
    <row r="80" spans="1:4" ht="12" customHeight="1">
      <c r="A80" s="15" t="s">
        <v>137</v>
      </c>
      <c r="B80" s="81" t="s">
        <v>242</v>
      </c>
      <c r="C80" s="230">
        <v>15655</v>
      </c>
      <c r="D80" s="230">
        <v>15665</v>
      </c>
    </row>
    <row r="81" spans="1:4" ht="12" customHeight="1">
      <c r="A81" s="15" t="s">
        <v>144</v>
      </c>
      <c r="B81" s="81" t="s">
        <v>309</v>
      </c>
      <c r="C81" s="230"/>
      <c r="D81" s="230"/>
    </row>
    <row r="82" spans="1:4" ht="12" customHeight="1">
      <c r="A82" s="15" t="s">
        <v>145</v>
      </c>
      <c r="B82" s="82" t="s">
        <v>243</v>
      </c>
      <c r="C82" s="230">
        <v>20606</v>
      </c>
      <c r="D82" s="230">
        <v>26425</v>
      </c>
    </row>
    <row r="83" spans="1:4" ht="12" customHeight="1">
      <c r="A83" s="14" t="s">
        <v>146</v>
      </c>
      <c r="B83" s="83" t="s">
        <v>244</v>
      </c>
      <c r="C83" s="230"/>
      <c r="D83" s="230"/>
    </row>
    <row r="84" spans="1:4" ht="12" customHeight="1">
      <c r="A84" s="15" t="s">
        <v>147</v>
      </c>
      <c r="B84" s="83" t="s">
        <v>245</v>
      </c>
      <c r="C84" s="230"/>
      <c r="D84" s="230"/>
    </row>
    <row r="85" spans="1:4" ht="12" customHeight="1" thickBot="1">
      <c r="A85" s="20" t="s">
        <v>149</v>
      </c>
      <c r="B85" s="84" t="s">
        <v>246</v>
      </c>
      <c r="C85" s="239"/>
      <c r="D85" s="239"/>
    </row>
    <row r="86" spans="1:4" ht="12" customHeight="1" thickBot="1">
      <c r="A86" s="22" t="s">
        <v>57</v>
      </c>
      <c r="B86" s="31" t="s">
        <v>331</v>
      </c>
      <c r="C86" s="223">
        <f>+C87+C88+C89</f>
        <v>61422</v>
      </c>
      <c r="D86" s="223">
        <f>+D87+D88+D89</f>
        <v>68323</v>
      </c>
    </row>
    <row r="87" spans="1:4" ht="12" customHeight="1">
      <c r="A87" s="17" t="s">
        <v>138</v>
      </c>
      <c r="B87" s="8" t="s">
        <v>310</v>
      </c>
      <c r="C87" s="229">
        <v>47379</v>
      </c>
      <c r="D87" s="229">
        <v>54280</v>
      </c>
    </row>
    <row r="88" spans="1:4" ht="12" customHeight="1">
      <c r="A88" s="17" t="s">
        <v>139</v>
      </c>
      <c r="B88" s="13" t="s">
        <v>226</v>
      </c>
      <c r="C88" s="225"/>
      <c r="D88" s="225"/>
    </row>
    <row r="89" spans="1:4" ht="12" customHeight="1">
      <c r="A89" s="17" t="s">
        <v>140</v>
      </c>
      <c r="B89" s="204" t="s">
        <v>332</v>
      </c>
      <c r="C89" s="186">
        <v>14043</v>
      </c>
      <c r="D89" s="186">
        <v>14043</v>
      </c>
    </row>
    <row r="90" spans="1:4" ht="12" customHeight="1">
      <c r="A90" s="17" t="s">
        <v>141</v>
      </c>
      <c r="B90" s="204" t="s">
        <v>398</v>
      </c>
      <c r="C90" s="186"/>
      <c r="D90" s="186"/>
    </row>
    <row r="91" spans="1:4" ht="12" customHeight="1">
      <c r="A91" s="17" t="s">
        <v>142</v>
      </c>
      <c r="B91" s="204" t="s">
        <v>333</v>
      </c>
      <c r="C91" s="186"/>
      <c r="D91" s="186"/>
    </row>
    <row r="92" spans="1:4">
      <c r="A92" s="17" t="s">
        <v>148</v>
      </c>
      <c r="B92" s="204" t="s">
        <v>334</v>
      </c>
      <c r="C92" s="186"/>
      <c r="D92" s="186"/>
    </row>
    <row r="93" spans="1:4" ht="12" customHeight="1">
      <c r="A93" s="17" t="s">
        <v>150</v>
      </c>
      <c r="B93" s="379" t="s">
        <v>314</v>
      </c>
      <c r="C93" s="186"/>
      <c r="D93" s="186"/>
    </row>
    <row r="94" spans="1:4" ht="12" customHeight="1">
      <c r="A94" s="17" t="s">
        <v>227</v>
      </c>
      <c r="B94" s="379" t="s">
        <v>315</v>
      </c>
      <c r="C94" s="186"/>
      <c r="D94" s="186"/>
    </row>
    <row r="95" spans="1:4" ht="12" customHeight="1">
      <c r="A95" s="17" t="s">
        <v>228</v>
      </c>
      <c r="B95" s="379" t="s">
        <v>313</v>
      </c>
      <c r="C95" s="186">
        <v>12639</v>
      </c>
      <c r="D95" s="186">
        <v>12639</v>
      </c>
    </row>
    <row r="96" spans="1:4" ht="24" customHeight="1" thickBot="1">
      <c r="A96" s="14" t="s">
        <v>229</v>
      </c>
      <c r="B96" s="380" t="s">
        <v>312</v>
      </c>
      <c r="C96" s="189">
        <v>1404</v>
      </c>
      <c r="D96" s="189">
        <v>1404</v>
      </c>
    </row>
    <row r="97" spans="1:4" ht="12" customHeight="1" thickBot="1">
      <c r="A97" s="22" t="s">
        <v>58</v>
      </c>
      <c r="B97" s="76" t="s">
        <v>335</v>
      </c>
      <c r="C97" s="223">
        <f>+C98+C99</f>
        <v>10484</v>
      </c>
      <c r="D97" s="223">
        <f>+D98+D99</f>
        <v>3456</v>
      </c>
    </row>
    <row r="98" spans="1:4" ht="12" customHeight="1">
      <c r="A98" s="17" t="s">
        <v>112</v>
      </c>
      <c r="B98" s="10" t="s">
        <v>101</v>
      </c>
      <c r="C98" s="229">
        <v>4800</v>
      </c>
      <c r="D98" s="229">
        <v>84</v>
      </c>
    </row>
    <row r="99" spans="1:4" ht="12" customHeight="1" thickBot="1">
      <c r="A99" s="18" t="s">
        <v>113</v>
      </c>
      <c r="B99" s="13" t="s">
        <v>102</v>
      </c>
      <c r="C99" s="230">
        <v>5684</v>
      </c>
      <c r="D99" s="230">
        <v>3372</v>
      </c>
    </row>
    <row r="100" spans="1:4" s="202" customFormat="1" ht="12" customHeight="1" thickBot="1">
      <c r="A100" s="208" t="s">
        <v>59</v>
      </c>
      <c r="B100" s="203" t="s">
        <v>316</v>
      </c>
      <c r="C100" s="386"/>
      <c r="D100" s="386"/>
    </row>
    <row r="101" spans="1:4" ht="12" customHeight="1" thickBot="1">
      <c r="A101" s="200" t="s">
        <v>60</v>
      </c>
      <c r="B101" s="201" t="s">
        <v>175</v>
      </c>
      <c r="C101" s="222">
        <f>+C73+C86+C97+C100</f>
        <v>572545</v>
      </c>
      <c r="D101" s="222">
        <f>+D73+D86+D97+D100</f>
        <v>624670</v>
      </c>
    </row>
    <row r="102" spans="1:4" ht="12" customHeight="1" thickBot="1">
      <c r="A102" s="208" t="s">
        <v>61</v>
      </c>
      <c r="B102" s="203" t="s">
        <v>399</v>
      </c>
      <c r="C102" s="223">
        <f>+C103+C111</f>
        <v>1239</v>
      </c>
      <c r="D102" s="223">
        <f>+D103+D111</f>
        <v>8177</v>
      </c>
    </row>
    <row r="103" spans="1:4" ht="12" customHeight="1" thickBot="1">
      <c r="A103" s="221" t="s">
        <v>119</v>
      </c>
      <c r="B103" s="381" t="s">
        <v>400</v>
      </c>
      <c r="C103" s="404">
        <f>+C104+C105+C106+C107+C108+C109+C110</f>
        <v>1239</v>
      </c>
      <c r="D103" s="404">
        <f>+D104+D105+D106+D107+D108+D109+D110</f>
        <v>8177</v>
      </c>
    </row>
    <row r="104" spans="1:4" ht="12" customHeight="1">
      <c r="A104" s="215" t="s">
        <v>122</v>
      </c>
      <c r="B104" s="216" t="s">
        <v>317</v>
      </c>
      <c r="C104" s="244"/>
      <c r="D104" s="244"/>
    </row>
    <row r="105" spans="1:4" ht="12" customHeight="1">
      <c r="A105" s="209" t="s">
        <v>123</v>
      </c>
      <c r="B105" s="204" t="s">
        <v>318</v>
      </c>
      <c r="C105" s="245"/>
      <c r="D105" s="245"/>
    </row>
    <row r="106" spans="1:4" ht="12" customHeight="1">
      <c r="A106" s="209" t="s">
        <v>124</v>
      </c>
      <c r="B106" s="204" t="s">
        <v>319</v>
      </c>
      <c r="C106" s="245"/>
      <c r="D106" s="245"/>
    </row>
    <row r="107" spans="1:4" ht="12" customHeight="1">
      <c r="A107" s="209" t="s">
        <v>125</v>
      </c>
      <c r="B107" s="204" t="s">
        <v>320</v>
      </c>
      <c r="C107" s="245">
        <v>1239</v>
      </c>
      <c r="D107" s="245">
        <v>8177</v>
      </c>
    </row>
    <row r="108" spans="1:4" ht="12" customHeight="1">
      <c r="A108" s="209" t="s">
        <v>212</v>
      </c>
      <c r="B108" s="204" t="s">
        <v>321</v>
      </c>
      <c r="C108" s="245"/>
      <c r="D108" s="245"/>
    </row>
    <row r="109" spans="1:4" ht="12" customHeight="1">
      <c r="A109" s="209" t="s">
        <v>230</v>
      </c>
      <c r="B109" s="204" t="s">
        <v>322</v>
      </c>
      <c r="C109" s="245"/>
      <c r="D109" s="245"/>
    </row>
    <row r="110" spans="1:4" ht="12" customHeight="1" thickBot="1">
      <c r="A110" s="217" t="s">
        <v>231</v>
      </c>
      <c r="B110" s="218" t="s">
        <v>323</v>
      </c>
      <c r="C110" s="246"/>
      <c r="D110" s="246"/>
    </row>
    <row r="111" spans="1:4" ht="12" customHeight="1" thickBot="1">
      <c r="A111" s="221" t="s">
        <v>120</v>
      </c>
      <c r="B111" s="381" t="s">
        <v>401</v>
      </c>
      <c r="C111" s="404">
        <f>+C112+C113+C114+C115+C116+C117+C118+C119</f>
        <v>0</v>
      </c>
      <c r="D111" s="404">
        <f>+D112+D113+D114+D115+D116+D117+D118+D119</f>
        <v>0</v>
      </c>
    </row>
    <row r="112" spans="1:4" ht="12" customHeight="1">
      <c r="A112" s="215" t="s">
        <v>128</v>
      </c>
      <c r="B112" s="216" t="s">
        <v>317</v>
      </c>
      <c r="C112" s="244"/>
      <c r="D112" s="244"/>
    </row>
    <row r="113" spans="1:8" ht="12" customHeight="1">
      <c r="A113" s="209" t="s">
        <v>129</v>
      </c>
      <c r="B113" s="204" t="s">
        <v>324</v>
      </c>
      <c r="C113" s="245"/>
      <c r="D113" s="245"/>
    </row>
    <row r="114" spans="1:8" ht="12" customHeight="1">
      <c r="A114" s="209" t="s">
        <v>130</v>
      </c>
      <c r="B114" s="204" t="s">
        <v>319</v>
      </c>
      <c r="C114" s="245"/>
      <c r="D114" s="245"/>
    </row>
    <row r="115" spans="1:8" ht="12" customHeight="1">
      <c r="A115" s="209" t="s">
        <v>131</v>
      </c>
      <c r="B115" s="204" t="s">
        <v>320</v>
      </c>
      <c r="C115" s="245"/>
      <c r="D115" s="245"/>
    </row>
    <row r="116" spans="1:8" ht="12" customHeight="1">
      <c r="A116" s="209" t="s">
        <v>213</v>
      </c>
      <c r="B116" s="204" t="s">
        <v>321</v>
      </c>
      <c r="C116" s="245"/>
      <c r="D116" s="245"/>
    </row>
    <row r="117" spans="1:8" ht="12" customHeight="1">
      <c r="A117" s="209" t="s">
        <v>232</v>
      </c>
      <c r="B117" s="204" t="s">
        <v>325</v>
      </c>
      <c r="C117" s="245"/>
      <c r="D117" s="245"/>
    </row>
    <row r="118" spans="1:8" ht="12" customHeight="1">
      <c r="A118" s="209" t="s">
        <v>233</v>
      </c>
      <c r="B118" s="204" t="s">
        <v>323</v>
      </c>
      <c r="C118" s="245"/>
      <c r="D118" s="245"/>
    </row>
    <row r="119" spans="1:8" ht="12" customHeight="1" thickBot="1">
      <c r="A119" s="217" t="s">
        <v>234</v>
      </c>
      <c r="B119" s="218" t="s">
        <v>402</v>
      </c>
      <c r="C119" s="246"/>
      <c r="D119" s="246"/>
    </row>
    <row r="120" spans="1:8" ht="12" customHeight="1" thickBot="1">
      <c r="A120" s="208" t="s">
        <v>62</v>
      </c>
      <c r="B120" s="377" t="s">
        <v>326</v>
      </c>
      <c r="C120" s="240">
        <f>+C101+C102</f>
        <v>573784</v>
      </c>
      <c r="D120" s="240">
        <f>+D101+D102</f>
        <v>632847</v>
      </c>
    </row>
    <row r="121" spans="1:8" ht="15" customHeight="1" thickBot="1">
      <c r="A121" s="208" t="s">
        <v>63</v>
      </c>
      <c r="B121" s="377" t="s">
        <v>327</v>
      </c>
      <c r="C121" s="241"/>
      <c r="D121" s="241"/>
      <c r="E121" s="39"/>
      <c r="F121" s="77"/>
      <c r="G121" s="77"/>
      <c r="H121" s="77"/>
    </row>
    <row r="122" spans="1:8" s="1" customFormat="1" ht="12.95" customHeight="1" thickBot="1">
      <c r="A122" s="219" t="s">
        <v>64</v>
      </c>
      <c r="B122" s="378" t="s">
        <v>328</v>
      </c>
      <c r="C122" s="234">
        <f>+C120+C121</f>
        <v>573784</v>
      </c>
      <c r="D122" s="234">
        <f>+D120+D121</f>
        <v>632847</v>
      </c>
    </row>
    <row r="123" spans="1:8" ht="7.5" customHeight="1">
      <c r="A123" s="382"/>
      <c r="B123" s="382"/>
      <c r="C123" s="383"/>
    </row>
  </sheetData>
  <customSheetViews>
    <customSheetView guid="{77C0C7EB-E0E7-476A-9764-A14522109077}" scale="120" topLeftCell="A7">
      <selection activeCell="C17" sqref="C17"/>
      <rowBreaks count="1" manualBreakCount="1">
        <brk id="68" max="2" man="1"/>
      </rowBreaks>
      <pageMargins left="0.78740157480314965" right="0.78740157480314965" top="1.4566929133858268" bottom="0.86614173228346458" header="0.78740157480314965" footer="0.59055118110236227"/>
      <printOptions horizontalCentered="1"/>
      <pageSetup paperSize="9" scale="71" fitToHeight="2" orientation="portrait" r:id="rId1"/>
      <headerFooter alignWithMargins="0">
        <oddHeader>&amp;C&amp;"Times New Roman CE,Félkövér"&amp;12
..............................Önkormányzat
2013. ÉVI KÖLTSÉGVETÉSÉNEK ÖSSZEVONT MÉRLEGE&amp;10
&amp;R&amp;"Times New Roman CE,Félkövér dőlt"&amp;11 1.1. melléklet a ........./2013. (.......) önkormányzati rendelethez</oddHeader>
      </headerFooter>
    </customSheetView>
  </customSheetViews>
  <mergeCells count="6">
    <mergeCell ref="A1:C1"/>
    <mergeCell ref="A2:B2"/>
    <mergeCell ref="A70:B70"/>
    <mergeCell ref="A69:C69"/>
    <mergeCell ref="C2:D2"/>
    <mergeCell ref="C70:D70"/>
  </mergeCells>
  <phoneticPr fontId="0" type="noConversion"/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r:id="rId2"/>
  <headerFooter alignWithMargins="0">
    <oddHeader>&amp;C&amp;"Times New Roman CE,Félkövér"&amp;12
Győrújbarát Önkormányzat
2013. ÉVI KÖLTSÉGVETÉSÉNEK ÖSSZEVONT MÉRLEGE&amp;10
&amp;R&amp;"Times New Roman CE,Félkövér dőlt"&amp;11 1.1. melléklet a .../2013. (IX.11.) önkormányzati rendelethez</oddHeader>
  </headerFooter>
  <rowBreaks count="1" manualBreakCount="1">
    <brk id="68" max="4" man="1"/>
  </rowBreaks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E51"/>
  <sheetViews>
    <sheetView view="pageBreakPreview" topLeftCell="A34" zoomScaleNormal="100" zoomScaleSheetLayoutView="100" workbookViewId="0">
      <selection activeCell="E26" sqref="E26"/>
    </sheetView>
  </sheetViews>
  <sheetFormatPr defaultRowHeight="12.75"/>
  <cols>
    <col min="1" max="1" width="9.6640625" style="3" customWidth="1"/>
    <col min="2" max="2" width="9.6640625" style="4" customWidth="1"/>
    <col min="3" max="3" width="72" style="4" customWidth="1"/>
    <col min="4" max="4" width="25" style="4" customWidth="1"/>
    <col min="5" max="5" width="20.33203125" style="4" customWidth="1"/>
    <col min="6" max="16384" width="9.33203125" style="4"/>
  </cols>
  <sheetData>
    <row r="1" spans="1:5" s="2" customFormat="1" ht="21" customHeight="1" thickBot="1">
      <c r="A1" s="136"/>
      <c r="B1" s="137"/>
      <c r="C1" s="454" t="s">
        <v>446</v>
      </c>
      <c r="D1" s="454"/>
      <c r="E1" s="454"/>
    </row>
    <row r="2" spans="1:5" s="68" customFormat="1" ht="25.5" customHeight="1">
      <c r="A2" s="450" t="s">
        <v>256</v>
      </c>
      <c r="B2" s="451"/>
      <c r="C2" s="180" t="s">
        <v>413</v>
      </c>
      <c r="D2" s="183"/>
      <c r="E2" s="183" t="s">
        <v>439</v>
      </c>
    </row>
    <row r="3" spans="1:5" s="68" customFormat="1" ht="16.5" thickBot="1">
      <c r="A3" s="138" t="s">
        <v>255</v>
      </c>
      <c r="B3" s="139"/>
      <c r="C3" s="181"/>
      <c r="D3" s="184"/>
      <c r="E3" s="184"/>
    </row>
    <row r="4" spans="1:5" s="69" customFormat="1" ht="15.95" customHeight="1" thickBot="1">
      <c r="A4" s="140"/>
      <c r="B4" s="140"/>
      <c r="C4" s="140"/>
      <c r="D4" s="141"/>
      <c r="E4" s="141"/>
    </row>
    <row r="5" spans="1:5" ht="24.75" thickBot="1">
      <c r="A5" s="452" t="s">
        <v>257</v>
      </c>
      <c r="B5" s="453"/>
      <c r="C5" s="142" t="s">
        <v>93</v>
      </c>
      <c r="D5" s="143" t="s">
        <v>94</v>
      </c>
      <c r="E5" s="143" t="s">
        <v>429</v>
      </c>
    </row>
    <row r="6" spans="1:5" s="56" customFormat="1" ht="12.95" customHeight="1" thickBot="1">
      <c r="A6" s="122">
        <v>1</v>
      </c>
      <c r="B6" s="123">
        <v>2</v>
      </c>
      <c r="C6" s="123">
        <v>3</v>
      </c>
      <c r="D6" s="124">
        <v>4</v>
      </c>
      <c r="E6" s="124">
        <v>5</v>
      </c>
    </row>
    <row r="7" spans="1:5" s="56" customFormat="1" ht="15.95" customHeight="1" thickBot="1">
      <c r="A7" s="144"/>
      <c r="B7" s="145"/>
      <c r="C7" s="145" t="s">
        <v>95</v>
      </c>
      <c r="D7" s="146"/>
      <c r="E7" s="146"/>
    </row>
    <row r="8" spans="1:5" s="70" customFormat="1" ht="12" customHeight="1" thickBot="1">
      <c r="A8" s="122" t="s">
        <v>56</v>
      </c>
      <c r="B8" s="147"/>
      <c r="C8" s="148" t="s">
        <v>262</v>
      </c>
      <c r="D8" s="257">
        <f>SUM(D9:D16)</f>
        <v>0</v>
      </c>
      <c r="E8" s="257">
        <f>SUM(E9:E16)</f>
        <v>0</v>
      </c>
    </row>
    <row r="9" spans="1:5" s="70" customFormat="1" ht="12" customHeight="1">
      <c r="A9" s="151"/>
      <c r="B9" s="150" t="s">
        <v>132</v>
      </c>
      <c r="C9" s="11" t="s">
        <v>189</v>
      </c>
      <c r="D9" s="334"/>
      <c r="E9" s="334"/>
    </row>
    <row r="10" spans="1:5" s="70" customFormat="1" ht="12" customHeight="1">
      <c r="A10" s="149"/>
      <c r="B10" s="150" t="s">
        <v>133</v>
      </c>
      <c r="C10" s="8" t="s">
        <v>190</v>
      </c>
      <c r="D10" s="255"/>
      <c r="E10" s="255"/>
    </row>
    <row r="11" spans="1:5" s="70" customFormat="1" ht="12" customHeight="1">
      <c r="A11" s="149"/>
      <c r="B11" s="150" t="s">
        <v>134</v>
      </c>
      <c r="C11" s="8" t="s">
        <v>430</v>
      </c>
      <c r="D11" s="255"/>
      <c r="E11" s="255"/>
    </row>
    <row r="12" spans="1:5" s="70" customFormat="1" ht="12" customHeight="1">
      <c r="A12" s="149"/>
      <c r="B12" s="150" t="s">
        <v>135</v>
      </c>
      <c r="C12" s="8" t="s">
        <v>192</v>
      </c>
      <c r="D12" s="255"/>
      <c r="E12" s="255"/>
    </row>
    <row r="13" spans="1:5" s="70" customFormat="1" ht="12" customHeight="1">
      <c r="A13" s="149"/>
      <c r="B13" s="150" t="s">
        <v>167</v>
      </c>
      <c r="C13" s="7" t="s">
        <v>193</v>
      </c>
      <c r="D13" s="255"/>
      <c r="E13" s="255"/>
    </row>
    <row r="14" spans="1:5" s="70" customFormat="1" ht="12" customHeight="1">
      <c r="A14" s="152"/>
      <c r="B14" s="150" t="s">
        <v>136</v>
      </c>
      <c r="C14" s="8" t="s">
        <v>194</v>
      </c>
      <c r="D14" s="335"/>
      <c r="E14" s="335"/>
    </row>
    <row r="15" spans="1:5" s="71" customFormat="1" ht="12" customHeight="1">
      <c r="A15" s="149"/>
      <c r="B15" s="150" t="s">
        <v>137</v>
      </c>
      <c r="C15" s="8" t="s">
        <v>33</v>
      </c>
      <c r="D15" s="255"/>
      <c r="E15" s="255"/>
    </row>
    <row r="16" spans="1:5" s="71" customFormat="1" ht="12" customHeight="1" thickBot="1">
      <c r="A16" s="153"/>
      <c r="B16" s="154" t="s">
        <v>144</v>
      </c>
      <c r="C16" s="7" t="s">
        <v>249</v>
      </c>
      <c r="D16" s="256"/>
      <c r="E16" s="256"/>
    </row>
    <row r="17" spans="1:5" s="70" customFormat="1" ht="12" customHeight="1" thickBot="1">
      <c r="A17" s="122" t="s">
        <v>57</v>
      </c>
      <c r="B17" s="147"/>
      <c r="C17" s="148" t="s">
        <v>34</v>
      </c>
      <c r="D17" s="257">
        <f>SUM(D18:D21)</f>
        <v>0</v>
      </c>
      <c r="E17" s="257">
        <f>SUM(E18:E21)</f>
        <v>0</v>
      </c>
    </row>
    <row r="18" spans="1:5" s="71" customFormat="1" ht="12" customHeight="1">
      <c r="A18" s="149"/>
      <c r="B18" s="150" t="s">
        <v>138</v>
      </c>
      <c r="C18" s="10" t="s">
        <v>30</v>
      </c>
      <c r="D18" s="255"/>
      <c r="E18" s="255"/>
    </row>
    <row r="19" spans="1:5" s="71" customFormat="1" ht="12" customHeight="1">
      <c r="A19" s="149"/>
      <c r="B19" s="150" t="s">
        <v>139</v>
      </c>
      <c r="C19" s="8" t="s">
        <v>31</v>
      </c>
      <c r="D19" s="255"/>
      <c r="E19" s="255"/>
    </row>
    <row r="20" spans="1:5" s="71" customFormat="1" ht="12" customHeight="1">
      <c r="A20" s="149"/>
      <c r="B20" s="150" t="s">
        <v>140</v>
      </c>
      <c r="C20" s="8" t="s">
        <v>32</v>
      </c>
      <c r="D20" s="255"/>
      <c r="E20" s="255"/>
    </row>
    <row r="21" spans="1:5" s="71" customFormat="1" ht="12" customHeight="1" thickBot="1">
      <c r="A21" s="149"/>
      <c r="B21" s="150" t="s">
        <v>141</v>
      </c>
      <c r="C21" s="8" t="s">
        <v>31</v>
      </c>
      <c r="D21" s="255"/>
      <c r="E21" s="255"/>
    </row>
    <row r="22" spans="1:5" s="71" customFormat="1" ht="12" customHeight="1" thickBot="1">
      <c r="A22" s="125" t="s">
        <v>58</v>
      </c>
      <c r="B22" s="76"/>
      <c r="C22" s="76" t="s">
        <v>35</v>
      </c>
      <c r="D22" s="257">
        <f>+D23+D24</f>
        <v>0</v>
      </c>
      <c r="E22" s="257">
        <f>+E23+E24</f>
        <v>0</v>
      </c>
    </row>
    <row r="23" spans="1:5" s="70" customFormat="1" ht="12" customHeight="1">
      <c r="A23" s="307"/>
      <c r="B23" s="362" t="s">
        <v>112</v>
      </c>
      <c r="C23" s="79" t="s">
        <v>281</v>
      </c>
      <c r="D23" s="368"/>
      <c r="E23" s="368"/>
    </row>
    <row r="24" spans="1:5" s="70" customFormat="1" ht="12" customHeight="1" thickBot="1">
      <c r="A24" s="360"/>
      <c r="B24" s="361" t="s">
        <v>113</v>
      </c>
      <c r="C24" s="80" t="s">
        <v>285</v>
      </c>
      <c r="D24" s="369"/>
      <c r="E24" s="369"/>
    </row>
    <row r="25" spans="1:5" s="70" customFormat="1" ht="12" customHeight="1" thickBot="1">
      <c r="A25" s="125" t="s">
        <v>59</v>
      </c>
      <c r="B25" s="147"/>
      <c r="C25" s="76" t="s">
        <v>51</v>
      </c>
      <c r="D25" s="287">
        <v>112796</v>
      </c>
      <c r="E25" s="287">
        <v>120236</v>
      </c>
    </row>
    <row r="26" spans="1:5" s="71" customFormat="1" ht="12" customHeight="1" thickBot="1">
      <c r="A26" s="122" t="s">
        <v>60</v>
      </c>
      <c r="B26" s="99"/>
      <c r="C26" s="76" t="s">
        <v>47</v>
      </c>
      <c r="D26" s="340">
        <v>112796</v>
      </c>
      <c r="E26" s="340">
        <v>120236</v>
      </c>
    </row>
    <row r="27" spans="1:5" s="71" customFormat="1" ht="15" customHeight="1" thickBot="1">
      <c r="A27" s="357" t="s">
        <v>61</v>
      </c>
      <c r="B27" s="366"/>
      <c r="C27" s="359" t="s">
        <v>49</v>
      </c>
      <c r="D27" s="370">
        <f>+D28+D29</f>
        <v>0</v>
      </c>
      <c r="E27" s="370">
        <f>+E28+E29</f>
        <v>68</v>
      </c>
    </row>
    <row r="28" spans="1:5" s="71" customFormat="1" ht="15" customHeight="1">
      <c r="A28" s="151"/>
      <c r="B28" s="97" t="s">
        <v>119</v>
      </c>
      <c r="C28" s="79" t="s">
        <v>374</v>
      </c>
      <c r="D28" s="368"/>
      <c r="E28" s="368">
        <v>68</v>
      </c>
    </row>
    <row r="29" spans="1:5" ht="15.75" thickBot="1">
      <c r="A29" s="367"/>
      <c r="B29" s="98" t="s">
        <v>120</v>
      </c>
      <c r="C29" s="358" t="s">
        <v>38</v>
      </c>
      <c r="D29" s="61"/>
      <c r="E29" s="61"/>
    </row>
    <row r="30" spans="1:5" s="56" customFormat="1" ht="16.5" customHeight="1" thickBot="1">
      <c r="A30" s="161" t="s">
        <v>62</v>
      </c>
      <c r="B30" s="355"/>
      <c r="C30" s="356" t="s">
        <v>50</v>
      </c>
      <c r="D30" s="338"/>
      <c r="E30" s="338"/>
    </row>
    <row r="31" spans="1:5" s="72" customFormat="1" ht="12" customHeight="1" thickBot="1">
      <c r="A31" s="161" t="s">
        <v>63</v>
      </c>
      <c r="B31" s="162"/>
      <c r="C31" s="163" t="s">
        <v>48</v>
      </c>
      <c r="D31" s="344">
        <f>+D26+D27+D30</f>
        <v>112796</v>
      </c>
      <c r="E31" s="344">
        <f>+E26+E27+E30</f>
        <v>120304</v>
      </c>
    </row>
    <row r="32" spans="1:5" ht="12" customHeight="1">
      <c r="A32" s="164"/>
      <c r="B32" s="164"/>
      <c r="C32" s="165"/>
      <c r="D32" s="342"/>
      <c r="E32" s="342"/>
    </row>
    <row r="33" spans="1:5" ht="12" customHeight="1" thickBot="1">
      <c r="A33" s="166"/>
      <c r="B33" s="167"/>
      <c r="C33" s="167"/>
      <c r="D33" s="343"/>
      <c r="E33" s="343"/>
    </row>
    <row r="34" spans="1:5" ht="12" customHeight="1" thickBot="1">
      <c r="A34" s="168"/>
      <c r="B34" s="169"/>
      <c r="C34" s="170" t="s">
        <v>99</v>
      </c>
      <c r="D34" s="344"/>
      <c r="E34" s="344"/>
    </row>
    <row r="35" spans="1:5" ht="12" customHeight="1" thickBot="1">
      <c r="A35" s="125" t="s">
        <v>56</v>
      </c>
      <c r="B35" s="23"/>
      <c r="C35" s="76" t="s">
        <v>29</v>
      </c>
      <c r="D35" s="257">
        <f>SUM(D36:D40)</f>
        <v>112288</v>
      </c>
      <c r="E35" s="257">
        <f>SUM(E36:E40)</f>
        <v>119796</v>
      </c>
    </row>
    <row r="36" spans="1:5" ht="12" customHeight="1">
      <c r="A36" s="171"/>
      <c r="B36" s="96" t="s">
        <v>132</v>
      </c>
      <c r="C36" s="10" t="s">
        <v>87</v>
      </c>
      <c r="D36" s="58">
        <v>75464</v>
      </c>
      <c r="E36" s="58">
        <v>81930</v>
      </c>
    </row>
    <row r="37" spans="1:5" ht="12" customHeight="1">
      <c r="A37" s="172"/>
      <c r="B37" s="85" t="s">
        <v>133</v>
      </c>
      <c r="C37" s="8" t="s">
        <v>222</v>
      </c>
      <c r="D37" s="60">
        <v>17635</v>
      </c>
      <c r="E37" s="60">
        <v>18541</v>
      </c>
    </row>
    <row r="38" spans="1:5" s="72" customFormat="1" ht="12" customHeight="1">
      <c r="A38" s="172"/>
      <c r="B38" s="85" t="s">
        <v>134</v>
      </c>
      <c r="C38" s="8" t="s">
        <v>159</v>
      </c>
      <c r="D38" s="60">
        <v>19189</v>
      </c>
      <c r="E38" s="60">
        <v>19325</v>
      </c>
    </row>
    <row r="39" spans="1:5" ht="12" customHeight="1">
      <c r="A39" s="172"/>
      <c r="B39" s="85" t="s">
        <v>135</v>
      </c>
      <c r="C39" s="8" t="s">
        <v>223</v>
      </c>
      <c r="D39" s="60"/>
      <c r="E39" s="60"/>
    </row>
    <row r="40" spans="1:5" ht="12" customHeight="1" thickBot="1">
      <c r="A40" s="172"/>
      <c r="B40" s="85" t="s">
        <v>143</v>
      </c>
      <c r="C40" s="8" t="s">
        <v>224</v>
      </c>
      <c r="D40" s="60"/>
      <c r="E40" s="60"/>
    </row>
    <row r="41" spans="1:5" ht="12" customHeight="1" thickBot="1">
      <c r="A41" s="125" t="s">
        <v>57</v>
      </c>
      <c r="B41" s="23"/>
      <c r="C41" s="76" t="s">
        <v>45</v>
      </c>
      <c r="D41" s="257">
        <f>SUM(D42:D45)</f>
        <v>508</v>
      </c>
      <c r="E41" s="257">
        <f>SUM(E42:E45)</f>
        <v>508</v>
      </c>
    </row>
    <row r="42" spans="1:5" ht="12" customHeight="1">
      <c r="A42" s="171"/>
      <c r="B42" s="96" t="s">
        <v>138</v>
      </c>
      <c r="C42" s="10" t="s">
        <v>310</v>
      </c>
      <c r="D42" s="58">
        <v>508</v>
      </c>
      <c r="E42" s="58">
        <v>508</v>
      </c>
    </row>
    <row r="43" spans="1:5" ht="15" customHeight="1">
      <c r="A43" s="172"/>
      <c r="B43" s="85" t="s">
        <v>139</v>
      </c>
      <c r="C43" s="8" t="s">
        <v>226</v>
      </c>
      <c r="D43" s="60"/>
      <c r="E43" s="60"/>
    </row>
    <row r="44" spans="1:5">
      <c r="A44" s="172"/>
      <c r="B44" s="85" t="s">
        <v>142</v>
      </c>
      <c r="C44" s="8" t="s">
        <v>100</v>
      </c>
      <c r="D44" s="60"/>
      <c r="E44" s="60"/>
    </row>
    <row r="45" spans="1:5" ht="15" customHeight="1" thickBot="1">
      <c r="A45" s="172"/>
      <c r="B45" s="85" t="s">
        <v>150</v>
      </c>
      <c r="C45" s="8" t="s">
        <v>42</v>
      </c>
      <c r="D45" s="60"/>
      <c r="E45" s="60"/>
    </row>
    <row r="46" spans="1:5" ht="14.25" customHeight="1" thickBot="1">
      <c r="A46" s="125" t="s">
        <v>58</v>
      </c>
      <c r="B46" s="23"/>
      <c r="C46" s="23" t="s">
        <v>43</v>
      </c>
      <c r="D46" s="287"/>
      <c r="E46" s="287"/>
    </row>
    <row r="47" spans="1:5" ht="13.5" thickBot="1">
      <c r="A47" s="161" t="s">
        <v>59</v>
      </c>
      <c r="B47" s="355"/>
      <c r="C47" s="356" t="s">
        <v>46</v>
      </c>
      <c r="D47" s="338"/>
      <c r="E47" s="338"/>
    </row>
    <row r="48" spans="1:5" ht="13.5" thickBot="1">
      <c r="A48" s="125" t="s">
        <v>60</v>
      </c>
      <c r="B48" s="158"/>
      <c r="C48" s="174" t="s">
        <v>44</v>
      </c>
      <c r="D48" s="351">
        <f>+D35+D41+D46+D47</f>
        <v>112796</v>
      </c>
      <c r="E48" s="351">
        <f>+E35+E41+E46+E47</f>
        <v>120304</v>
      </c>
    </row>
    <row r="49" spans="1:5" ht="13.5" thickBot="1">
      <c r="A49" s="175"/>
      <c r="B49" s="176"/>
      <c r="C49" s="176"/>
      <c r="D49" s="352"/>
      <c r="E49" s="352"/>
    </row>
    <row r="50" spans="1:5" ht="13.5" thickBot="1">
      <c r="A50" s="177" t="s">
        <v>260</v>
      </c>
      <c r="B50" s="178"/>
      <c r="C50" s="179"/>
      <c r="D50" s="74">
        <v>33</v>
      </c>
      <c r="E50" s="74">
        <v>33</v>
      </c>
    </row>
    <row r="51" spans="1:5" ht="13.5" thickBot="1">
      <c r="A51" s="177" t="s">
        <v>261</v>
      </c>
      <c r="B51" s="178"/>
      <c r="C51" s="179"/>
      <c r="D51" s="74"/>
      <c r="E51" s="74"/>
    </row>
  </sheetData>
  <sheetProtection formatCells="0"/>
  <customSheetViews>
    <customSheetView guid="{77C0C7EB-E0E7-476A-9764-A14522109077}" topLeftCell="A34">
      <selection activeCell="D26" sqref="D26"/>
      <pageMargins left="0.78740157480314965" right="0.78740157480314965" top="0.98425196850393704" bottom="0.98425196850393704" header="0.78740157480314965" footer="0.78740157480314965"/>
      <printOptions horizontalCentered="1"/>
      <pageSetup paperSize="9" scale="75" orientation="portrait" verticalDpi="300" r:id="rId1"/>
      <headerFooter alignWithMargins="0"/>
    </customSheetView>
  </customSheetViews>
  <mergeCells count="3">
    <mergeCell ref="A2:B2"/>
    <mergeCell ref="A5:B5"/>
    <mergeCell ref="C1:E1"/>
  </mergeCells>
  <phoneticPr fontId="28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60" orientation="portrait" verticalDpi="300" r:id="rId2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:E51"/>
  <sheetViews>
    <sheetView view="pageBreakPreview" topLeftCell="A25" zoomScaleNormal="100" zoomScaleSheetLayoutView="100" workbookViewId="0">
      <selection activeCell="E26" sqref="E26"/>
    </sheetView>
  </sheetViews>
  <sheetFormatPr defaultRowHeight="12.75"/>
  <cols>
    <col min="1" max="1" width="9.6640625" style="3" customWidth="1"/>
    <col min="2" max="2" width="9.6640625" style="4" customWidth="1"/>
    <col min="3" max="3" width="72" style="4" customWidth="1"/>
    <col min="4" max="4" width="25" style="4" customWidth="1"/>
    <col min="5" max="5" width="23.1640625" style="4" customWidth="1"/>
    <col min="6" max="16384" width="9.33203125" style="4"/>
  </cols>
  <sheetData>
    <row r="1" spans="1:5" s="2" customFormat="1" ht="21" customHeight="1" thickBot="1">
      <c r="A1" s="136"/>
      <c r="B1" s="137"/>
      <c r="C1" s="454" t="s">
        <v>447</v>
      </c>
      <c r="D1" s="454"/>
      <c r="E1" s="454"/>
    </row>
    <row r="2" spans="1:5" s="68" customFormat="1" ht="25.5" customHeight="1">
      <c r="A2" s="450" t="s">
        <v>256</v>
      </c>
      <c r="B2" s="451"/>
      <c r="C2" s="180" t="s">
        <v>414</v>
      </c>
      <c r="D2" s="183"/>
      <c r="E2" s="183"/>
    </row>
    <row r="3" spans="1:5" s="68" customFormat="1" ht="16.5" thickBot="1">
      <c r="A3" s="138" t="s">
        <v>255</v>
      </c>
      <c r="B3" s="139"/>
      <c r="C3" s="181"/>
      <c r="D3" s="184"/>
      <c r="E3" s="184"/>
    </row>
    <row r="4" spans="1:5" s="69" customFormat="1" ht="15.95" customHeight="1" thickBot="1">
      <c r="A4" s="140"/>
      <c r="B4" s="140"/>
      <c r="C4" s="140"/>
      <c r="D4" s="141"/>
      <c r="E4" s="141" t="s">
        <v>440</v>
      </c>
    </row>
    <row r="5" spans="1:5" ht="13.5" thickBot="1">
      <c r="A5" s="452" t="s">
        <v>257</v>
      </c>
      <c r="B5" s="453"/>
      <c r="C5" s="142" t="s">
        <v>93</v>
      </c>
      <c r="D5" s="143" t="s">
        <v>94</v>
      </c>
      <c r="E5" s="143" t="s">
        <v>429</v>
      </c>
    </row>
    <row r="6" spans="1:5" s="56" customFormat="1" ht="12.95" customHeight="1" thickBot="1">
      <c r="A6" s="122">
        <v>1</v>
      </c>
      <c r="B6" s="123">
        <v>2</v>
      </c>
      <c r="C6" s="123">
        <v>3</v>
      </c>
      <c r="D6" s="124">
        <v>4</v>
      </c>
      <c r="E6" s="124">
        <v>5</v>
      </c>
    </row>
    <row r="7" spans="1:5" s="56" customFormat="1" ht="15.95" customHeight="1" thickBot="1">
      <c r="A7" s="144"/>
      <c r="B7" s="145"/>
      <c r="C7" s="145" t="s">
        <v>95</v>
      </c>
      <c r="D7" s="146"/>
      <c r="E7" s="146"/>
    </row>
    <row r="8" spans="1:5" s="70" customFormat="1" ht="12" customHeight="1" thickBot="1">
      <c r="A8" s="122" t="s">
        <v>56</v>
      </c>
      <c r="B8" s="147"/>
      <c r="C8" s="148" t="s">
        <v>262</v>
      </c>
      <c r="D8" s="257">
        <f>SUM(D9:D16)</f>
        <v>0</v>
      </c>
      <c r="E8" s="257">
        <f>SUM(E9:E16)</f>
        <v>0</v>
      </c>
    </row>
    <row r="9" spans="1:5" s="70" customFormat="1" ht="12" customHeight="1">
      <c r="A9" s="151"/>
      <c r="B9" s="150" t="s">
        <v>132</v>
      </c>
      <c r="C9" s="11" t="s">
        <v>189</v>
      </c>
      <c r="D9" s="334"/>
      <c r="E9" s="334"/>
    </row>
    <row r="10" spans="1:5" s="70" customFormat="1" ht="12" customHeight="1">
      <c r="A10" s="149"/>
      <c r="B10" s="150" t="s">
        <v>133</v>
      </c>
      <c r="C10" s="8" t="s">
        <v>190</v>
      </c>
      <c r="D10" s="255"/>
      <c r="E10" s="255"/>
    </row>
    <row r="11" spans="1:5" s="70" customFormat="1" ht="12" customHeight="1">
      <c r="A11" s="149"/>
      <c r="B11" s="150" t="s">
        <v>134</v>
      </c>
      <c r="C11" s="8" t="s">
        <v>191</v>
      </c>
      <c r="D11" s="255"/>
      <c r="E11" s="255"/>
    </row>
    <row r="12" spans="1:5" s="70" customFormat="1" ht="12" customHeight="1">
      <c r="A12" s="149"/>
      <c r="B12" s="150" t="s">
        <v>135</v>
      </c>
      <c r="C12" s="8" t="s">
        <v>192</v>
      </c>
      <c r="D12" s="255"/>
      <c r="E12" s="255"/>
    </row>
    <row r="13" spans="1:5" s="70" customFormat="1" ht="12" customHeight="1">
      <c r="A13" s="149"/>
      <c r="B13" s="150" t="s">
        <v>167</v>
      </c>
      <c r="C13" s="7" t="s">
        <v>193</v>
      </c>
      <c r="D13" s="255"/>
      <c r="E13" s="255"/>
    </row>
    <row r="14" spans="1:5" s="70" customFormat="1" ht="12" customHeight="1">
      <c r="A14" s="152"/>
      <c r="B14" s="150" t="s">
        <v>136</v>
      </c>
      <c r="C14" s="8" t="s">
        <v>194</v>
      </c>
      <c r="D14" s="335"/>
      <c r="E14" s="335"/>
    </row>
    <row r="15" spans="1:5" s="71" customFormat="1" ht="12" customHeight="1">
      <c r="A15" s="149"/>
      <c r="B15" s="150" t="s">
        <v>137</v>
      </c>
      <c r="C15" s="8" t="s">
        <v>33</v>
      </c>
      <c r="D15" s="255"/>
      <c r="E15" s="255"/>
    </row>
    <row r="16" spans="1:5" s="71" customFormat="1" ht="12" customHeight="1" thickBot="1">
      <c r="A16" s="153"/>
      <c r="B16" s="154" t="s">
        <v>144</v>
      </c>
      <c r="C16" s="7" t="s">
        <v>249</v>
      </c>
      <c r="D16" s="256"/>
      <c r="E16" s="256"/>
    </row>
    <row r="17" spans="1:5" s="70" customFormat="1" ht="12" customHeight="1" thickBot="1">
      <c r="A17" s="122" t="s">
        <v>57</v>
      </c>
      <c r="B17" s="147"/>
      <c r="C17" s="148" t="s">
        <v>34</v>
      </c>
      <c r="D17" s="257">
        <f>SUM(D18:D21)</f>
        <v>0</v>
      </c>
      <c r="E17" s="257">
        <f>SUM(E18:E21)</f>
        <v>0</v>
      </c>
    </row>
    <row r="18" spans="1:5" s="71" customFormat="1" ht="12" customHeight="1">
      <c r="A18" s="149"/>
      <c r="B18" s="150" t="s">
        <v>138</v>
      </c>
      <c r="C18" s="10" t="s">
        <v>30</v>
      </c>
      <c r="D18" s="255"/>
      <c r="E18" s="255"/>
    </row>
    <row r="19" spans="1:5" s="71" customFormat="1" ht="12" customHeight="1">
      <c r="A19" s="149"/>
      <c r="B19" s="150" t="s">
        <v>139</v>
      </c>
      <c r="C19" s="8" t="s">
        <v>31</v>
      </c>
      <c r="D19" s="255"/>
      <c r="E19" s="255"/>
    </row>
    <row r="20" spans="1:5" s="71" customFormat="1" ht="12" customHeight="1">
      <c r="A20" s="149"/>
      <c r="B20" s="150" t="s">
        <v>140</v>
      </c>
      <c r="C20" s="8" t="s">
        <v>32</v>
      </c>
      <c r="D20" s="255"/>
      <c r="E20" s="255"/>
    </row>
    <row r="21" spans="1:5" s="71" customFormat="1" ht="12" customHeight="1" thickBot="1">
      <c r="A21" s="149"/>
      <c r="B21" s="150" t="s">
        <v>141</v>
      </c>
      <c r="C21" s="8" t="s">
        <v>31</v>
      </c>
      <c r="D21" s="255"/>
      <c r="E21" s="255"/>
    </row>
    <row r="22" spans="1:5" s="71" customFormat="1" ht="12" customHeight="1" thickBot="1">
      <c r="A22" s="125" t="s">
        <v>58</v>
      </c>
      <c r="B22" s="76"/>
      <c r="C22" s="76" t="s">
        <v>35</v>
      </c>
      <c r="D22" s="257">
        <f>+D23+D24</f>
        <v>0</v>
      </c>
      <c r="E22" s="257">
        <f>+E23+E24</f>
        <v>0</v>
      </c>
    </row>
    <row r="23" spans="1:5" s="70" customFormat="1" ht="12" customHeight="1">
      <c r="A23" s="307"/>
      <c r="B23" s="362" t="s">
        <v>112</v>
      </c>
      <c r="C23" s="79" t="s">
        <v>281</v>
      </c>
      <c r="D23" s="368"/>
      <c r="E23" s="368"/>
    </row>
    <row r="24" spans="1:5" s="70" customFormat="1" ht="12" customHeight="1" thickBot="1">
      <c r="A24" s="360"/>
      <c r="B24" s="361" t="s">
        <v>113</v>
      </c>
      <c r="C24" s="80" t="s">
        <v>285</v>
      </c>
      <c r="D24" s="369"/>
      <c r="E24" s="369"/>
    </row>
    <row r="25" spans="1:5" s="70" customFormat="1" ht="12" customHeight="1" thickBot="1">
      <c r="A25" s="125" t="s">
        <v>59</v>
      </c>
      <c r="B25" s="147"/>
      <c r="C25" s="76" t="s">
        <v>51</v>
      </c>
      <c r="D25" s="287">
        <v>20976</v>
      </c>
      <c r="E25" s="287">
        <v>22033</v>
      </c>
    </row>
    <row r="26" spans="1:5" s="70" customFormat="1" ht="12" customHeight="1" thickBot="1">
      <c r="A26" s="122" t="s">
        <v>60</v>
      </c>
      <c r="B26" s="99"/>
      <c r="C26" s="76" t="s">
        <v>47</v>
      </c>
      <c r="D26" s="340">
        <v>20976</v>
      </c>
      <c r="E26" s="340">
        <v>22033</v>
      </c>
    </row>
    <row r="27" spans="1:5" s="71" customFormat="1" ht="12" customHeight="1" thickBot="1">
      <c r="A27" s="357" t="s">
        <v>61</v>
      </c>
      <c r="B27" s="366"/>
      <c r="C27" s="359" t="s">
        <v>49</v>
      </c>
      <c r="D27" s="370">
        <f>+D28+D29</f>
        <v>0</v>
      </c>
      <c r="E27" s="370">
        <f>+E28+E29</f>
        <v>48</v>
      </c>
    </row>
    <row r="28" spans="1:5" s="71" customFormat="1" ht="15" customHeight="1">
      <c r="A28" s="151"/>
      <c r="B28" s="97" t="s">
        <v>119</v>
      </c>
      <c r="C28" s="79" t="s">
        <v>374</v>
      </c>
      <c r="D28" s="368"/>
      <c r="E28" s="368">
        <v>48</v>
      </c>
    </row>
    <row r="29" spans="1:5" s="71" customFormat="1" ht="15" customHeight="1" thickBot="1">
      <c r="A29" s="367"/>
      <c r="B29" s="98" t="s">
        <v>120</v>
      </c>
      <c r="C29" s="358" t="s">
        <v>38</v>
      </c>
      <c r="D29" s="61"/>
      <c r="E29" s="61"/>
    </row>
    <row r="30" spans="1:5" ht="13.5" thickBot="1">
      <c r="A30" s="161" t="s">
        <v>62</v>
      </c>
      <c r="B30" s="355"/>
      <c r="C30" s="356" t="s">
        <v>50</v>
      </c>
      <c r="D30" s="338"/>
      <c r="E30" s="338"/>
    </row>
    <row r="31" spans="1:5" s="56" customFormat="1" ht="16.5" customHeight="1" thickBot="1">
      <c r="A31" s="161" t="s">
        <v>63</v>
      </c>
      <c r="B31" s="162"/>
      <c r="C31" s="163" t="s">
        <v>48</v>
      </c>
      <c r="D31" s="344">
        <f>+D26+D27+D30</f>
        <v>20976</v>
      </c>
      <c r="E31" s="344">
        <f>+E26+E27+E30</f>
        <v>22081</v>
      </c>
    </row>
    <row r="32" spans="1:5" s="72" customFormat="1" ht="12" customHeight="1">
      <c r="A32" s="164"/>
      <c r="B32" s="164"/>
      <c r="C32" s="165"/>
      <c r="D32" s="342"/>
      <c r="E32" s="342"/>
    </row>
    <row r="33" spans="1:5" ht="12" customHeight="1" thickBot="1">
      <c r="A33" s="166"/>
      <c r="B33" s="167"/>
      <c r="C33" s="167"/>
      <c r="D33" s="343"/>
      <c r="E33" s="343"/>
    </row>
    <row r="34" spans="1:5" ht="12" customHeight="1" thickBot="1">
      <c r="A34" s="168"/>
      <c r="B34" s="169"/>
      <c r="C34" s="170" t="s">
        <v>99</v>
      </c>
      <c r="D34" s="344"/>
      <c r="E34" s="344"/>
    </row>
    <row r="35" spans="1:5" ht="12" customHeight="1" thickBot="1">
      <c r="A35" s="125" t="s">
        <v>56</v>
      </c>
      <c r="B35" s="23"/>
      <c r="C35" s="76" t="s">
        <v>29</v>
      </c>
      <c r="D35" s="257">
        <f>SUM(D36:D40)</f>
        <v>20975</v>
      </c>
      <c r="E35" s="257">
        <f>SUM(E36:E40)</f>
        <v>22081</v>
      </c>
    </row>
    <row r="36" spans="1:5" ht="12" customHeight="1">
      <c r="A36" s="171"/>
      <c r="B36" s="96" t="s">
        <v>132</v>
      </c>
      <c r="C36" s="10" t="s">
        <v>87</v>
      </c>
      <c r="D36" s="58">
        <v>13420</v>
      </c>
      <c r="E36" s="58">
        <v>14457</v>
      </c>
    </row>
    <row r="37" spans="1:5" ht="12" customHeight="1">
      <c r="A37" s="172"/>
      <c r="B37" s="85" t="s">
        <v>133</v>
      </c>
      <c r="C37" s="8" t="s">
        <v>222</v>
      </c>
      <c r="D37" s="60">
        <v>3317</v>
      </c>
      <c r="E37" s="60">
        <v>3338</v>
      </c>
    </row>
    <row r="38" spans="1:5" ht="12" customHeight="1">
      <c r="A38" s="172"/>
      <c r="B38" s="85" t="s">
        <v>134</v>
      </c>
      <c r="C38" s="8" t="s">
        <v>159</v>
      </c>
      <c r="D38" s="60">
        <v>4238</v>
      </c>
      <c r="E38" s="60">
        <v>4286</v>
      </c>
    </row>
    <row r="39" spans="1:5" s="72" customFormat="1" ht="12" customHeight="1">
      <c r="A39" s="172"/>
      <c r="B39" s="85" t="s">
        <v>135</v>
      </c>
      <c r="C39" s="8" t="s">
        <v>223</v>
      </c>
      <c r="D39" s="60"/>
      <c r="E39" s="60"/>
    </row>
    <row r="40" spans="1:5" ht="12" customHeight="1" thickBot="1">
      <c r="A40" s="172"/>
      <c r="B40" s="85" t="s">
        <v>143</v>
      </c>
      <c r="C40" s="8" t="s">
        <v>224</v>
      </c>
      <c r="D40" s="60"/>
      <c r="E40" s="60"/>
    </row>
    <row r="41" spans="1:5" ht="12" customHeight="1" thickBot="1">
      <c r="A41" s="125" t="s">
        <v>57</v>
      </c>
      <c r="B41" s="23"/>
      <c r="C41" s="76" t="s">
        <v>45</v>
      </c>
      <c r="D41" s="257">
        <f>SUM(D42:D45)</f>
        <v>0</v>
      </c>
      <c r="E41" s="257">
        <f>SUM(E42:E45)</f>
        <v>0</v>
      </c>
    </row>
    <row r="42" spans="1:5" ht="12" customHeight="1">
      <c r="A42" s="171"/>
      <c r="B42" s="96" t="s">
        <v>138</v>
      </c>
      <c r="C42" s="10" t="s">
        <v>310</v>
      </c>
      <c r="D42" s="58"/>
      <c r="E42" s="58"/>
    </row>
    <row r="43" spans="1:5" ht="12" customHeight="1">
      <c r="A43" s="172"/>
      <c r="B43" s="85" t="s">
        <v>139</v>
      </c>
      <c r="C43" s="8" t="s">
        <v>226</v>
      </c>
      <c r="D43" s="60"/>
      <c r="E43" s="60"/>
    </row>
    <row r="44" spans="1:5" ht="15" customHeight="1">
      <c r="A44" s="172"/>
      <c r="B44" s="85" t="s">
        <v>142</v>
      </c>
      <c r="C44" s="8" t="s">
        <v>100</v>
      </c>
      <c r="D44" s="60"/>
      <c r="E44" s="60"/>
    </row>
    <row r="45" spans="1:5" ht="13.5" thickBot="1">
      <c r="A45" s="172"/>
      <c r="B45" s="85" t="s">
        <v>150</v>
      </c>
      <c r="C45" s="8" t="s">
        <v>42</v>
      </c>
      <c r="D45" s="60"/>
      <c r="E45" s="60"/>
    </row>
    <row r="46" spans="1:5" ht="15" customHeight="1" thickBot="1">
      <c r="A46" s="125" t="s">
        <v>58</v>
      </c>
      <c r="B46" s="23"/>
      <c r="C46" s="23" t="s">
        <v>43</v>
      </c>
      <c r="D46" s="287"/>
      <c r="E46" s="287"/>
    </row>
    <row r="47" spans="1:5" ht="14.25" customHeight="1" thickBot="1">
      <c r="A47" s="161" t="s">
        <v>59</v>
      </c>
      <c r="B47" s="355"/>
      <c r="C47" s="356" t="s">
        <v>46</v>
      </c>
      <c r="D47" s="338"/>
      <c r="E47" s="338"/>
    </row>
    <row r="48" spans="1:5" ht="13.5" thickBot="1">
      <c r="A48" s="125" t="s">
        <v>60</v>
      </c>
      <c r="B48" s="158"/>
      <c r="C48" s="174" t="s">
        <v>44</v>
      </c>
      <c r="D48" s="351">
        <f>+D35+D41+D46+D47</f>
        <v>20975</v>
      </c>
      <c r="E48" s="351">
        <f>+E35+E41+E46+E47</f>
        <v>22081</v>
      </c>
    </row>
    <row r="49" spans="1:5" ht="13.5" thickBot="1">
      <c r="A49" s="175"/>
      <c r="B49" s="176"/>
      <c r="C49" s="176"/>
      <c r="D49" s="352"/>
      <c r="E49" s="352"/>
    </row>
    <row r="50" spans="1:5" ht="13.5" thickBot="1">
      <c r="A50" s="177" t="s">
        <v>260</v>
      </c>
      <c r="B50" s="178"/>
      <c r="C50" s="179"/>
      <c r="D50" s="74">
        <v>8</v>
      </c>
      <c r="E50" s="74">
        <v>8</v>
      </c>
    </row>
    <row r="51" spans="1:5" ht="13.5" thickBot="1">
      <c r="A51" s="177" t="s">
        <v>261</v>
      </c>
      <c r="B51" s="178"/>
      <c r="C51" s="179"/>
      <c r="D51" s="74"/>
      <c r="E51" s="74"/>
    </row>
  </sheetData>
  <sheetProtection formatCells="0"/>
  <customSheetViews>
    <customSheetView guid="{77C0C7EB-E0E7-476A-9764-A14522109077}">
      <selection activeCell="D24" sqref="D24"/>
      <pageMargins left="0.78740157480314965" right="0.78740157480314965" top="0.98425196850393704" bottom="0.98425196850393704" header="0.78740157480314965" footer="0.78740157480314965"/>
      <printOptions horizontalCentered="1"/>
      <pageSetup paperSize="9" scale="75" orientation="portrait" verticalDpi="300" r:id="rId1"/>
      <headerFooter alignWithMargins="0"/>
    </customSheetView>
  </customSheetViews>
  <mergeCells count="3">
    <mergeCell ref="A2:B2"/>
    <mergeCell ref="A5:B5"/>
    <mergeCell ref="C1:E1"/>
  </mergeCells>
  <phoneticPr fontId="28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59" orientation="portrait" verticalDpi="300" r:id="rId2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dimension ref="A1:E51"/>
  <sheetViews>
    <sheetView view="pageBreakPreview" zoomScaleNormal="100" zoomScaleSheetLayoutView="100" workbookViewId="0">
      <selection activeCell="D14" sqref="D14"/>
    </sheetView>
  </sheetViews>
  <sheetFormatPr defaultRowHeight="12.75"/>
  <cols>
    <col min="1" max="1" width="9.6640625" style="3" customWidth="1"/>
    <col min="2" max="2" width="9.6640625" style="4" customWidth="1"/>
    <col min="3" max="3" width="72" style="4" customWidth="1"/>
    <col min="4" max="5" width="25" style="4" customWidth="1"/>
    <col min="6" max="16384" width="9.33203125" style="4"/>
  </cols>
  <sheetData>
    <row r="1" spans="1:5" s="2" customFormat="1" ht="21" customHeight="1" thickBot="1">
      <c r="A1" s="136"/>
      <c r="B1" s="137"/>
      <c r="C1" s="454" t="s">
        <v>448</v>
      </c>
      <c r="D1" s="454"/>
      <c r="E1" s="454"/>
    </row>
    <row r="2" spans="1:5" s="68" customFormat="1" ht="25.5" customHeight="1">
      <c r="A2" s="450" t="s">
        <v>256</v>
      </c>
      <c r="B2" s="451"/>
      <c r="C2" s="180" t="s">
        <v>426</v>
      </c>
      <c r="D2" s="183"/>
      <c r="E2" s="183"/>
    </row>
    <row r="3" spans="1:5" s="68" customFormat="1" ht="16.5" thickBot="1">
      <c r="A3" s="138" t="s">
        <v>255</v>
      </c>
      <c r="B3" s="139"/>
      <c r="C3" s="181"/>
      <c r="D3" s="184"/>
      <c r="E3" s="184"/>
    </row>
    <row r="4" spans="1:5" s="69" customFormat="1" ht="15.95" customHeight="1" thickBot="1">
      <c r="A4" s="140"/>
      <c r="B4" s="140"/>
      <c r="C4" s="140"/>
      <c r="D4" s="141"/>
      <c r="E4" s="141" t="s">
        <v>439</v>
      </c>
    </row>
    <row r="5" spans="1:5" ht="13.5" thickBot="1">
      <c r="A5" s="452" t="s">
        <v>257</v>
      </c>
      <c r="B5" s="453"/>
      <c r="C5" s="142" t="s">
        <v>93</v>
      </c>
      <c r="D5" s="143" t="s">
        <v>94</v>
      </c>
      <c r="E5" s="143" t="s">
        <v>429</v>
      </c>
    </row>
    <row r="6" spans="1:5" s="56" customFormat="1" ht="12.95" customHeight="1" thickBot="1">
      <c r="A6" s="122">
        <v>1</v>
      </c>
      <c r="B6" s="123">
        <v>2</v>
      </c>
      <c r="C6" s="123">
        <v>3</v>
      </c>
      <c r="D6" s="124">
        <v>4</v>
      </c>
      <c r="E6" s="124">
        <v>5</v>
      </c>
    </row>
    <row r="7" spans="1:5" s="56" customFormat="1" ht="15.95" customHeight="1" thickBot="1">
      <c r="A7" s="144"/>
      <c r="B7" s="145"/>
      <c r="C7" s="145" t="s">
        <v>95</v>
      </c>
      <c r="D7" s="146"/>
      <c r="E7" s="146"/>
    </row>
    <row r="8" spans="1:5" s="70" customFormat="1" ht="12" customHeight="1" thickBot="1">
      <c r="A8" s="122" t="s">
        <v>56</v>
      </c>
      <c r="B8" s="147"/>
      <c r="C8" s="148" t="s">
        <v>262</v>
      </c>
      <c r="D8" s="257">
        <f>SUM(D9:D16)</f>
        <v>0</v>
      </c>
      <c r="E8" s="257">
        <f>SUM(E9:E16)</f>
        <v>0</v>
      </c>
    </row>
    <row r="9" spans="1:5" s="70" customFormat="1" ht="12" customHeight="1">
      <c r="A9" s="151"/>
      <c r="B9" s="150" t="s">
        <v>132</v>
      </c>
      <c r="C9" s="11" t="s">
        <v>189</v>
      </c>
      <c r="D9" s="334"/>
      <c r="E9" s="334"/>
    </row>
    <row r="10" spans="1:5" s="70" customFormat="1" ht="12" customHeight="1">
      <c r="A10" s="149"/>
      <c r="B10" s="150" t="s">
        <v>133</v>
      </c>
      <c r="C10" s="8" t="s">
        <v>190</v>
      </c>
      <c r="D10" s="255"/>
      <c r="E10" s="255"/>
    </row>
    <row r="11" spans="1:5" s="70" customFormat="1" ht="12" customHeight="1">
      <c r="A11" s="149"/>
      <c r="B11" s="150" t="s">
        <v>134</v>
      </c>
      <c r="C11" s="8" t="s">
        <v>191</v>
      </c>
      <c r="D11" s="255"/>
      <c r="E11" s="255"/>
    </row>
    <row r="12" spans="1:5" s="70" customFormat="1" ht="12" customHeight="1">
      <c r="A12" s="149"/>
      <c r="B12" s="150" t="s">
        <v>135</v>
      </c>
      <c r="C12" s="8" t="s">
        <v>192</v>
      </c>
      <c r="D12" s="255"/>
      <c r="E12" s="255"/>
    </row>
    <row r="13" spans="1:5" s="70" customFormat="1" ht="12" customHeight="1">
      <c r="A13" s="149"/>
      <c r="B13" s="150" t="s">
        <v>167</v>
      </c>
      <c r="C13" s="7" t="s">
        <v>193</v>
      </c>
      <c r="D13" s="255"/>
      <c r="E13" s="255"/>
    </row>
    <row r="14" spans="1:5" s="70" customFormat="1" ht="12" customHeight="1">
      <c r="A14" s="152"/>
      <c r="B14" s="150" t="s">
        <v>136</v>
      </c>
      <c r="C14" s="8" t="s">
        <v>194</v>
      </c>
      <c r="D14" s="335"/>
      <c r="E14" s="335"/>
    </row>
    <row r="15" spans="1:5" s="71" customFormat="1" ht="12" customHeight="1">
      <c r="A15" s="149"/>
      <c r="B15" s="150" t="s">
        <v>137</v>
      </c>
      <c r="C15" s="8" t="s">
        <v>33</v>
      </c>
      <c r="D15" s="255"/>
      <c r="E15" s="255"/>
    </row>
    <row r="16" spans="1:5" s="71" customFormat="1" ht="12" customHeight="1" thickBot="1">
      <c r="A16" s="153"/>
      <c r="B16" s="154" t="s">
        <v>144</v>
      </c>
      <c r="C16" s="7" t="s">
        <v>249</v>
      </c>
      <c r="D16" s="256"/>
      <c r="E16" s="256"/>
    </row>
    <row r="17" spans="1:5" s="70" customFormat="1" ht="12" customHeight="1" thickBot="1">
      <c r="A17" s="122" t="s">
        <v>57</v>
      </c>
      <c r="B17" s="147"/>
      <c r="C17" s="148" t="s">
        <v>34</v>
      </c>
      <c r="D17" s="257">
        <f>SUM(D18:D21)</f>
        <v>0</v>
      </c>
      <c r="E17" s="257">
        <f>SUM(E18:E21)</f>
        <v>0</v>
      </c>
    </row>
    <row r="18" spans="1:5" s="71" customFormat="1" ht="12" customHeight="1">
      <c r="A18" s="149"/>
      <c r="B18" s="150" t="s">
        <v>138</v>
      </c>
      <c r="C18" s="10" t="s">
        <v>30</v>
      </c>
      <c r="D18" s="255"/>
      <c r="E18" s="255"/>
    </row>
    <row r="19" spans="1:5" s="71" customFormat="1" ht="12" customHeight="1">
      <c r="A19" s="149"/>
      <c r="B19" s="150" t="s">
        <v>139</v>
      </c>
      <c r="C19" s="8" t="s">
        <v>31</v>
      </c>
      <c r="D19" s="255"/>
      <c r="E19" s="255"/>
    </row>
    <row r="20" spans="1:5" s="71" customFormat="1" ht="12" customHeight="1">
      <c r="A20" s="149"/>
      <c r="B20" s="150" t="s">
        <v>140</v>
      </c>
      <c r="C20" s="8" t="s">
        <v>32</v>
      </c>
      <c r="D20" s="255"/>
      <c r="E20" s="255"/>
    </row>
    <row r="21" spans="1:5" s="71" customFormat="1" ht="12" customHeight="1" thickBot="1">
      <c r="A21" s="149"/>
      <c r="B21" s="150" t="s">
        <v>141</v>
      </c>
      <c r="C21" s="8" t="s">
        <v>31</v>
      </c>
      <c r="D21" s="255"/>
      <c r="E21" s="255"/>
    </row>
    <row r="22" spans="1:5" s="71" customFormat="1" ht="12" customHeight="1" thickBot="1">
      <c r="A22" s="125" t="s">
        <v>58</v>
      </c>
      <c r="B22" s="76"/>
      <c r="C22" s="76" t="s">
        <v>35</v>
      </c>
      <c r="D22" s="257">
        <f>+D23+D24</f>
        <v>0</v>
      </c>
      <c r="E22" s="257">
        <f>+E23+E24</f>
        <v>0</v>
      </c>
    </row>
    <row r="23" spans="1:5" s="70" customFormat="1" ht="12" customHeight="1">
      <c r="A23" s="307"/>
      <c r="B23" s="362" t="s">
        <v>112</v>
      </c>
      <c r="C23" s="79" t="s">
        <v>281</v>
      </c>
      <c r="D23" s="368"/>
      <c r="E23" s="368"/>
    </row>
    <row r="24" spans="1:5" s="70" customFormat="1" ht="12" customHeight="1" thickBot="1">
      <c r="A24" s="360"/>
      <c r="B24" s="361" t="s">
        <v>113</v>
      </c>
      <c r="C24" s="80" t="s">
        <v>285</v>
      </c>
      <c r="D24" s="369"/>
      <c r="E24" s="369"/>
    </row>
    <row r="25" spans="1:5" s="70" customFormat="1" ht="12" customHeight="1" thickBot="1">
      <c r="A25" s="125" t="s">
        <v>59</v>
      </c>
      <c r="B25" s="147"/>
      <c r="C25" s="76" t="s">
        <v>51</v>
      </c>
      <c r="D25" s="287">
        <v>8903</v>
      </c>
      <c r="E25" s="287">
        <v>9122</v>
      </c>
    </row>
    <row r="26" spans="1:5" s="70" customFormat="1" ht="12" customHeight="1" thickBot="1">
      <c r="A26" s="122" t="s">
        <v>60</v>
      </c>
      <c r="B26" s="99"/>
      <c r="C26" s="76" t="s">
        <v>47</v>
      </c>
      <c r="D26" s="340">
        <v>8903</v>
      </c>
      <c r="E26" s="340">
        <v>9122</v>
      </c>
    </row>
    <row r="27" spans="1:5" s="71" customFormat="1" ht="12" customHeight="1" thickBot="1">
      <c r="A27" s="357" t="s">
        <v>61</v>
      </c>
      <c r="B27" s="366"/>
      <c r="C27" s="359" t="s">
        <v>49</v>
      </c>
      <c r="D27" s="370">
        <f>+D28+D29</f>
        <v>0</v>
      </c>
      <c r="E27" s="370">
        <f>+E28+E29</f>
        <v>0</v>
      </c>
    </row>
    <row r="28" spans="1:5" s="71" customFormat="1" ht="15" customHeight="1">
      <c r="A28" s="151"/>
      <c r="B28" s="97" t="s">
        <v>119</v>
      </c>
      <c r="C28" s="79" t="s">
        <v>374</v>
      </c>
      <c r="D28" s="368"/>
      <c r="E28" s="368"/>
    </row>
    <row r="29" spans="1:5" s="71" customFormat="1" ht="15" customHeight="1" thickBot="1">
      <c r="A29" s="367"/>
      <c r="B29" s="98" t="s">
        <v>120</v>
      </c>
      <c r="C29" s="358" t="s">
        <v>38</v>
      </c>
      <c r="D29" s="61"/>
      <c r="E29" s="61"/>
    </row>
    <row r="30" spans="1:5" ht="13.5" thickBot="1">
      <c r="A30" s="161" t="s">
        <v>62</v>
      </c>
      <c r="B30" s="355"/>
      <c r="C30" s="356" t="s">
        <v>50</v>
      </c>
      <c r="D30" s="338"/>
      <c r="E30" s="338"/>
    </row>
    <row r="31" spans="1:5" s="56" customFormat="1" ht="16.5" customHeight="1" thickBot="1">
      <c r="A31" s="161" t="s">
        <v>63</v>
      </c>
      <c r="B31" s="162"/>
      <c r="C31" s="163" t="s">
        <v>48</v>
      </c>
      <c r="D31" s="344">
        <f>+D26+D27+D30</f>
        <v>8903</v>
      </c>
      <c r="E31" s="344">
        <f>+E26+E27+E30</f>
        <v>9122</v>
      </c>
    </row>
    <row r="32" spans="1:5" s="72" customFormat="1" ht="12" customHeight="1">
      <c r="A32" s="164"/>
      <c r="B32" s="164"/>
      <c r="C32" s="165"/>
      <c r="D32" s="342"/>
      <c r="E32" s="342"/>
    </row>
    <row r="33" spans="1:5" ht="12" customHeight="1" thickBot="1">
      <c r="A33" s="166"/>
      <c r="B33" s="167"/>
      <c r="C33" s="167"/>
      <c r="D33" s="343"/>
      <c r="E33" s="343"/>
    </row>
    <row r="34" spans="1:5" ht="12" customHeight="1" thickBot="1">
      <c r="A34" s="168"/>
      <c r="B34" s="169"/>
      <c r="C34" s="170" t="s">
        <v>99</v>
      </c>
      <c r="D34" s="344"/>
      <c r="E34" s="344"/>
    </row>
    <row r="35" spans="1:5" ht="12" customHeight="1" thickBot="1">
      <c r="A35" s="125" t="s">
        <v>56</v>
      </c>
      <c r="B35" s="23"/>
      <c r="C35" s="76" t="s">
        <v>29</v>
      </c>
      <c r="D35" s="257">
        <f>SUM(D36:D40)</f>
        <v>8903</v>
      </c>
      <c r="E35" s="257">
        <f>SUM(E36:E40)</f>
        <v>9122</v>
      </c>
    </row>
    <row r="36" spans="1:5" ht="12" customHeight="1">
      <c r="A36" s="171"/>
      <c r="B36" s="96" t="s">
        <v>132</v>
      </c>
      <c r="C36" s="10" t="s">
        <v>87</v>
      </c>
      <c r="D36" s="58">
        <v>5725</v>
      </c>
      <c r="E36" s="58">
        <v>5898</v>
      </c>
    </row>
    <row r="37" spans="1:5" ht="12" customHeight="1">
      <c r="A37" s="172"/>
      <c r="B37" s="85" t="s">
        <v>133</v>
      </c>
      <c r="C37" s="8" t="s">
        <v>222</v>
      </c>
      <c r="D37" s="60">
        <v>1439</v>
      </c>
      <c r="E37" s="60">
        <v>1485</v>
      </c>
    </row>
    <row r="38" spans="1:5" ht="12" customHeight="1">
      <c r="A38" s="172"/>
      <c r="B38" s="85" t="s">
        <v>134</v>
      </c>
      <c r="C38" s="8" t="s">
        <v>159</v>
      </c>
      <c r="D38" s="60">
        <v>1739</v>
      </c>
      <c r="E38" s="60">
        <v>1739</v>
      </c>
    </row>
    <row r="39" spans="1:5" s="72" customFormat="1" ht="12" customHeight="1">
      <c r="A39" s="172"/>
      <c r="B39" s="85" t="s">
        <v>135</v>
      </c>
      <c r="C39" s="8" t="s">
        <v>223</v>
      </c>
      <c r="D39" s="60"/>
      <c r="E39" s="60"/>
    </row>
    <row r="40" spans="1:5" ht="12" customHeight="1" thickBot="1">
      <c r="A40" s="172"/>
      <c r="B40" s="85" t="s">
        <v>143</v>
      </c>
      <c r="C40" s="8" t="s">
        <v>224</v>
      </c>
      <c r="D40" s="60"/>
      <c r="E40" s="60"/>
    </row>
    <row r="41" spans="1:5" ht="12" customHeight="1" thickBot="1">
      <c r="A41" s="125" t="s">
        <v>57</v>
      </c>
      <c r="B41" s="23"/>
      <c r="C41" s="76" t="s">
        <v>45</v>
      </c>
      <c r="D41" s="257">
        <f>SUM(D42:D45)</f>
        <v>0</v>
      </c>
      <c r="E41" s="257">
        <f>SUM(E42:E45)</f>
        <v>0</v>
      </c>
    </row>
    <row r="42" spans="1:5" ht="12" customHeight="1">
      <c r="A42" s="171"/>
      <c r="B42" s="96" t="s">
        <v>138</v>
      </c>
      <c r="C42" s="10" t="s">
        <v>310</v>
      </c>
      <c r="D42" s="58"/>
      <c r="E42" s="58"/>
    </row>
    <row r="43" spans="1:5" ht="12" customHeight="1">
      <c r="A43" s="172"/>
      <c r="B43" s="85" t="s">
        <v>139</v>
      </c>
      <c r="C43" s="8" t="s">
        <v>226</v>
      </c>
      <c r="D43" s="60"/>
      <c r="E43" s="60"/>
    </row>
    <row r="44" spans="1:5" ht="15" customHeight="1">
      <c r="A44" s="172"/>
      <c r="B44" s="85" t="s">
        <v>142</v>
      </c>
      <c r="C44" s="8" t="s">
        <v>100</v>
      </c>
      <c r="D44" s="60"/>
      <c r="E44" s="60"/>
    </row>
    <row r="45" spans="1:5" ht="13.5" thickBot="1">
      <c r="A45" s="172"/>
      <c r="B45" s="85" t="s">
        <v>150</v>
      </c>
      <c r="C45" s="8" t="s">
        <v>42</v>
      </c>
      <c r="D45" s="60"/>
      <c r="E45" s="60"/>
    </row>
    <row r="46" spans="1:5" ht="15" customHeight="1" thickBot="1">
      <c r="A46" s="125" t="s">
        <v>58</v>
      </c>
      <c r="B46" s="23"/>
      <c r="C46" s="23" t="s">
        <v>43</v>
      </c>
      <c r="D46" s="287"/>
      <c r="E46" s="287"/>
    </row>
    <row r="47" spans="1:5" ht="14.25" customHeight="1" thickBot="1">
      <c r="A47" s="161" t="s">
        <v>59</v>
      </c>
      <c r="B47" s="355"/>
      <c r="C47" s="356" t="s">
        <v>46</v>
      </c>
      <c r="D47" s="338"/>
      <c r="E47" s="338"/>
    </row>
    <row r="48" spans="1:5" ht="13.5" thickBot="1">
      <c r="A48" s="125" t="s">
        <v>60</v>
      </c>
      <c r="B48" s="158"/>
      <c r="C48" s="174" t="s">
        <v>44</v>
      </c>
      <c r="D48" s="351">
        <f>+D35+D41+D46+D47</f>
        <v>8903</v>
      </c>
      <c r="E48" s="351">
        <f>+E35+E41+E46+E47</f>
        <v>9122</v>
      </c>
    </row>
    <row r="49" spans="1:5" ht="13.5" thickBot="1">
      <c r="A49" s="175"/>
      <c r="B49" s="176"/>
      <c r="C49" s="176"/>
      <c r="D49" s="352"/>
      <c r="E49" s="352"/>
    </row>
    <row r="50" spans="1:5" ht="13.5" thickBot="1">
      <c r="A50" s="177" t="s">
        <v>260</v>
      </c>
      <c r="B50" s="178"/>
      <c r="C50" s="179"/>
      <c r="D50" s="74">
        <v>3</v>
      </c>
      <c r="E50" s="74">
        <v>3</v>
      </c>
    </row>
    <row r="51" spans="1:5" ht="13.5" thickBot="1">
      <c r="A51" s="177" t="s">
        <v>261</v>
      </c>
      <c r="B51" s="178"/>
      <c r="C51" s="179"/>
      <c r="D51" s="74"/>
      <c r="E51" s="74"/>
    </row>
  </sheetData>
  <sheetProtection formatCells="0"/>
  <customSheetViews>
    <customSheetView guid="{77C0C7EB-E0E7-476A-9764-A14522109077}">
      <selection activeCell="D36" sqref="D36"/>
      <pageMargins left="0.78740157480314965" right="0.78740157480314965" top="0.98425196850393704" bottom="0.98425196850393704" header="0.78740157480314965" footer="0.78740157480314965"/>
      <printOptions horizontalCentered="1"/>
      <pageSetup paperSize="9" scale="75" orientation="portrait" verticalDpi="300" r:id="rId1"/>
      <headerFooter alignWithMargins="0"/>
    </customSheetView>
  </customSheetViews>
  <mergeCells count="3">
    <mergeCell ref="A2:B2"/>
    <mergeCell ref="A5:B5"/>
    <mergeCell ref="C1:E1"/>
  </mergeCells>
  <phoneticPr fontId="28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54" orientation="portrait" verticalDpi="300" r:id="rId2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customSheetViews>
    <customSheetView guid="{77C0C7EB-E0E7-476A-9764-A14522109077}">
      <pageMargins left="0.7" right="0.7" top="0.75" bottom="0.75" header="0.3" footer="0.3"/>
    </customSheetView>
  </customSheetViews>
  <phoneticPr fontId="28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H32"/>
  <sheetViews>
    <sheetView view="pageBreakPreview" zoomScaleNormal="100" zoomScaleSheetLayoutView="100" workbookViewId="0">
      <selection activeCell="C9" sqref="C9"/>
    </sheetView>
  </sheetViews>
  <sheetFormatPr defaultRowHeight="12.75"/>
  <cols>
    <col min="1" max="1" width="6.83203125" style="51" customWidth="1"/>
    <col min="2" max="2" width="55.1640625" style="118" customWidth="1"/>
    <col min="3" max="4" width="16.33203125" style="51" customWidth="1"/>
    <col min="5" max="5" width="55.1640625" style="51" customWidth="1"/>
    <col min="6" max="6" width="17" style="51" customWidth="1"/>
    <col min="7" max="7" width="16.33203125" style="51" customWidth="1"/>
    <col min="8" max="8" width="4.83203125" style="51" customWidth="1"/>
    <col min="9" max="16384" width="9.33203125" style="51"/>
  </cols>
  <sheetData>
    <row r="1" spans="1:8" ht="39.75" customHeight="1">
      <c r="B1" s="259" t="s">
        <v>178</v>
      </c>
      <c r="C1" s="260"/>
      <c r="D1" s="260"/>
      <c r="E1" s="260"/>
      <c r="F1" s="260"/>
      <c r="G1" s="260"/>
      <c r="H1" s="432" t="s">
        <v>443</v>
      </c>
    </row>
    <row r="2" spans="1:8" ht="14.25" thickBot="1">
      <c r="G2" s="261" t="s">
        <v>103</v>
      </c>
      <c r="H2" s="432"/>
    </row>
    <row r="3" spans="1:8" ht="18" customHeight="1" thickBot="1">
      <c r="A3" s="430" t="s">
        <v>110</v>
      </c>
      <c r="B3" s="262" t="s">
        <v>95</v>
      </c>
      <c r="C3" s="263"/>
      <c r="D3" s="421"/>
      <c r="E3" s="262" t="s">
        <v>99</v>
      </c>
      <c r="F3" s="422"/>
      <c r="G3" s="264"/>
      <c r="H3" s="432"/>
    </row>
    <row r="4" spans="1:8" s="265" customFormat="1" ht="38.25" customHeight="1" thickBot="1">
      <c r="A4" s="431"/>
      <c r="B4" s="119" t="s">
        <v>104</v>
      </c>
      <c r="C4" s="120" t="s">
        <v>308</v>
      </c>
      <c r="D4" s="120" t="s">
        <v>433</v>
      </c>
      <c r="E4" s="119" t="s">
        <v>104</v>
      </c>
      <c r="F4" s="48" t="s">
        <v>308</v>
      </c>
      <c r="G4" s="48" t="s">
        <v>433</v>
      </c>
      <c r="H4" s="432"/>
    </row>
    <row r="5" spans="1:8" s="270" customFormat="1" ht="12" customHeight="1" thickBot="1">
      <c r="A5" s="266">
        <v>1</v>
      </c>
      <c r="B5" s="267">
        <v>2</v>
      </c>
      <c r="C5" s="268" t="s">
        <v>58</v>
      </c>
      <c r="D5" s="268" t="s">
        <v>58</v>
      </c>
      <c r="E5" s="267" t="s">
        <v>59</v>
      </c>
      <c r="F5" s="269" t="s">
        <v>60</v>
      </c>
      <c r="G5" s="269" t="s">
        <v>60</v>
      </c>
      <c r="H5" s="432"/>
    </row>
    <row r="6" spans="1:8" ht="12.95" customHeight="1">
      <c r="A6" s="271" t="s">
        <v>56</v>
      </c>
      <c r="B6" s="272" t="s">
        <v>198</v>
      </c>
      <c r="C6" s="248">
        <v>212530</v>
      </c>
      <c r="D6" s="248">
        <v>212530</v>
      </c>
      <c r="E6" s="272" t="s">
        <v>105</v>
      </c>
      <c r="F6" s="254">
        <v>204333</v>
      </c>
      <c r="G6" s="254">
        <v>222218</v>
      </c>
      <c r="H6" s="432"/>
    </row>
    <row r="7" spans="1:8" ht="12.95" customHeight="1">
      <c r="A7" s="273" t="s">
        <v>57</v>
      </c>
      <c r="B7" s="274" t="s">
        <v>96</v>
      </c>
      <c r="C7" s="249">
        <v>43929</v>
      </c>
      <c r="D7" s="249">
        <v>43929</v>
      </c>
      <c r="E7" s="274" t="s">
        <v>222</v>
      </c>
      <c r="F7" s="255">
        <v>50756</v>
      </c>
      <c r="G7" s="255">
        <v>52946</v>
      </c>
      <c r="H7" s="432"/>
    </row>
    <row r="8" spans="1:8" ht="12.95" customHeight="1">
      <c r="A8" s="273" t="s">
        <v>58</v>
      </c>
      <c r="B8" s="274" t="s">
        <v>98</v>
      </c>
      <c r="C8" s="249">
        <v>30000</v>
      </c>
      <c r="D8" s="249">
        <v>30000</v>
      </c>
      <c r="E8" s="274" t="s">
        <v>349</v>
      </c>
      <c r="F8" s="255">
        <v>209289</v>
      </c>
      <c r="G8" s="255">
        <v>235637</v>
      </c>
      <c r="H8" s="432"/>
    </row>
    <row r="9" spans="1:8" ht="12.95" customHeight="1">
      <c r="A9" s="273" t="s">
        <v>59</v>
      </c>
      <c r="B9" s="275" t="s">
        <v>336</v>
      </c>
      <c r="C9" s="249">
        <v>225509</v>
      </c>
      <c r="D9" s="249">
        <v>236256</v>
      </c>
      <c r="E9" s="274" t="s">
        <v>223</v>
      </c>
      <c r="F9" s="255">
        <v>15655</v>
      </c>
      <c r="G9" s="255">
        <v>15655</v>
      </c>
      <c r="H9" s="432"/>
    </row>
    <row r="10" spans="1:8" ht="12.95" customHeight="1">
      <c r="A10" s="273" t="s">
        <v>60</v>
      </c>
      <c r="B10" s="274" t="s">
        <v>337</v>
      </c>
      <c r="C10" s="249">
        <v>8125</v>
      </c>
      <c r="D10" s="249">
        <v>8125</v>
      </c>
      <c r="E10" s="274" t="s">
        <v>224</v>
      </c>
      <c r="F10" s="255">
        <v>20606</v>
      </c>
      <c r="G10" s="255">
        <v>26425</v>
      </c>
      <c r="H10" s="432"/>
    </row>
    <row r="11" spans="1:8" ht="12.95" customHeight="1">
      <c r="A11" s="273" t="s">
        <v>61</v>
      </c>
      <c r="B11" s="274" t="s">
        <v>368</v>
      </c>
      <c r="C11" s="250"/>
      <c r="D11" s="250"/>
      <c r="E11" s="274" t="s">
        <v>88</v>
      </c>
      <c r="F11" s="255">
        <v>10484</v>
      </c>
      <c r="G11" s="255">
        <v>3456</v>
      </c>
      <c r="H11" s="432"/>
    </row>
    <row r="12" spans="1:8" ht="12.95" customHeight="1">
      <c r="A12" s="273" t="s">
        <v>62</v>
      </c>
      <c r="B12" s="274" t="s">
        <v>338</v>
      </c>
      <c r="C12" s="249"/>
      <c r="D12" s="249"/>
      <c r="E12" s="274" t="s">
        <v>52</v>
      </c>
      <c r="F12" s="255"/>
      <c r="G12" s="255"/>
      <c r="H12" s="432"/>
    </row>
    <row r="13" spans="1:8" ht="12.95" customHeight="1">
      <c r="A13" s="273" t="s">
        <v>63</v>
      </c>
      <c r="B13" s="274" t="s">
        <v>339</v>
      </c>
      <c r="C13" s="249"/>
      <c r="D13" s="249"/>
      <c r="E13" s="43"/>
      <c r="F13" s="255"/>
      <c r="G13" s="255"/>
      <c r="H13" s="432"/>
    </row>
    <row r="14" spans="1:8" ht="12.95" customHeight="1">
      <c r="A14" s="273" t="s">
        <v>64</v>
      </c>
      <c r="B14" s="276" t="s">
        <v>340</v>
      </c>
      <c r="C14" s="250"/>
      <c r="D14" s="250"/>
      <c r="E14" s="43"/>
      <c r="F14" s="255"/>
      <c r="G14" s="255"/>
      <c r="H14" s="432"/>
    </row>
    <row r="15" spans="1:8" ht="12.95" customHeight="1">
      <c r="A15" s="273" t="s">
        <v>65</v>
      </c>
      <c r="B15" s="43"/>
      <c r="C15" s="249"/>
      <c r="D15" s="249"/>
      <c r="E15" s="43"/>
      <c r="F15" s="255"/>
      <c r="G15" s="255"/>
      <c r="H15" s="432"/>
    </row>
    <row r="16" spans="1:8" ht="12.95" customHeight="1">
      <c r="A16" s="273" t="s">
        <v>66</v>
      </c>
      <c r="B16" s="43"/>
      <c r="C16" s="249"/>
      <c r="D16" s="249"/>
      <c r="E16" s="43"/>
      <c r="F16" s="255"/>
      <c r="G16" s="255"/>
      <c r="H16" s="432"/>
    </row>
    <row r="17" spans="1:8" ht="12.95" customHeight="1" thickBot="1">
      <c r="A17" s="273" t="s">
        <v>67</v>
      </c>
      <c r="B17" s="53"/>
      <c r="C17" s="251"/>
      <c r="D17" s="251"/>
      <c r="E17" s="43"/>
      <c r="F17" s="256"/>
      <c r="G17" s="256"/>
      <c r="H17" s="432"/>
    </row>
    <row r="18" spans="1:8" ht="15.95" customHeight="1" thickBot="1">
      <c r="A18" s="277" t="s">
        <v>68</v>
      </c>
      <c r="B18" s="78" t="s">
        <v>361</v>
      </c>
      <c r="C18" s="252">
        <f>+C6+C7+C8+C9+C10+C12+C13+C14+C15+C16+C17</f>
        <v>520093</v>
      </c>
      <c r="D18" s="252">
        <f>+D6+D7+D8+D9+D10+D12+D13+D14+D15+D16+D17</f>
        <v>530840</v>
      </c>
      <c r="E18" s="78" t="s">
        <v>360</v>
      </c>
      <c r="F18" s="257">
        <f>SUM(F6:F17)</f>
        <v>511123</v>
      </c>
      <c r="G18" s="257">
        <f>SUM(G6:G17)</f>
        <v>556337</v>
      </c>
      <c r="H18" s="432"/>
    </row>
    <row r="19" spans="1:8" ht="12.95" customHeight="1">
      <c r="A19" s="278" t="s">
        <v>69</v>
      </c>
      <c r="B19" s="279" t="s">
        <v>341</v>
      </c>
      <c r="C19" s="280">
        <f>+C20+C21+C22+C23</f>
        <v>0</v>
      </c>
      <c r="D19" s="280">
        <f>+D20+D21+D22+D23</f>
        <v>0</v>
      </c>
      <c r="E19" s="281" t="s">
        <v>235</v>
      </c>
      <c r="F19" s="258"/>
      <c r="G19" s="258"/>
      <c r="H19" s="432"/>
    </row>
    <row r="20" spans="1:8" ht="12.95" customHeight="1">
      <c r="A20" s="282" t="s">
        <v>70</v>
      </c>
      <c r="B20" s="281" t="s">
        <v>287</v>
      </c>
      <c r="C20" s="59"/>
      <c r="D20" s="59"/>
      <c r="E20" s="281" t="s">
        <v>236</v>
      </c>
      <c r="F20" s="60"/>
      <c r="G20" s="60"/>
      <c r="H20" s="432"/>
    </row>
    <row r="21" spans="1:8" ht="12.95" customHeight="1">
      <c r="A21" s="282" t="s">
        <v>71</v>
      </c>
      <c r="B21" s="281" t="s">
        <v>288</v>
      </c>
      <c r="C21" s="59"/>
      <c r="D21" s="59"/>
      <c r="E21" s="281" t="s">
        <v>176</v>
      </c>
      <c r="F21" s="60"/>
      <c r="G21" s="60"/>
      <c r="H21" s="432"/>
    </row>
    <row r="22" spans="1:8" ht="12.95" customHeight="1">
      <c r="A22" s="282" t="s">
        <v>72</v>
      </c>
      <c r="B22" s="281" t="s">
        <v>342</v>
      </c>
      <c r="C22" s="59"/>
      <c r="D22" s="59"/>
      <c r="E22" s="281" t="s">
        <v>177</v>
      </c>
      <c r="F22" s="60"/>
      <c r="G22" s="60"/>
      <c r="H22" s="432"/>
    </row>
    <row r="23" spans="1:8" ht="12.95" customHeight="1">
      <c r="A23" s="282" t="s">
        <v>73</v>
      </c>
      <c r="B23" s="281" t="s">
        <v>343</v>
      </c>
      <c r="C23" s="59"/>
      <c r="D23" s="59"/>
      <c r="E23" s="279" t="s">
        <v>350</v>
      </c>
      <c r="F23" s="60"/>
      <c r="G23" s="60"/>
      <c r="H23" s="432"/>
    </row>
    <row r="24" spans="1:8" ht="12.95" customHeight="1">
      <c r="A24" s="282" t="s">
        <v>74</v>
      </c>
      <c r="B24" s="281" t="s">
        <v>344</v>
      </c>
      <c r="C24" s="283">
        <f>+C25+C26</f>
        <v>0</v>
      </c>
      <c r="D24" s="283">
        <f>+D25+D26</f>
        <v>0</v>
      </c>
      <c r="E24" s="281" t="s">
        <v>237</v>
      </c>
      <c r="F24" s="60"/>
      <c r="G24" s="60"/>
      <c r="H24" s="432"/>
    </row>
    <row r="25" spans="1:8" ht="12.95" customHeight="1">
      <c r="A25" s="278" t="s">
        <v>75</v>
      </c>
      <c r="B25" s="279" t="s">
        <v>345</v>
      </c>
      <c r="C25" s="253"/>
      <c r="D25" s="253"/>
      <c r="E25" s="272" t="s">
        <v>238</v>
      </c>
      <c r="F25" s="258"/>
      <c r="G25" s="258"/>
      <c r="H25" s="432"/>
    </row>
    <row r="26" spans="1:8" ht="12.95" customHeight="1" thickBot="1">
      <c r="A26" s="282" t="s">
        <v>76</v>
      </c>
      <c r="B26" s="281" t="s">
        <v>296</v>
      </c>
      <c r="C26" s="59"/>
      <c r="D26" s="59"/>
      <c r="E26" s="43"/>
      <c r="F26" s="60"/>
      <c r="G26" s="60"/>
      <c r="H26" s="432"/>
    </row>
    <row r="27" spans="1:8" ht="15.95" customHeight="1" thickBot="1">
      <c r="A27" s="277" t="s">
        <v>77</v>
      </c>
      <c r="B27" s="78" t="s">
        <v>358</v>
      </c>
      <c r="C27" s="252">
        <f>+C19+C24</f>
        <v>0</v>
      </c>
      <c r="D27" s="252">
        <f>+D19+D24</f>
        <v>0</v>
      </c>
      <c r="E27" s="78" t="s">
        <v>359</v>
      </c>
      <c r="F27" s="257">
        <f>SUM(F19:F26)</f>
        <v>0</v>
      </c>
      <c r="G27" s="257">
        <f>SUM(G19:G26)</f>
        <v>0</v>
      </c>
      <c r="H27" s="432"/>
    </row>
    <row r="28" spans="1:8" ht="18" customHeight="1" thickBot="1">
      <c r="A28" s="277" t="s">
        <v>78</v>
      </c>
      <c r="B28" s="284" t="s">
        <v>348</v>
      </c>
      <c r="C28" s="252">
        <f>+C18+C27</f>
        <v>520093</v>
      </c>
      <c r="D28" s="252">
        <f>+D18+D27</f>
        <v>530840</v>
      </c>
      <c r="E28" s="284" t="s">
        <v>351</v>
      </c>
      <c r="F28" s="257">
        <f>+F18+F27</f>
        <v>511123</v>
      </c>
      <c r="G28" s="257">
        <f>+G18+G27</f>
        <v>556337</v>
      </c>
      <c r="H28" s="432"/>
    </row>
    <row r="29" spans="1:8" ht="18" customHeight="1" thickBot="1">
      <c r="A29" s="277" t="s">
        <v>79</v>
      </c>
      <c r="B29" s="78" t="s">
        <v>346</v>
      </c>
      <c r="C29" s="288"/>
      <c r="D29" s="288"/>
      <c r="E29" s="78" t="s">
        <v>352</v>
      </c>
      <c r="F29" s="287"/>
      <c r="G29" s="287"/>
      <c r="H29" s="432"/>
    </row>
    <row r="30" spans="1:8" ht="13.5" thickBot="1">
      <c r="A30" s="277" t="s">
        <v>80</v>
      </c>
      <c r="B30" s="285" t="s">
        <v>347</v>
      </c>
      <c r="C30" s="286">
        <f>+C28+C29</f>
        <v>520093</v>
      </c>
      <c r="D30" s="286">
        <f>+D28+D29</f>
        <v>530840</v>
      </c>
      <c r="E30" s="285" t="s">
        <v>353</v>
      </c>
      <c r="F30" s="286">
        <f>+F28+F29</f>
        <v>511123</v>
      </c>
      <c r="G30" s="286">
        <f>+G28+G29</f>
        <v>556337</v>
      </c>
      <c r="H30" s="432"/>
    </row>
    <row r="31" spans="1:8" ht="13.5" thickBot="1">
      <c r="A31" s="277"/>
      <c r="B31" s="285"/>
      <c r="C31" s="286"/>
      <c r="D31" s="286"/>
      <c r="E31" s="285"/>
      <c r="F31" s="286"/>
      <c r="G31" s="286"/>
      <c r="H31" s="432"/>
    </row>
    <row r="32" spans="1:8" ht="13.5" thickBot="1">
      <c r="A32" s="277"/>
      <c r="B32" s="285"/>
      <c r="C32" s="286"/>
      <c r="D32" s="286"/>
      <c r="E32" s="285"/>
      <c r="F32" s="286"/>
      <c r="G32" s="286"/>
      <c r="H32" s="432"/>
    </row>
  </sheetData>
  <customSheetViews>
    <customSheetView guid="{77C0C7EB-E0E7-476A-9764-A14522109077}" topLeftCell="A13">
      <selection activeCell="D30" sqref="D30"/>
      <pageMargins left="0.33" right="0.48" top="0.9055118110236221" bottom="0.5" header="0.6692913385826772" footer="0.28000000000000003"/>
      <printOptions horizontalCentered="1"/>
      <pageSetup paperSize="9" orientation="landscape" verticalDpi="300" r:id="rId1"/>
      <headerFooter alignWithMargins="0">
        <oddHeader xml:space="preserve">&amp;R&amp;"Times New Roman CE,Félkövér dőlt"&amp;11 </oddHeader>
      </headerFooter>
    </customSheetView>
  </customSheetViews>
  <mergeCells count="2">
    <mergeCell ref="A3:A4"/>
    <mergeCell ref="H1:H32"/>
  </mergeCells>
  <phoneticPr fontId="0" type="noConversion"/>
  <printOptions horizontalCentered="1"/>
  <pageMargins left="0.33" right="0.48" top="0.9055118110236221" bottom="0.5" header="0.6692913385826772" footer="0.28000000000000003"/>
  <pageSetup paperSize="9" scale="82" orientation="landscape" verticalDpi="300" r:id="rId2"/>
  <headerFooter alignWithMargins="0">
    <oddHeader xml:space="preserve">&amp;R&amp;"Times New Roman CE,Félkövér dőlt"&amp;11 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H36"/>
  <sheetViews>
    <sheetView view="pageBreakPreview" topLeftCell="C1" zoomScale="115" zoomScaleNormal="100" zoomScaleSheetLayoutView="115" workbookViewId="0">
      <selection activeCell="E42" sqref="E42"/>
    </sheetView>
  </sheetViews>
  <sheetFormatPr defaultRowHeight="12.75"/>
  <cols>
    <col min="1" max="1" width="6.83203125" style="51" customWidth="1"/>
    <col min="2" max="2" width="55.1640625" style="118" customWidth="1"/>
    <col min="3" max="3" width="20.1640625" style="118" customWidth="1"/>
    <col min="4" max="4" width="16.33203125" style="51" customWidth="1"/>
    <col min="5" max="5" width="55.1640625" style="51" customWidth="1"/>
    <col min="6" max="6" width="18.33203125" style="51" customWidth="1"/>
    <col min="7" max="7" width="16.33203125" style="51" customWidth="1"/>
    <col min="8" max="8" width="4.83203125" style="51" customWidth="1"/>
    <col min="9" max="16384" width="9.33203125" style="51"/>
  </cols>
  <sheetData>
    <row r="1" spans="1:8" ht="31.5">
      <c r="B1" s="259" t="s">
        <v>179</v>
      </c>
      <c r="C1" s="259"/>
      <c r="D1" s="260"/>
      <c r="E1" s="260"/>
      <c r="F1" s="260"/>
      <c r="G1" s="260"/>
      <c r="H1" s="432" t="s">
        <v>444</v>
      </c>
    </row>
    <row r="2" spans="1:8" ht="14.25" thickBot="1">
      <c r="G2" s="261" t="s">
        <v>103</v>
      </c>
      <c r="H2" s="432"/>
    </row>
    <row r="3" spans="1:8" ht="13.5" thickBot="1">
      <c r="A3" s="433" t="s">
        <v>110</v>
      </c>
      <c r="B3" s="262" t="s">
        <v>95</v>
      </c>
      <c r="C3" s="421"/>
      <c r="D3" s="263"/>
      <c r="E3" s="262" t="s">
        <v>99</v>
      </c>
      <c r="F3" s="422"/>
      <c r="G3" s="264"/>
      <c r="H3" s="432"/>
    </row>
    <row r="4" spans="1:8" s="265" customFormat="1" ht="36.75" thickBot="1">
      <c r="A4" s="434"/>
      <c r="B4" s="119" t="s">
        <v>104</v>
      </c>
      <c r="C4" s="120" t="s">
        <v>308</v>
      </c>
      <c r="D4" s="120" t="s">
        <v>433</v>
      </c>
      <c r="E4" s="119" t="s">
        <v>104</v>
      </c>
      <c r="F4" s="48" t="s">
        <v>308</v>
      </c>
      <c r="G4" s="48" t="s">
        <v>433</v>
      </c>
      <c r="H4" s="432"/>
    </row>
    <row r="5" spans="1:8" s="265" customFormat="1" ht="13.5" thickBot="1">
      <c r="A5" s="266">
        <v>1</v>
      </c>
      <c r="B5" s="267">
        <v>2</v>
      </c>
      <c r="C5" s="268">
        <v>3</v>
      </c>
      <c r="D5" s="268">
        <v>3</v>
      </c>
      <c r="E5" s="267">
        <v>4</v>
      </c>
      <c r="F5" s="269">
        <v>5</v>
      </c>
      <c r="G5" s="269">
        <v>5</v>
      </c>
      <c r="H5" s="432"/>
    </row>
    <row r="6" spans="1:8" ht="12.95" customHeight="1">
      <c r="A6" s="271" t="s">
        <v>56</v>
      </c>
      <c r="B6" s="272" t="s">
        <v>388</v>
      </c>
      <c r="C6" s="248">
        <v>800</v>
      </c>
      <c r="D6" s="248">
        <v>800</v>
      </c>
      <c r="E6" s="272" t="s">
        <v>310</v>
      </c>
      <c r="F6" s="254">
        <v>47379</v>
      </c>
      <c r="G6" s="254">
        <v>54280</v>
      </c>
      <c r="H6" s="432"/>
    </row>
    <row r="7" spans="1:8" ht="22.5" customHeight="1">
      <c r="A7" s="273" t="s">
        <v>57</v>
      </c>
      <c r="B7" s="274" t="s">
        <v>362</v>
      </c>
      <c r="C7" s="249"/>
      <c r="D7" s="249"/>
      <c r="E7" s="274" t="s">
        <v>226</v>
      </c>
      <c r="F7" s="255"/>
      <c r="G7" s="255"/>
      <c r="H7" s="432"/>
    </row>
    <row r="8" spans="1:8" ht="12.95" customHeight="1">
      <c r="A8" s="273" t="s">
        <v>58</v>
      </c>
      <c r="B8" s="274" t="s">
        <v>174</v>
      </c>
      <c r="C8" s="249">
        <v>900</v>
      </c>
      <c r="D8" s="249">
        <v>900</v>
      </c>
      <c r="E8" s="274" t="s">
        <v>332</v>
      </c>
      <c r="F8" s="255">
        <v>14043</v>
      </c>
      <c r="G8" s="255">
        <v>14043</v>
      </c>
      <c r="H8" s="432"/>
    </row>
    <row r="9" spans="1:8" ht="12.95" customHeight="1">
      <c r="A9" s="273" t="s">
        <v>59</v>
      </c>
      <c r="B9" s="274" t="s">
        <v>209</v>
      </c>
      <c r="C9" s="249"/>
      <c r="D9" s="249"/>
      <c r="E9" s="274" t="s">
        <v>369</v>
      </c>
      <c r="F9" s="255"/>
      <c r="G9" s="255"/>
      <c r="H9" s="432"/>
    </row>
    <row r="10" spans="1:8" ht="12.75" customHeight="1">
      <c r="A10" s="273" t="s">
        <v>60</v>
      </c>
      <c r="B10" s="274" t="s">
        <v>275</v>
      </c>
      <c r="C10" s="249"/>
      <c r="D10" s="249"/>
      <c r="E10" s="274" t="s">
        <v>370</v>
      </c>
      <c r="F10" s="255"/>
      <c r="G10" s="255"/>
      <c r="H10" s="432"/>
    </row>
    <row r="11" spans="1:8" ht="12.95" customHeight="1">
      <c r="A11" s="273" t="s">
        <v>61</v>
      </c>
      <c r="B11" s="274" t="s">
        <v>363</v>
      </c>
      <c r="C11" s="250">
        <v>27620</v>
      </c>
      <c r="D11" s="250">
        <v>18100</v>
      </c>
      <c r="E11" s="290" t="s">
        <v>371</v>
      </c>
      <c r="F11" s="255"/>
      <c r="G11" s="255"/>
      <c r="H11" s="432"/>
    </row>
    <row r="12" spans="1:8" ht="12.95" customHeight="1">
      <c r="A12" s="273" t="s">
        <v>62</v>
      </c>
      <c r="B12" s="274" t="s">
        <v>364</v>
      </c>
      <c r="C12" s="249"/>
      <c r="D12" s="249"/>
      <c r="E12" s="290" t="s">
        <v>314</v>
      </c>
      <c r="F12" s="255"/>
      <c r="G12" s="255"/>
      <c r="H12" s="432"/>
    </row>
    <row r="13" spans="1:8" ht="12.95" customHeight="1">
      <c r="A13" s="273" t="s">
        <v>63</v>
      </c>
      <c r="B13" s="274" t="s">
        <v>367</v>
      </c>
      <c r="C13" s="249"/>
      <c r="D13" s="249"/>
      <c r="E13" s="291" t="s">
        <v>315</v>
      </c>
      <c r="F13" s="255"/>
      <c r="G13" s="255"/>
      <c r="H13" s="432"/>
    </row>
    <row r="14" spans="1:8" ht="12.95" customHeight="1">
      <c r="A14" s="273" t="s">
        <v>64</v>
      </c>
      <c r="B14" s="292" t="s">
        <v>386</v>
      </c>
      <c r="C14" s="250"/>
      <c r="D14" s="250"/>
      <c r="E14" s="290" t="s">
        <v>372</v>
      </c>
      <c r="F14" s="255">
        <v>12639</v>
      </c>
      <c r="G14" s="255">
        <v>12639</v>
      </c>
      <c r="H14" s="432"/>
    </row>
    <row r="15" spans="1:8" ht="22.5" customHeight="1">
      <c r="A15" s="273" t="s">
        <v>65</v>
      </c>
      <c r="B15" s="274" t="s">
        <v>365</v>
      </c>
      <c r="C15" s="250">
        <v>1350</v>
      </c>
      <c r="D15" s="250">
        <v>1350</v>
      </c>
      <c r="E15" s="290" t="s">
        <v>373</v>
      </c>
      <c r="F15" s="255">
        <v>1404</v>
      </c>
      <c r="G15" s="255">
        <v>1404</v>
      </c>
      <c r="H15" s="432"/>
    </row>
    <row r="16" spans="1:8" ht="12.95" customHeight="1">
      <c r="A16" s="273" t="s">
        <v>66</v>
      </c>
      <c r="B16" s="274" t="s">
        <v>366</v>
      </c>
      <c r="C16" s="255"/>
      <c r="D16" s="255"/>
      <c r="E16" s="274" t="s">
        <v>88</v>
      </c>
      <c r="F16" s="255"/>
      <c r="G16" s="255"/>
      <c r="H16" s="432"/>
    </row>
    <row r="17" spans="1:8" ht="12.95" customHeight="1" thickBot="1">
      <c r="A17" s="405" t="s">
        <v>67</v>
      </c>
      <c r="B17" s="406"/>
      <c r="C17" s="407"/>
      <c r="D17" s="407"/>
      <c r="E17" s="406" t="s">
        <v>52</v>
      </c>
      <c r="F17" s="335"/>
      <c r="G17" s="335"/>
      <c r="H17" s="432"/>
    </row>
    <row r="18" spans="1:8" ht="15.95" customHeight="1" thickBot="1">
      <c r="A18" s="277" t="s">
        <v>68</v>
      </c>
      <c r="B18" s="78" t="s">
        <v>170</v>
      </c>
      <c r="C18" s="252">
        <f>+C6+C7+C8+C9+C10+C11+C12+C13+C15+C16+C17</f>
        <v>30670</v>
      </c>
      <c r="D18" s="252">
        <f>+D6+D7+D8+D9+D10+D11+D12+D13+D15+D16+D17</f>
        <v>21150</v>
      </c>
      <c r="E18" s="78" t="s">
        <v>171</v>
      </c>
      <c r="F18" s="257">
        <f>+F6+F7+F8+F16+F17</f>
        <v>61422</v>
      </c>
      <c r="G18" s="257">
        <f>+G6+G7+G8+G16+G17</f>
        <v>68323</v>
      </c>
      <c r="H18" s="432"/>
    </row>
    <row r="19" spans="1:8" ht="12.95" customHeight="1">
      <c r="A19" s="293" t="s">
        <v>69</v>
      </c>
      <c r="B19" s="294" t="s">
        <v>385</v>
      </c>
      <c r="C19" s="301">
        <f>+C20+C21+C22+C23+C24</f>
        <v>0</v>
      </c>
      <c r="D19" s="301">
        <f>+D20+D21+D22+D23+D24</f>
        <v>0</v>
      </c>
      <c r="E19" s="281" t="s">
        <v>235</v>
      </c>
      <c r="F19" s="58"/>
      <c r="G19" s="58"/>
      <c r="H19" s="432"/>
    </row>
    <row r="20" spans="1:8" ht="12.95" customHeight="1">
      <c r="A20" s="273" t="s">
        <v>70</v>
      </c>
      <c r="B20" s="295" t="s">
        <v>374</v>
      </c>
      <c r="C20" s="59"/>
      <c r="D20" s="59"/>
      <c r="E20" s="281" t="s">
        <v>239</v>
      </c>
      <c r="F20" s="60"/>
      <c r="G20" s="60"/>
      <c r="H20" s="432"/>
    </row>
    <row r="21" spans="1:8" ht="12.95" customHeight="1">
      <c r="A21" s="293" t="s">
        <v>71</v>
      </c>
      <c r="B21" s="295" t="s">
        <v>375</v>
      </c>
      <c r="C21" s="59"/>
      <c r="D21" s="59"/>
      <c r="E21" s="281" t="s">
        <v>176</v>
      </c>
      <c r="F21" s="60"/>
      <c r="G21" s="60"/>
      <c r="H21" s="432"/>
    </row>
    <row r="22" spans="1:8" ht="12.95" customHeight="1">
      <c r="A22" s="273" t="s">
        <v>72</v>
      </c>
      <c r="B22" s="295" t="s">
        <v>376</v>
      </c>
      <c r="C22" s="59"/>
      <c r="D22" s="59"/>
      <c r="E22" s="281" t="s">
        <v>177</v>
      </c>
      <c r="F22" s="60">
        <v>1239</v>
      </c>
      <c r="G22" s="60">
        <v>1239</v>
      </c>
      <c r="H22" s="432"/>
    </row>
    <row r="23" spans="1:8" ht="12.95" customHeight="1">
      <c r="A23" s="293" t="s">
        <v>73</v>
      </c>
      <c r="B23" s="295" t="s">
        <v>377</v>
      </c>
      <c r="C23" s="59"/>
      <c r="D23" s="59"/>
      <c r="E23" s="279" t="s">
        <v>350</v>
      </c>
      <c r="F23" s="60"/>
      <c r="G23" s="60"/>
      <c r="H23" s="432"/>
    </row>
    <row r="24" spans="1:8" ht="12.95" customHeight="1">
      <c r="A24" s="273" t="s">
        <v>74</v>
      </c>
      <c r="B24" s="296" t="s">
        <v>378</v>
      </c>
      <c r="C24" s="59"/>
      <c r="D24" s="59"/>
      <c r="E24" s="281" t="s">
        <v>240</v>
      </c>
      <c r="F24" s="60"/>
      <c r="G24" s="60"/>
      <c r="H24" s="432"/>
    </row>
    <row r="25" spans="1:8" ht="12.95" customHeight="1">
      <c r="A25" s="293" t="s">
        <v>75</v>
      </c>
      <c r="B25" s="297" t="s">
        <v>379</v>
      </c>
      <c r="C25" s="283">
        <f>+C26+C27+C28+C29+C30</f>
        <v>0</v>
      </c>
      <c r="D25" s="283">
        <f>+D26+D27+D28+D29+D30</f>
        <v>0</v>
      </c>
      <c r="E25" s="298" t="s">
        <v>238</v>
      </c>
      <c r="F25" s="60"/>
      <c r="G25" s="60"/>
      <c r="H25" s="432"/>
    </row>
    <row r="26" spans="1:8" ht="12.95" customHeight="1">
      <c r="A26" s="273" t="s">
        <v>76</v>
      </c>
      <c r="B26" s="296" t="s">
        <v>380</v>
      </c>
      <c r="C26" s="59"/>
      <c r="D26" s="59"/>
      <c r="E26" s="298" t="s">
        <v>387</v>
      </c>
      <c r="F26" s="60"/>
      <c r="G26" s="60"/>
      <c r="H26" s="432"/>
    </row>
    <row r="27" spans="1:8" ht="12.95" customHeight="1">
      <c r="A27" s="293" t="s">
        <v>77</v>
      </c>
      <c r="B27" s="296" t="s">
        <v>381</v>
      </c>
      <c r="C27" s="59"/>
      <c r="D27" s="59"/>
      <c r="E27" s="289"/>
      <c r="F27" s="60"/>
      <c r="G27" s="60"/>
      <c r="H27" s="432"/>
    </row>
    <row r="28" spans="1:8" ht="12.95" customHeight="1">
      <c r="A28" s="273" t="s">
        <v>78</v>
      </c>
      <c r="B28" s="295" t="s">
        <v>382</v>
      </c>
      <c r="C28" s="59"/>
      <c r="D28" s="59"/>
      <c r="E28" s="75"/>
      <c r="F28" s="60"/>
      <c r="G28" s="60"/>
      <c r="H28" s="432"/>
    </row>
    <row r="29" spans="1:8" ht="12.95" customHeight="1">
      <c r="A29" s="293" t="s">
        <v>79</v>
      </c>
      <c r="B29" s="299" t="s">
        <v>383</v>
      </c>
      <c r="C29" s="59"/>
      <c r="D29" s="59"/>
      <c r="E29" s="43"/>
      <c r="F29" s="60"/>
      <c r="G29" s="60"/>
      <c r="H29" s="432"/>
    </row>
    <row r="30" spans="1:8" ht="12.95" customHeight="1" thickBot="1">
      <c r="A30" s="273" t="s">
        <v>80</v>
      </c>
      <c r="B30" s="300" t="s">
        <v>384</v>
      </c>
      <c r="C30" s="59"/>
      <c r="D30" s="59"/>
      <c r="E30" s="75"/>
      <c r="F30" s="60"/>
      <c r="G30" s="60"/>
      <c r="H30" s="432"/>
    </row>
    <row r="31" spans="1:8" ht="21.75" customHeight="1" thickBot="1">
      <c r="A31" s="277" t="s">
        <v>81</v>
      </c>
      <c r="B31" s="78" t="s">
        <v>409</v>
      </c>
      <c r="C31" s="252">
        <f>+C19+C25</f>
        <v>0</v>
      </c>
      <c r="D31" s="252">
        <f>+D19+D25</f>
        <v>0</v>
      </c>
      <c r="E31" s="78" t="s">
        <v>410</v>
      </c>
      <c r="F31" s="257">
        <f>SUM(F19:F30)</f>
        <v>1239</v>
      </c>
      <c r="G31" s="257">
        <f>SUM(G19:G30)</f>
        <v>1239</v>
      </c>
      <c r="H31" s="432"/>
    </row>
    <row r="32" spans="1:8" ht="18" customHeight="1" thickBot="1">
      <c r="A32" s="277" t="s">
        <v>82</v>
      </c>
      <c r="B32" s="284" t="s">
        <v>407</v>
      </c>
      <c r="C32" s="252">
        <f>+C18+C31</f>
        <v>30670</v>
      </c>
      <c r="D32" s="252">
        <f>+D18+D31</f>
        <v>21150</v>
      </c>
      <c r="E32" s="284" t="s">
        <v>411</v>
      </c>
      <c r="F32" s="257">
        <f>+F18+F31</f>
        <v>62661</v>
      </c>
      <c r="G32" s="257">
        <f>+G18+G31</f>
        <v>69562</v>
      </c>
      <c r="H32" s="432"/>
    </row>
    <row r="33" spans="1:8" ht="18" customHeight="1" thickBot="1">
      <c r="A33" s="277" t="s">
        <v>83</v>
      </c>
      <c r="B33" s="78" t="s">
        <v>346</v>
      </c>
      <c r="C33" s="288"/>
      <c r="D33" s="288"/>
      <c r="E33" s="78" t="s">
        <v>352</v>
      </c>
      <c r="F33" s="287"/>
      <c r="G33" s="287"/>
      <c r="H33" s="432"/>
    </row>
    <row r="34" spans="1:8" ht="13.5" thickBot="1">
      <c r="A34" s="277" t="s">
        <v>84</v>
      </c>
      <c r="B34" s="285" t="s">
        <v>408</v>
      </c>
      <c r="C34" s="286">
        <f>+C32+C33</f>
        <v>30670</v>
      </c>
      <c r="D34" s="286">
        <f>+D32+D33</f>
        <v>21150</v>
      </c>
      <c r="E34" s="285" t="s">
        <v>412</v>
      </c>
      <c r="F34" s="286">
        <f>+F32+F33</f>
        <v>62661</v>
      </c>
      <c r="G34" s="286">
        <f>+G32+G33</f>
        <v>69562</v>
      </c>
      <c r="H34" s="432"/>
    </row>
    <row r="35" spans="1:8" ht="13.5" hidden="1" thickBot="1">
      <c r="A35" s="277"/>
      <c r="B35" s="285"/>
      <c r="C35" s="286"/>
      <c r="D35" s="286"/>
      <c r="E35" s="285"/>
      <c r="F35" s="286"/>
      <c r="G35" s="286"/>
      <c r="H35" s="432"/>
    </row>
    <row r="36" spans="1:8" ht="13.5" hidden="1" thickBot="1">
      <c r="A36" s="277"/>
      <c r="B36" s="285"/>
      <c r="C36" s="286"/>
      <c r="D36" s="286"/>
      <c r="E36" s="285"/>
      <c r="F36" s="286"/>
      <c r="G36" s="286"/>
      <c r="H36" s="432"/>
    </row>
  </sheetData>
  <customSheetViews>
    <customSheetView guid="{77C0C7EB-E0E7-476A-9764-A14522109077}" topLeftCell="A16">
      <selection activeCell="E9" sqref="E9"/>
      <pageMargins left="0.78740157480314965" right="0.78740157480314965" top="0.49" bottom="0.79" header="0.49" footer="0.78740157480314965"/>
      <printOptions horizontalCentered="1"/>
      <pageSetup paperSize="9" scale="93" orientation="landscape" verticalDpi="300" r:id="rId1"/>
      <headerFooter alignWithMargins="0"/>
    </customSheetView>
  </customSheetViews>
  <mergeCells count="2">
    <mergeCell ref="A3:A4"/>
    <mergeCell ref="H1:H36"/>
  </mergeCells>
  <phoneticPr fontId="0" type="noConversion"/>
  <printOptions horizontalCentered="1"/>
  <pageMargins left="0.78740157480314965" right="0.78740157480314965" top="0.49" bottom="0.79" header="0.49" footer="0.78740157480314965"/>
  <pageSetup paperSize="9" scale="74" orientation="landscape" verticalDpi="300" r:id="rId2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F11"/>
  <sheetViews>
    <sheetView view="pageBreakPreview" zoomScale="60" zoomScaleNormal="120" workbookViewId="0">
      <selection activeCell="C3" sqref="C3:D3"/>
    </sheetView>
  </sheetViews>
  <sheetFormatPr defaultRowHeight="15"/>
  <cols>
    <col min="1" max="1" width="5.6640625" style="86" customWidth="1"/>
    <col min="2" max="2" width="38.6640625" style="86" customWidth="1"/>
    <col min="3" max="5" width="14" style="86" customWidth="1"/>
    <col min="6" max="16384" width="9.33203125" style="86"/>
  </cols>
  <sheetData>
    <row r="1" spans="1:6" ht="33" customHeight="1">
      <c r="A1" s="435" t="s">
        <v>417</v>
      </c>
      <c r="B1" s="435"/>
      <c r="C1" s="435"/>
      <c r="D1" s="435"/>
      <c r="E1" s="420"/>
    </row>
    <row r="2" spans="1:6" ht="15.95" customHeight="1" thickBot="1">
      <c r="A2" s="87"/>
      <c r="B2" s="87"/>
      <c r="C2" s="436"/>
      <c r="D2" s="436"/>
      <c r="E2" s="419"/>
      <c r="F2" s="92"/>
    </row>
    <row r="3" spans="1:6" ht="63" customHeight="1" thickBot="1">
      <c r="A3" s="438" t="s">
        <v>54</v>
      </c>
      <c r="B3" s="440" t="s">
        <v>250</v>
      </c>
      <c r="C3" s="442" t="s">
        <v>439</v>
      </c>
      <c r="D3" s="443"/>
      <c r="E3" s="437"/>
    </row>
    <row r="4" spans="1:6" ht="32.25" thickBot="1">
      <c r="A4" s="439"/>
      <c r="B4" s="441"/>
      <c r="C4" s="110" t="s">
        <v>308</v>
      </c>
      <c r="D4" s="110" t="s">
        <v>434</v>
      </c>
      <c r="E4" s="437"/>
    </row>
    <row r="5" spans="1:6" ht="15.75" thickBot="1">
      <c r="A5" s="90">
        <v>1</v>
      </c>
      <c r="B5" s="91">
        <v>2</v>
      </c>
      <c r="C5" s="91">
        <v>3</v>
      </c>
      <c r="D5" s="91">
        <v>4</v>
      </c>
      <c r="E5" s="416"/>
    </row>
    <row r="6" spans="1:6">
      <c r="A6" s="89" t="s">
        <v>56</v>
      </c>
      <c r="B6" s="102" t="s">
        <v>415</v>
      </c>
      <c r="C6" s="103">
        <v>935</v>
      </c>
      <c r="D6" s="103">
        <v>935</v>
      </c>
      <c r="E6" s="417"/>
    </row>
    <row r="7" spans="1:6">
      <c r="A7" s="88" t="s">
        <v>57</v>
      </c>
      <c r="B7" s="104" t="s">
        <v>416</v>
      </c>
      <c r="C7" s="105">
        <v>304</v>
      </c>
      <c r="D7" s="105">
        <v>304</v>
      </c>
      <c r="E7" s="417"/>
    </row>
    <row r="8" spans="1:6">
      <c r="A8" s="88" t="s">
        <v>58</v>
      </c>
      <c r="B8" s="104"/>
      <c r="C8" s="105"/>
      <c r="D8" s="105"/>
      <c r="E8" s="417"/>
    </row>
    <row r="9" spans="1:6">
      <c r="A9" s="88" t="s">
        <v>59</v>
      </c>
      <c r="B9" s="104"/>
      <c r="C9" s="105"/>
      <c r="D9" s="105"/>
      <c r="E9" s="417"/>
    </row>
    <row r="10" spans="1:6" ht="15.75" thickBot="1">
      <c r="A10" s="93" t="s">
        <v>60</v>
      </c>
      <c r="B10" s="106"/>
      <c r="C10" s="107"/>
      <c r="D10" s="107"/>
      <c r="E10" s="417"/>
    </row>
    <row r="11" spans="1:6" ht="15.75" thickBot="1">
      <c r="A11" s="90" t="s">
        <v>61</v>
      </c>
      <c r="B11" s="94" t="s">
        <v>252</v>
      </c>
      <c r="C11" s="95">
        <f>SUM(C6:C10)</f>
        <v>1239</v>
      </c>
      <c r="D11" s="95">
        <f>SUM(D6:D10)</f>
        <v>1239</v>
      </c>
      <c r="E11" s="418"/>
    </row>
  </sheetData>
  <customSheetViews>
    <customSheetView guid="{77C0C7EB-E0E7-476A-9764-A14522109077}" scale="120">
      <selection activeCell="C3" sqref="C3:E3"/>
      <pageMargins left="0.78740157480314965" right="0.78740157480314965" top="1.3779527559055118" bottom="0.98425196850393704" header="0.78740157480314965" footer="0.78740157480314965"/>
      <printOptions horizontalCentered="1"/>
      <pageSetup paperSize="9" scale="95" orientation="portrait" r:id="rId1"/>
      <headerFooter alignWithMargins="0">
        <oddHeader>&amp;R&amp;"Times New Roman CE,Félkövér dőlt"&amp;11 3. melléklet a ...../2013. (....) önkormányzati rendelethez</oddHeader>
      </headerFooter>
    </customSheetView>
  </customSheetViews>
  <mergeCells count="6">
    <mergeCell ref="A1:D1"/>
    <mergeCell ref="C2:D2"/>
    <mergeCell ref="E3:E4"/>
    <mergeCell ref="A3:A4"/>
    <mergeCell ref="B3:B4"/>
    <mergeCell ref="C3:D3"/>
  </mergeCells>
  <phoneticPr fontId="0" type="noConversion"/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2"/>
  <headerFooter alignWithMargins="0">
    <oddHeader>&amp;R&amp;"Times New Roman CE,Félkövér dőlt"&amp;11 3. melléklet a .../2013. (IX.11.) önkormányzati rendelethez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D12"/>
  <sheetViews>
    <sheetView view="pageBreakPreview" zoomScale="60" zoomScaleNormal="120" workbookViewId="0">
      <selection activeCell="E3" sqref="E3:E11"/>
    </sheetView>
  </sheetViews>
  <sheetFormatPr defaultRowHeight="15"/>
  <cols>
    <col min="1" max="1" width="5.6640625" style="86" customWidth="1"/>
    <col min="2" max="2" width="68.6640625" style="86" customWidth="1"/>
    <col min="3" max="3" width="19.5" style="86" customWidth="1"/>
    <col min="4" max="4" width="16.6640625" style="86" customWidth="1"/>
    <col min="5" max="16384" width="9.33203125" style="86"/>
  </cols>
  <sheetData>
    <row r="1" spans="1:4" ht="33" customHeight="1">
      <c r="A1" s="435" t="s">
        <v>427</v>
      </c>
      <c r="B1" s="435"/>
      <c r="C1" s="435"/>
      <c r="D1" s="435"/>
    </row>
    <row r="2" spans="1:4" ht="15.95" customHeight="1" thickBot="1">
      <c r="A2" s="87"/>
      <c r="B2" s="87"/>
      <c r="C2" s="447" t="s">
        <v>92</v>
      </c>
      <c r="D2" s="447"/>
    </row>
    <row r="3" spans="1:4" ht="26.25" customHeight="1" thickBot="1">
      <c r="A3" s="108" t="s">
        <v>54</v>
      </c>
      <c r="B3" s="109" t="s">
        <v>247</v>
      </c>
      <c r="C3" s="110" t="s">
        <v>308</v>
      </c>
      <c r="D3" s="110" t="s">
        <v>434</v>
      </c>
    </row>
    <row r="4" spans="1:4" ht="15.75" thickBot="1">
      <c r="A4" s="111">
        <v>1</v>
      </c>
      <c r="B4" s="112">
        <v>2</v>
      </c>
      <c r="C4" s="113">
        <v>3</v>
      </c>
      <c r="D4" s="113">
        <v>3</v>
      </c>
    </row>
    <row r="5" spans="1:4">
      <c r="A5" s="114" t="s">
        <v>56</v>
      </c>
      <c r="B5" s="305" t="s">
        <v>97</v>
      </c>
      <c r="C5" s="302">
        <v>209530</v>
      </c>
      <c r="D5" s="302">
        <v>209530</v>
      </c>
    </row>
    <row r="6" spans="1:4" ht="24.75">
      <c r="A6" s="115" t="s">
        <v>57</v>
      </c>
      <c r="B6" s="387" t="s">
        <v>389</v>
      </c>
      <c r="C6" s="303"/>
      <c r="D6" s="303"/>
    </row>
    <row r="7" spans="1:4">
      <c r="A7" s="115" t="s">
        <v>58</v>
      </c>
      <c r="B7" s="388" t="s">
        <v>253</v>
      </c>
      <c r="C7" s="303">
        <v>3000</v>
      </c>
      <c r="D7" s="303">
        <v>3000</v>
      </c>
    </row>
    <row r="8" spans="1:4" ht="24.75">
      <c r="A8" s="115" t="s">
        <v>59</v>
      </c>
      <c r="B8" s="388" t="s">
        <v>391</v>
      </c>
      <c r="C8" s="303"/>
      <c r="D8" s="303"/>
    </row>
    <row r="9" spans="1:4">
      <c r="A9" s="116" t="s">
        <v>60</v>
      </c>
      <c r="B9" s="388" t="s">
        <v>390</v>
      </c>
      <c r="C9" s="304"/>
      <c r="D9" s="304"/>
    </row>
    <row r="10" spans="1:4" ht="15.75" thickBot="1">
      <c r="A10" s="115" t="s">
        <v>61</v>
      </c>
      <c r="B10" s="389" t="s">
        <v>248</v>
      </c>
      <c r="C10" s="303"/>
      <c r="D10" s="303"/>
    </row>
    <row r="11" spans="1:4" ht="15.75" thickBot="1">
      <c r="A11" s="444" t="s">
        <v>254</v>
      </c>
      <c r="B11" s="445"/>
      <c r="C11" s="117">
        <f>SUM(C5:C10)</f>
        <v>212530</v>
      </c>
      <c r="D11" s="117">
        <f>SUM(D5:D10)</f>
        <v>212530</v>
      </c>
    </row>
    <row r="12" spans="1:4" ht="23.25" customHeight="1">
      <c r="A12" s="446" t="s">
        <v>272</v>
      </c>
      <c r="B12" s="446"/>
      <c r="C12" s="446"/>
    </row>
  </sheetData>
  <customSheetViews>
    <customSheetView guid="{77C0C7EB-E0E7-476A-9764-A14522109077}" scale="120">
      <selection activeCell="B10" sqref="B10"/>
      <pageMargins left="0.78740157480314965" right="0.78740157480314965" top="1.3779527559055118" bottom="0.98425196850393704" header="0.78740157480314965" footer="0.78740157480314965"/>
      <printOptions horizontalCentered="1"/>
      <pageSetup paperSize="9" scale="95" orientation="portrait" r:id="rId1"/>
      <headerFooter alignWithMargins="0">
        <oddHeader>&amp;R&amp;"Times New Roman CE,Félkövér dőlt"&amp;11 4. melléklet a ...../2013. (....) önkormányzati rendelethez</oddHeader>
      </headerFooter>
    </customSheetView>
  </customSheetViews>
  <mergeCells count="4">
    <mergeCell ref="A11:B11"/>
    <mergeCell ref="A12:C12"/>
    <mergeCell ref="C2:D2"/>
    <mergeCell ref="A1:D1"/>
  </mergeCells>
  <phoneticPr fontId="28" type="noConversion"/>
  <printOptions horizontalCentered="1"/>
  <pageMargins left="0.78740157480314965" right="0.78740157480314965" top="1.3779527559055118" bottom="0.98425196850393704" header="0.78740157480314965" footer="0.78740157480314965"/>
  <pageSetup paperSize="9" scale="86" orientation="portrait" r:id="rId2"/>
  <headerFooter alignWithMargins="0">
    <oddHeader>&amp;R&amp;"Times New Roman CE,Félkövér dőlt"&amp;11 4. melléklet a .../2013. (IX.11.) önkormányzati rendelethez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F20"/>
  <sheetViews>
    <sheetView view="pageBreakPreview" zoomScale="60" zoomScaleNormal="100" workbookViewId="0">
      <selection activeCell="G19" sqref="G19"/>
    </sheetView>
  </sheetViews>
  <sheetFormatPr defaultRowHeight="12.75"/>
  <cols>
    <col min="1" max="1" width="47.1640625" style="41" customWidth="1"/>
    <col min="2" max="2" width="15.6640625" style="40" customWidth="1"/>
    <col min="3" max="3" width="16.33203125" style="40" customWidth="1"/>
    <col min="4" max="4" width="18" style="40" customWidth="1"/>
    <col min="5" max="6" width="16.6640625" style="40" customWidth="1"/>
    <col min="7" max="7" width="12.83203125" style="40" customWidth="1"/>
    <col min="8" max="8" width="13.83203125" style="40" customWidth="1"/>
    <col min="9" max="16384" width="9.33203125" style="40"/>
  </cols>
  <sheetData>
    <row r="1" spans="1:6" ht="25.5" customHeight="1">
      <c r="A1" s="448" t="s">
        <v>1</v>
      </c>
      <c r="B1" s="448"/>
      <c r="C1" s="448"/>
      <c r="D1" s="448"/>
      <c r="E1" s="448"/>
      <c r="F1" s="448"/>
    </row>
    <row r="2" spans="1:6" ht="22.5" customHeight="1" thickBot="1">
      <c r="A2" s="118"/>
      <c r="B2" s="51"/>
      <c r="C2" s="51"/>
      <c r="D2" s="51"/>
      <c r="E2" s="51"/>
      <c r="F2" s="47" t="s">
        <v>428</v>
      </c>
    </row>
    <row r="3" spans="1:6" s="42" customFormat="1" ht="44.25" customHeight="1" thickBot="1">
      <c r="A3" s="119" t="s">
        <v>107</v>
      </c>
      <c r="B3" s="120" t="s">
        <v>108</v>
      </c>
      <c r="C3" s="120" t="s">
        <v>109</v>
      </c>
      <c r="D3" s="120" t="s">
        <v>0</v>
      </c>
      <c r="E3" s="120" t="s">
        <v>308</v>
      </c>
      <c r="F3" s="120" t="s">
        <v>441</v>
      </c>
    </row>
    <row r="4" spans="1:6" s="51" customFormat="1" ht="12" customHeight="1" thickBot="1">
      <c r="A4" s="49">
        <v>1</v>
      </c>
      <c r="B4" s="50">
        <v>2</v>
      </c>
      <c r="C4" s="50">
        <v>3</v>
      </c>
      <c r="D4" s="50">
        <v>4</v>
      </c>
      <c r="E4" s="50">
        <v>5</v>
      </c>
      <c r="F4" s="50">
        <v>5</v>
      </c>
    </row>
    <row r="5" spans="1:6" ht="15.95" customHeight="1">
      <c r="A5" s="57" t="s">
        <v>418</v>
      </c>
      <c r="B5" s="29">
        <v>62347844</v>
      </c>
      <c r="C5" s="52">
        <v>2012</v>
      </c>
      <c r="D5" s="29">
        <v>30480000</v>
      </c>
      <c r="E5" s="29">
        <v>31867844</v>
      </c>
      <c r="F5" s="29">
        <v>31867844</v>
      </c>
    </row>
    <row r="6" spans="1:6" ht="15.95" customHeight="1">
      <c r="A6" s="57" t="s">
        <v>435</v>
      </c>
      <c r="B6" s="29">
        <v>6762801</v>
      </c>
      <c r="C6" s="52">
        <v>2012</v>
      </c>
      <c r="D6" s="29"/>
      <c r="E6" s="29">
        <v>6762801</v>
      </c>
      <c r="F6" s="29">
        <v>6762801</v>
      </c>
    </row>
    <row r="7" spans="1:6" ht="15.95" customHeight="1">
      <c r="A7" s="408" t="s">
        <v>419</v>
      </c>
      <c r="B7" s="29">
        <v>20764500</v>
      </c>
      <c r="C7" s="52">
        <v>2013</v>
      </c>
      <c r="D7" s="29">
        <v>16124000</v>
      </c>
      <c r="E7" s="29">
        <v>4640500</v>
      </c>
      <c r="F7" s="29">
        <v>4640500</v>
      </c>
    </row>
    <row r="8" spans="1:6" ht="15.95" customHeight="1">
      <c r="A8" s="57" t="s">
        <v>420</v>
      </c>
      <c r="B8" s="29">
        <v>508000</v>
      </c>
      <c r="C8" s="52">
        <v>2013</v>
      </c>
      <c r="D8" s="29"/>
      <c r="E8" s="29">
        <v>508000</v>
      </c>
      <c r="F8" s="29">
        <v>508000</v>
      </c>
    </row>
    <row r="9" spans="1:6" ht="15.95" customHeight="1">
      <c r="A9" s="408" t="s">
        <v>421</v>
      </c>
      <c r="B9" s="29">
        <v>1000000</v>
      </c>
      <c r="C9" s="52">
        <v>2013</v>
      </c>
      <c r="D9" s="29"/>
      <c r="E9" s="29">
        <v>1000000</v>
      </c>
      <c r="F9" s="29">
        <v>1000000</v>
      </c>
    </row>
    <row r="10" spans="1:6" ht="15.95" customHeight="1">
      <c r="A10" s="57" t="s">
        <v>422</v>
      </c>
      <c r="B10" s="29">
        <v>2600000</v>
      </c>
      <c r="C10" s="52">
        <v>2013</v>
      </c>
      <c r="D10" s="29"/>
      <c r="E10" s="29">
        <v>2600000</v>
      </c>
      <c r="F10" s="29">
        <v>2600000</v>
      </c>
    </row>
    <row r="11" spans="1:6" ht="15.95" customHeight="1">
      <c r="A11" s="423" t="s">
        <v>436</v>
      </c>
      <c r="B11" s="29"/>
      <c r="C11" s="52"/>
      <c r="D11" s="29"/>
      <c r="E11" s="29"/>
      <c r="F11" s="29">
        <v>5953697</v>
      </c>
    </row>
    <row r="12" spans="1:6" ht="15.95" customHeight="1">
      <c r="A12" s="423" t="s">
        <v>437</v>
      </c>
      <c r="B12" s="29"/>
      <c r="C12" s="52"/>
      <c r="D12" s="29"/>
      <c r="E12" s="29"/>
      <c r="F12" s="29">
        <v>507591</v>
      </c>
    </row>
    <row r="13" spans="1:6" ht="15.95" customHeight="1">
      <c r="A13" s="423" t="s">
        <v>438</v>
      </c>
      <c r="B13" s="29"/>
      <c r="C13" s="52"/>
      <c r="D13" s="29"/>
      <c r="E13" s="29"/>
      <c r="F13" s="29">
        <v>439607</v>
      </c>
    </row>
    <row r="14" spans="1:6" ht="15.95" customHeight="1">
      <c r="A14" s="43"/>
      <c r="B14" s="29"/>
      <c r="C14" s="52"/>
      <c r="D14" s="29"/>
      <c r="E14" s="29"/>
      <c r="F14" s="29"/>
    </row>
    <row r="15" spans="1:6" ht="15.95" customHeight="1">
      <c r="A15" s="43"/>
      <c r="B15" s="29"/>
      <c r="C15" s="52"/>
      <c r="D15" s="29"/>
      <c r="E15" s="29"/>
      <c r="F15" s="29"/>
    </row>
    <row r="16" spans="1:6" ht="15.95" customHeight="1">
      <c r="A16" s="43"/>
      <c r="B16" s="29"/>
      <c r="C16" s="52"/>
      <c r="D16" s="29"/>
      <c r="E16" s="29"/>
      <c r="F16" s="29"/>
    </row>
    <row r="17" spans="1:6" ht="15.95" customHeight="1">
      <c r="A17" s="43"/>
      <c r="B17" s="29"/>
      <c r="C17" s="52"/>
      <c r="D17" s="29"/>
      <c r="E17" s="29"/>
      <c r="F17" s="29"/>
    </row>
    <row r="18" spans="1:6" ht="15.95" customHeight="1">
      <c r="A18" s="43"/>
      <c r="B18" s="29"/>
      <c r="C18" s="52"/>
      <c r="D18" s="29"/>
      <c r="E18" s="29"/>
      <c r="F18" s="29"/>
    </row>
    <row r="19" spans="1:6" ht="15.95" customHeight="1" thickBot="1">
      <c r="A19" s="53"/>
      <c r="B19" s="30"/>
      <c r="C19" s="54"/>
      <c r="D19" s="30"/>
      <c r="E19" s="30"/>
      <c r="F19" s="29"/>
    </row>
    <row r="20" spans="1:6" ht="15.95" customHeight="1" thickBot="1">
      <c r="A20" s="121" t="s">
        <v>106</v>
      </c>
      <c r="B20" s="55">
        <f>SUM(B5:B19)</f>
        <v>93983145</v>
      </c>
      <c r="C20" s="73"/>
      <c r="D20" s="55">
        <f>SUM(D5:D19)</f>
        <v>46604000</v>
      </c>
      <c r="E20" s="55">
        <f>SUM(E5:E19)</f>
        <v>47379145</v>
      </c>
      <c r="F20" s="424">
        <f>SUM(F5:F19)</f>
        <v>54280040</v>
      </c>
    </row>
  </sheetData>
  <customSheetViews>
    <customSheetView guid="{77C0C7EB-E0E7-476A-9764-A14522109077}">
      <selection activeCell="E6" sqref="E6"/>
      <pageMargins left="0.78740157480314965" right="0.78740157480314965" top="1.02" bottom="0.98425196850393704" header="0.78740157480314965" footer="0.78740157480314965"/>
      <printOptions horizontalCentered="1"/>
      <pageSetup paperSize="9" scale="105" orientation="landscape" horizontalDpi="300" verticalDpi="300" r:id="rId1"/>
      <headerFooter alignWithMargins="0">
        <oddHeader>&amp;R&amp;"Times New Roman CE,Félkövér dőlt"&amp;11 6. melléklet a ……/2013. (….) önkormányzati rendelethez</oddHeader>
      </headerFooter>
    </customSheetView>
  </customSheetViews>
  <mergeCells count="1">
    <mergeCell ref="A1:F1"/>
  </mergeCells>
  <phoneticPr fontId="0" type="noConversion"/>
  <printOptions horizontalCentered="1"/>
  <pageMargins left="0.78740157480314965" right="0.78740157480314965" top="1.0236220472440944" bottom="0.98425196850393704" header="0.78740157480314965" footer="0.78740157480314965"/>
  <pageSetup paperSize="9" scale="105" orientation="landscape" horizontalDpi="300" verticalDpi="300" r:id="rId2"/>
  <headerFooter alignWithMargins="0">
    <oddHeader>&amp;R&amp;"Times New Roman CE,Félkövér dőlt"&amp;11 5. melléklet a .../2013. (IX.11.) önkormányzati rendelethez</oddHeader>
  </headerFooter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>
  <dimension ref="A1:G69"/>
  <sheetViews>
    <sheetView tabSelected="1" view="pageBreakPreview" topLeftCell="A25" zoomScale="60" zoomScaleNormal="100" workbookViewId="0">
      <selection activeCell="C81" sqref="C81"/>
    </sheetView>
  </sheetViews>
  <sheetFormatPr defaultRowHeight="12.75"/>
  <cols>
    <col min="1" max="1" width="38.6640625" style="44" customWidth="1"/>
    <col min="2" max="2" width="21.1640625" style="44" customWidth="1"/>
    <col min="3" max="3" width="21.6640625" style="44" customWidth="1"/>
    <col min="4" max="4" width="13.83203125" style="44" customWidth="1"/>
    <col min="5" max="16384" width="9.33203125" style="44"/>
  </cols>
  <sheetData>
    <row r="1" spans="1:4">
      <c r="A1" s="126"/>
      <c r="B1" s="126"/>
      <c r="C1" s="126"/>
      <c r="D1" s="126"/>
    </row>
    <row r="2" spans="1:4" ht="15.75">
      <c r="A2" s="127" t="s">
        <v>158</v>
      </c>
      <c r="B2" s="449" t="s">
        <v>423</v>
      </c>
      <c r="C2" s="449"/>
      <c r="D2" s="449"/>
    </row>
    <row r="3" spans="1:4" ht="14.25" thickBot="1">
      <c r="A3" s="126"/>
      <c r="B3" s="126"/>
      <c r="C3" s="126"/>
      <c r="D3" s="415"/>
    </row>
    <row r="4" spans="1:4" ht="33" customHeight="1" thickBot="1">
      <c r="A4" s="128" t="s">
        <v>151</v>
      </c>
      <c r="B4" s="414" t="s">
        <v>432</v>
      </c>
      <c r="C4" s="414" t="s">
        <v>433</v>
      </c>
      <c r="D4" s="411"/>
    </row>
    <row r="5" spans="1:4">
      <c r="A5" s="130" t="s">
        <v>152</v>
      </c>
      <c r="B5" s="62"/>
      <c r="C5" s="62"/>
      <c r="D5" s="410"/>
    </row>
    <row r="6" spans="1:4">
      <c r="A6" s="131" t="s">
        <v>165</v>
      </c>
      <c r="B6" s="63"/>
      <c r="C6" s="63"/>
      <c r="D6" s="412"/>
    </row>
    <row r="7" spans="1:4">
      <c r="A7" s="132" t="s">
        <v>153</v>
      </c>
      <c r="B7" s="64">
        <v>18100000</v>
      </c>
      <c r="C7" s="64">
        <v>18100000</v>
      </c>
      <c r="D7" s="410"/>
    </row>
    <row r="8" spans="1:4">
      <c r="A8" s="132" t="s">
        <v>166</v>
      </c>
      <c r="B8" s="64"/>
      <c r="C8" s="64"/>
      <c r="D8" s="410"/>
    </row>
    <row r="9" spans="1:4">
      <c r="A9" s="132" t="s">
        <v>154</v>
      </c>
      <c r="B9" s="64"/>
      <c r="C9" s="64"/>
      <c r="D9" s="410"/>
    </row>
    <row r="10" spans="1:4">
      <c r="A10" s="132" t="s">
        <v>155</v>
      </c>
      <c r="B10" s="64"/>
      <c r="C10" s="64"/>
      <c r="D10" s="410"/>
    </row>
    <row r="11" spans="1:4" ht="13.5" thickBot="1">
      <c r="A11" s="65"/>
      <c r="B11" s="66"/>
      <c r="C11" s="66"/>
      <c r="D11" s="410"/>
    </row>
    <row r="12" spans="1:4" ht="13.5" thickBot="1">
      <c r="A12" s="133" t="s">
        <v>157</v>
      </c>
      <c r="B12" s="134">
        <f>B5+SUM(B7:B11)</f>
        <v>18100000</v>
      </c>
      <c r="C12" s="134">
        <f>C5+SUM(C7:C11)</f>
        <v>18100000</v>
      </c>
      <c r="D12" s="410"/>
    </row>
    <row r="13" spans="1:4" ht="13.5" thickBot="1">
      <c r="A13" s="46"/>
      <c r="B13" s="46"/>
      <c r="C13" s="46"/>
      <c r="D13" s="413"/>
    </row>
    <row r="14" spans="1:4" ht="15" customHeight="1" thickBot="1">
      <c r="A14" s="128" t="s">
        <v>156</v>
      </c>
      <c r="B14" s="129" t="s">
        <v>180</v>
      </c>
      <c r="C14" s="129" t="s">
        <v>251</v>
      </c>
      <c r="D14" s="411"/>
    </row>
    <row r="15" spans="1:4">
      <c r="A15" s="130" t="s">
        <v>161</v>
      </c>
      <c r="B15" s="62"/>
      <c r="C15" s="62"/>
      <c r="D15" s="410"/>
    </row>
    <row r="16" spans="1:4">
      <c r="A16" s="135" t="s">
        <v>162</v>
      </c>
      <c r="B16" s="64"/>
      <c r="C16" s="64"/>
      <c r="D16" s="410"/>
    </row>
    <row r="17" spans="1:4">
      <c r="A17" s="132" t="s">
        <v>163</v>
      </c>
      <c r="B17" s="64"/>
      <c r="C17" s="64"/>
      <c r="D17" s="410"/>
    </row>
    <row r="18" spans="1:4">
      <c r="A18" s="132" t="s">
        <v>164</v>
      </c>
      <c r="B18" s="64"/>
      <c r="C18" s="64"/>
      <c r="D18" s="410"/>
    </row>
    <row r="19" spans="1:4">
      <c r="A19" s="67"/>
      <c r="B19" s="64"/>
      <c r="C19" s="64"/>
      <c r="D19" s="410"/>
    </row>
    <row r="20" spans="1:4">
      <c r="A20" s="67"/>
      <c r="B20" s="64"/>
      <c r="C20" s="64"/>
      <c r="D20" s="410"/>
    </row>
    <row r="21" spans="1:4" ht="13.5" thickBot="1">
      <c r="A21" s="65"/>
      <c r="B21" s="66"/>
      <c r="C21" s="66"/>
      <c r="D21" s="410"/>
    </row>
    <row r="22" spans="1:4" ht="13.5" thickBot="1">
      <c r="A22" s="133" t="s">
        <v>89</v>
      </c>
      <c r="B22" s="134">
        <f>SUM(B15:B21)</f>
        <v>0</v>
      </c>
      <c r="C22" s="134">
        <f>SUM(C15:C21)</f>
        <v>0</v>
      </c>
      <c r="D22" s="410"/>
    </row>
    <row r="23" spans="1:4">
      <c r="A23" s="126"/>
      <c r="B23" s="126"/>
      <c r="C23" s="126"/>
      <c r="D23" s="126"/>
    </row>
    <row r="24" spans="1:4">
      <c r="A24" s="126"/>
      <c r="B24" s="126"/>
      <c r="C24" s="126"/>
      <c r="D24" s="126"/>
    </row>
    <row r="25" spans="1:4" ht="15.75">
      <c r="A25" s="127" t="s">
        <v>158</v>
      </c>
      <c r="B25" s="449" t="s">
        <v>424</v>
      </c>
      <c r="C25" s="449"/>
      <c r="D25" s="449"/>
    </row>
    <row r="26" spans="1:4" ht="14.25" thickBot="1">
      <c r="A26" s="126"/>
      <c r="B26" s="126"/>
      <c r="C26" s="126"/>
      <c r="D26" s="415"/>
    </row>
    <row r="27" spans="1:4" ht="24.75" thickBot="1">
      <c r="A27" s="128" t="s">
        <v>151</v>
      </c>
      <c r="B27" s="414" t="s">
        <v>432</v>
      </c>
      <c r="C27" s="414" t="s">
        <v>433</v>
      </c>
      <c r="D27" s="411"/>
    </row>
    <row r="28" spans="1:4">
      <c r="A28" s="130" t="s">
        <v>152</v>
      </c>
      <c r="B28" s="62"/>
      <c r="C28" s="62"/>
      <c r="D28" s="410"/>
    </row>
    <row r="29" spans="1:4">
      <c r="A29" s="131" t="s">
        <v>165</v>
      </c>
      <c r="B29" s="63"/>
      <c r="C29" s="63"/>
      <c r="D29" s="412"/>
    </row>
    <row r="30" spans="1:4">
      <c r="A30" s="132" t="s">
        <v>153</v>
      </c>
      <c r="B30" s="64">
        <v>519921</v>
      </c>
      <c r="C30" s="64">
        <v>519921</v>
      </c>
      <c r="D30" s="410"/>
    </row>
    <row r="31" spans="1:4">
      <c r="A31" s="132" t="s">
        <v>166</v>
      </c>
      <c r="B31" s="64"/>
      <c r="C31" s="64"/>
      <c r="D31" s="410"/>
    </row>
    <row r="32" spans="1:4">
      <c r="A32" s="132" t="s">
        <v>154</v>
      </c>
      <c r="B32" s="64"/>
      <c r="C32" s="64"/>
      <c r="D32" s="410"/>
    </row>
    <row r="33" spans="1:4">
      <c r="A33" s="132" t="s">
        <v>155</v>
      </c>
      <c r="B33" s="64"/>
      <c r="C33" s="64"/>
      <c r="D33" s="410"/>
    </row>
    <row r="34" spans="1:4" ht="13.5" thickBot="1">
      <c r="A34" s="65"/>
      <c r="B34" s="66"/>
      <c r="C34" s="66"/>
      <c r="D34" s="410"/>
    </row>
    <row r="35" spans="1:4" ht="13.5" thickBot="1">
      <c r="A35" s="133" t="s">
        <v>157</v>
      </c>
      <c r="B35" s="134">
        <f>B28+SUM(B30:B34)</f>
        <v>519921</v>
      </c>
      <c r="C35" s="134">
        <f>C28+SUM(C30:C34)</f>
        <v>519921</v>
      </c>
      <c r="D35" s="410"/>
    </row>
    <row r="36" spans="1:4" ht="13.5" thickBot="1">
      <c r="A36" s="46"/>
      <c r="B36" s="46"/>
      <c r="C36" s="46"/>
      <c r="D36" s="413"/>
    </row>
    <row r="37" spans="1:4" ht="24.75" thickBot="1">
      <c r="A37" s="128" t="s">
        <v>156</v>
      </c>
      <c r="B37" s="414" t="s">
        <v>432</v>
      </c>
      <c r="C37" s="414" t="s">
        <v>433</v>
      </c>
      <c r="D37" s="411"/>
    </row>
    <row r="38" spans="1:4">
      <c r="A38" s="130" t="s">
        <v>161</v>
      </c>
      <c r="B38" s="62"/>
      <c r="C38" s="62"/>
      <c r="D38" s="410"/>
    </row>
    <row r="39" spans="1:4">
      <c r="A39" s="135" t="s">
        <v>162</v>
      </c>
      <c r="B39" s="64"/>
      <c r="C39" s="64"/>
      <c r="D39" s="410"/>
    </row>
    <row r="40" spans="1:4">
      <c r="A40" s="132" t="s">
        <v>163</v>
      </c>
      <c r="B40" s="64"/>
      <c r="C40" s="64"/>
      <c r="D40" s="410"/>
    </row>
    <row r="41" spans="1:4">
      <c r="A41" s="132" t="s">
        <v>164</v>
      </c>
      <c r="B41" s="64"/>
      <c r="C41" s="64"/>
      <c r="D41" s="410"/>
    </row>
    <row r="42" spans="1:4">
      <c r="A42" s="67"/>
      <c r="B42" s="64"/>
      <c r="C42" s="64"/>
      <c r="D42" s="410"/>
    </row>
    <row r="43" spans="1:4">
      <c r="A43" s="67"/>
      <c r="B43" s="64"/>
      <c r="C43" s="64"/>
      <c r="D43" s="410"/>
    </row>
    <row r="44" spans="1:4" ht="13.5" thickBot="1">
      <c r="A44" s="65"/>
      <c r="B44" s="66"/>
      <c r="C44" s="66"/>
      <c r="D44" s="410"/>
    </row>
    <row r="45" spans="1:4" ht="13.5" thickBot="1">
      <c r="A45" s="133" t="s">
        <v>89</v>
      </c>
      <c r="B45" s="134">
        <f>SUM(B38:B44)</f>
        <v>0</v>
      </c>
      <c r="C45" s="134">
        <f>SUM(C38:C44)</f>
        <v>0</v>
      </c>
      <c r="D45" s="410"/>
    </row>
    <row r="46" spans="1:4">
      <c r="A46" s="409"/>
      <c r="B46" s="410"/>
      <c r="C46" s="410"/>
      <c r="D46" s="410"/>
    </row>
    <row r="47" spans="1:4">
      <c r="A47" s="126"/>
      <c r="B47" s="126"/>
      <c r="C47" s="126"/>
      <c r="D47" s="126"/>
    </row>
    <row r="48" spans="1:4" ht="15.75">
      <c r="A48" s="127" t="s">
        <v>158</v>
      </c>
      <c r="B48" s="449" t="s">
        <v>425</v>
      </c>
      <c r="C48" s="449"/>
      <c r="D48" s="449"/>
    </row>
    <row r="49" spans="1:7" ht="14.25" thickBot="1">
      <c r="A49" s="126"/>
      <c r="B49" s="126"/>
      <c r="C49" s="126"/>
      <c r="D49" s="415"/>
      <c r="G49" s="45"/>
    </row>
    <row r="50" spans="1:7" ht="24.75" thickBot="1">
      <c r="A50" s="128" t="s">
        <v>151</v>
      </c>
      <c r="B50" s="414" t="s">
        <v>432</v>
      </c>
      <c r="C50" s="414" t="s">
        <v>433</v>
      </c>
      <c r="D50" s="411"/>
    </row>
    <row r="51" spans="1:7">
      <c r="A51" s="130" t="s">
        <v>152</v>
      </c>
      <c r="B51" s="62">
        <v>1404293</v>
      </c>
      <c r="C51" s="62">
        <v>1404293</v>
      </c>
      <c r="D51" s="410"/>
    </row>
    <row r="52" spans="1:7">
      <c r="A52" s="131" t="s">
        <v>165</v>
      </c>
      <c r="B52" s="63"/>
      <c r="C52" s="63"/>
      <c r="D52" s="412"/>
    </row>
    <row r="53" spans="1:7">
      <c r="A53" s="132" t="s">
        <v>153</v>
      </c>
      <c r="B53" s="64">
        <v>12638641</v>
      </c>
      <c r="C53" s="64">
        <v>12638641</v>
      </c>
      <c r="D53" s="410"/>
    </row>
    <row r="54" spans="1:7">
      <c r="A54" s="132" t="s">
        <v>166</v>
      </c>
      <c r="B54" s="64"/>
      <c r="C54" s="64"/>
      <c r="D54" s="410"/>
    </row>
    <row r="55" spans="1:7">
      <c r="A55" s="132" t="s">
        <v>154</v>
      </c>
      <c r="B55" s="64"/>
      <c r="C55" s="64"/>
      <c r="D55" s="410"/>
    </row>
    <row r="56" spans="1:7">
      <c r="A56" s="132" t="s">
        <v>155</v>
      </c>
      <c r="B56" s="64"/>
      <c r="C56" s="64"/>
      <c r="D56" s="410"/>
    </row>
    <row r="57" spans="1:7" ht="13.5" thickBot="1">
      <c r="A57" s="65"/>
      <c r="B57" s="66"/>
      <c r="C57" s="66"/>
      <c r="D57" s="410"/>
    </row>
    <row r="58" spans="1:7" ht="13.5" thickBot="1">
      <c r="A58" s="133" t="s">
        <v>157</v>
      </c>
      <c r="B58" s="134">
        <f>B51+SUM(B53:B57)</f>
        <v>14042934</v>
      </c>
      <c r="C58" s="134">
        <f>C51+SUM(C53:C57)</f>
        <v>14042934</v>
      </c>
      <c r="D58" s="410"/>
    </row>
    <row r="59" spans="1:7" ht="13.5" thickBot="1">
      <c r="A59" s="46"/>
      <c r="B59" s="46"/>
      <c r="C59" s="46"/>
      <c r="D59" s="413"/>
    </row>
    <row r="60" spans="1:7" ht="24.75" thickBot="1">
      <c r="A60" s="128" t="s">
        <v>156</v>
      </c>
      <c r="B60" s="414" t="s">
        <v>432</v>
      </c>
      <c r="C60" s="414" t="s">
        <v>433</v>
      </c>
      <c r="D60" s="411"/>
    </row>
    <row r="61" spans="1:7">
      <c r="A61" s="130" t="s">
        <v>161</v>
      </c>
      <c r="B61" s="62"/>
      <c r="C61" s="62"/>
      <c r="D61" s="410"/>
    </row>
    <row r="62" spans="1:7">
      <c r="A62" s="135" t="s">
        <v>162</v>
      </c>
      <c r="B62" s="64"/>
      <c r="C62" s="64"/>
      <c r="D62" s="410"/>
    </row>
    <row r="63" spans="1:7">
      <c r="A63" s="132" t="s">
        <v>163</v>
      </c>
      <c r="B63" s="64">
        <v>14042934</v>
      </c>
      <c r="C63" s="64">
        <v>14042934</v>
      </c>
      <c r="D63" s="410"/>
    </row>
    <row r="64" spans="1:7">
      <c r="A64" s="132" t="s">
        <v>164</v>
      </c>
      <c r="B64" s="64"/>
      <c r="C64" s="64"/>
      <c r="D64" s="410"/>
    </row>
    <row r="65" spans="1:4">
      <c r="A65" s="67"/>
      <c r="B65" s="64"/>
      <c r="C65" s="64"/>
      <c r="D65" s="410"/>
    </row>
    <row r="66" spans="1:4">
      <c r="A66" s="67"/>
      <c r="B66" s="64"/>
      <c r="C66" s="64"/>
      <c r="D66" s="410"/>
    </row>
    <row r="67" spans="1:4" ht="13.5" thickBot="1">
      <c r="A67" s="65"/>
      <c r="B67" s="66"/>
      <c r="C67" s="66"/>
      <c r="D67" s="410"/>
    </row>
    <row r="68" spans="1:4" ht="13.5" thickBot="1">
      <c r="A68" s="133" t="s">
        <v>89</v>
      </c>
      <c r="B68" s="134">
        <f>SUM(B61:B67)</f>
        <v>14042934</v>
      </c>
      <c r="C68" s="134">
        <f>SUM(C61:C67)</f>
        <v>14042934</v>
      </c>
      <c r="D68" s="410"/>
    </row>
    <row r="69" spans="1:4">
      <c r="A69" s="126"/>
      <c r="B69" s="126"/>
      <c r="C69" s="126"/>
      <c r="D69" s="126"/>
    </row>
  </sheetData>
  <customSheetViews>
    <customSheetView guid="{77C0C7EB-E0E7-476A-9764-A14522109077}">
      <selection activeCell="L28" sqref="L28"/>
      <pageMargins left="0.78740157480314965" right="0.78740157480314965" top="1.3779527559055118" bottom="0.98425196850393704" header="0.78740157480314965" footer="0.78740157480314965"/>
      <printOptions horizontalCentered="1"/>
      <pageSetup paperSize="9" scale="95" orientation="portrait" r:id="rId1"/>
      <headerFooter alignWithMargins="0">
        <oddHeader>&amp;C&amp;"Times New Roman CE,Félkövér"&amp;12
Európai uniós támogatással megvalósuló projektek 
bevételei, kiadásai, hozzájárulások&amp;R&amp;"Times New Roman CE,Félkövér dőlt"&amp;11 8. melléklet a ……/2013. (….) önkormányzati rendelethez</oddHeader>
      </headerFooter>
    </customSheetView>
  </customSheetViews>
  <mergeCells count="3">
    <mergeCell ref="B2:D2"/>
    <mergeCell ref="B25:D25"/>
    <mergeCell ref="B48:D48"/>
  </mergeCells>
  <phoneticPr fontId="28" type="noConversion"/>
  <conditionalFormatting sqref="B12:C12 B22:D22 B35:C35 B45:C46 B58:C58 B68:C68 D5:D12 D15:D21 D28:D35 D38:D46 D51:D58 D61:D68">
    <cfRule type="cellIs" dxfId="0" priority="3" stopIfTrue="1" operator="equal">
      <formula>0</formula>
    </cfRule>
  </conditionalFormatting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2"/>
  <headerFooter alignWithMargins="0">
    <oddHeader>&amp;C&amp;"Times New Roman CE,Félkövér"&amp;12
Európai uniós támogatással megvalósuló projektek 
bevételei, kiadásai, hozzájárulások&amp;R&amp;"Times New Roman CE,Félkövér dőlt"&amp;11 6. melléklet a .../2013. (IX.10.) önkormányzati rendelethez</oddHeader>
  </headerFooter>
  <rowBreaks count="1" manualBreakCount="1">
    <brk id="47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>
  <sheetPr codeName="Munka4"/>
  <dimension ref="A1:K99"/>
  <sheetViews>
    <sheetView view="pageBreakPreview" zoomScaleNormal="115" zoomScaleSheetLayoutView="100" workbookViewId="0">
      <selection activeCell="E66" sqref="E66"/>
    </sheetView>
  </sheetViews>
  <sheetFormatPr defaultRowHeight="12.75"/>
  <cols>
    <col min="1" max="1" width="9.6640625" style="400" customWidth="1"/>
    <col min="2" max="2" width="9.6640625" style="401" customWidth="1"/>
    <col min="3" max="3" width="72" style="401" customWidth="1"/>
    <col min="4" max="4" width="16" style="402" customWidth="1"/>
    <col min="5" max="5" width="17.83203125" style="4" customWidth="1"/>
    <col min="6" max="16384" width="9.33203125" style="4"/>
  </cols>
  <sheetData>
    <row r="1" spans="1:5" s="2" customFormat="1" ht="16.5" customHeight="1" thickBot="1">
      <c r="A1" s="136"/>
      <c r="B1" s="137"/>
      <c r="C1" s="454" t="s">
        <v>442</v>
      </c>
      <c r="D1" s="454"/>
      <c r="E1" s="454"/>
    </row>
    <row r="2" spans="1:5" s="68" customFormat="1" ht="25.5" customHeight="1">
      <c r="A2" s="450" t="s">
        <v>266</v>
      </c>
      <c r="B2" s="451"/>
      <c r="C2" s="316" t="s">
        <v>265</v>
      </c>
      <c r="D2" s="330" t="s">
        <v>90</v>
      </c>
      <c r="E2" s="330" t="s">
        <v>90</v>
      </c>
    </row>
    <row r="3" spans="1:5" s="68" customFormat="1" ht="16.5" thickBot="1">
      <c r="A3" s="138" t="s">
        <v>255</v>
      </c>
      <c r="B3" s="139"/>
      <c r="C3" s="317"/>
      <c r="D3" s="331" t="s">
        <v>91</v>
      </c>
      <c r="E3" s="331" t="s">
        <v>91</v>
      </c>
    </row>
    <row r="4" spans="1:5" s="69" customFormat="1" ht="15.95" customHeight="1" thickBot="1">
      <c r="A4" s="140"/>
      <c r="B4" s="140"/>
      <c r="C4" s="140"/>
      <c r="D4" s="141"/>
      <c r="E4" s="141" t="s">
        <v>439</v>
      </c>
    </row>
    <row r="5" spans="1:5" ht="24.75" thickBot="1">
      <c r="A5" s="452" t="s">
        <v>257</v>
      </c>
      <c r="B5" s="453"/>
      <c r="C5" s="142" t="s">
        <v>93</v>
      </c>
      <c r="D5" s="332" t="s">
        <v>94</v>
      </c>
      <c r="E5" s="143" t="s">
        <v>429</v>
      </c>
    </row>
    <row r="6" spans="1:5" s="56" customFormat="1" ht="12.95" customHeight="1" thickBot="1">
      <c r="A6" s="122">
        <v>1</v>
      </c>
      <c r="B6" s="123">
        <v>2</v>
      </c>
      <c r="C6" s="123">
        <v>3</v>
      </c>
      <c r="D6" s="124">
        <v>4</v>
      </c>
      <c r="E6" s="124">
        <v>5</v>
      </c>
    </row>
    <row r="7" spans="1:5" s="56" customFormat="1" ht="15.95" customHeight="1" thickBot="1">
      <c r="A7" s="144"/>
      <c r="B7" s="145"/>
      <c r="C7" s="145" t="s">
        <v>95</v>
      </c>
      <c r="D7" s="333"/>
      <c r="E7" s="333"/>
    </row>
    <row r="8" spans="1:5" s="56" customFormat="1" ht="12" customHeight="1" thickBot="1">
      <c r="A8" s="122" t="s">
        <v>56</v>
      </c>
      <c r="B8" s="147"/>
      <c r="C8" s="220" t="s">
        <v>258</v>
      </c>
      <c r="D8" s="257">
        <f>+D9+D14</f>
        <v>256459</v>
      </c>
      <c r="E8" s="257">
        <f>+E9+E14</f>
        <v>256459</v>
      </c>
    </row>
    <row r="9" spans="1:5" s="70" customFormat="1" ht="12" customHeight="1" thickBot="1">
      <c r="A9" s="122" t="s">
        <v>57</v>
      </c>
      <c r="B9" s="147"/>
      <c r="C9" s="318" t="s">
        <v>2</v>
      </c>
      <c r="D9" s="257">
        <f>SUM(D10:D13)</f>
        <v>212530</v>
      </c>
      <c r="E9" s="257">
        <f>SUM(E10:E13)</f>
        <v>212530</v>
      </c>
    </row>
    <row r="10" spans="1:5" s="71" customFormat="1" ht="12" customHeight="1">
      <c r="A10" s="149"/>
      <c r="B10" s="150" t="s">
        <v>138</v>
      </c>
      <c r="C10" s="319" t="s">
        <v>97</v>
      </c>
      <c r="D10" s="255">
        <v>209530</v>
      </c>
      <c r="E10" s="255">
        <v>209530</v>
      </c>
    </row>
    <row r="11" spans="1:5" s="71" customFormat="1" ht="12" customHeight="1">
      <c r="A11" s="149"/>
      <c r="B11" s="150" t="s">
        <v>139</v>
      </c>
      <c r="C11" s="320" t="s">
        <v>111</v>
      </c>
      <c r="D11" s="255"/>
      <c r="E11" s="255"/>
    </row>
    <row r="12" spans="1:5" s="71" customFormat="1" ht="12" customHeight="1">
      <c r="A12" s="149"/>
      <c r="B12" s="150" t="s">
        <v>140</v>
      </c>
      <c r="C12" s="320" t="s">
        <v>182</v>
      </c>
      <c r="D12" s="255">
        <v>3000</v>
      </c>
      <c r="E12" s="255">
        <v>3000</v>
      </c>
    </row>
    <row r="13" spans="1:5" s="71" customFormat="1" ht="12" customHeight="1" thickBot="1">
      <c r="A13" s="149"/>
      <c r="B13" s="150" t="s">
        <v>141</v>
      </c>
      <c r="C13" s="321" t="s">
        <v>183</v>
      </c>
      <c r="D13" s="255"/>
      <c r="E13" s="255"/>
    </row>
    <row r="14" spans="1:5" s="70" customFormat="1" ht="12" customHeight="1" thickBot="1">
      <c r="A14" s="122" t="s">
        <v>58</v>
      </c>
      <c r="B14" s="147"/>
      <c r="C14" s="318" t="s">
        <v>184</v>
      </c>
      <c r="D14" s="257">
        <f>SUM(D15:D22)</f>
        <v>43929</v>
      </c>
      <c r="E14" s="257">
        <f>SUM(E15:E22)</f>
        <v>43929</v>
      </c>
    </row>
    <row r="15" spans="1:5" s="70" customFormat="1" ht="12" customHeight="1">
      <c r="A15" s="151"/>
      <c r="B15" s="150" t="s">
        <v>112</v>
      </c>
      <c r="C15" s="319" t="s">
        <v>189</v>
      </c>
      <c r="D15" s="334"/>
      <c r="E15" s="334"/>
    </row>
    <row r="16" spans="1:5" s="70" customFormat="1" ht="12" customHeight="1">
      <c r="A16" s="149"/>
      <c r="B16" s="150" t="s">
        <v>113</v>
      </c>
      <c r="C16" s="320" t="s">
        <v>190</v>
      </c>
      <c r="D16" s="255">
        <v>50</v>
      </c>
      <c r="E16" s="255">
        <v>50</v>
      </c>
    </row>
    <row r="17" spans="1:5" s="70" customFormat="1" ht="12" customHeight="1">
      <c r="A17" s="149"/>
      <c r="B17" s="150" t="s">
        <v>114</v>
      </c>
      <c r="C17" s="320" t="s">
        <v>191</v>
      </c>
      <c r="D17" s="255">
        <v>3778</v>
      </c>
      <c r="E17" s="255">
        <v>3778</v>
      </c>
    </row>
    <row r="18" spans="1:5" s="70" customFormat="1" ht="12" customHeight="1">
      <c r="A18" s="149"/>
      <c r="B18" s="150" t="s">
        <v>115</v>
      </c>
      <c r="C18" s="320" t="s">
        <v>192</v>
      </c>
      <c r="D18" s="255">
        <v>27000</v>
      </c>
      <c r="E18" s="255">
        <v>27000</v>
      </c>
    </row>
    <row r="19" spans="1:5" s="70" customFormat="1" ht="12" customHeight="1">
      <c r="A19" s="149"/>
      <c r="B19" s="150" t="s">
        <v>185</v>
      </c>
      <c r="C19" s="320" t="s">
        <v>193</v>
      </c>
      <c r="D19" s="255"/>
      <c r="E19" s="255"/>
    </row>
    <row r="20" spans="1:5" s="70" customFormat="1" ht="12" customHeight="1">
      <c r="A20" s="152"/>
      <c r="B20" s="150" t="s">
        <v>186</v>
      </c>
      <c r="C20" s="320" t="s">
        <v>273</v>
      </c>
      <c r="D20" s="335">
        <v>11431</v>
      </c>
      <c r="E20" s="335">
        <v>11431</v>
      </c>
    </row>
    <row r="21" spans="1:5" s="71" customFormat="1" ht="12" customHeight="1">
      <c r="A21" s="149"/>
      <c r="B21" s="150" t="s">
        <v>187</v>
      </c>
      <c r="C21" s="320" t="s">
        <v>195</v>
      </c>
      <c r="D21" s="255">
        <v>500</v>
      </c>
      <c r="E21" s="255">
        <v>500</v>
      </c>
    </row>
    <row r="22" spans="1:5" s="71" customFormat="1" ht="12" customHeight="1" thickBot="1">
      <c r="A22" s="153"/>
      <c r="B22" s="154" t="s">
        <v>188</v>
      </c>
      <c r="C22" s="321" t="s">
        <v>196</v>
      </c>
      <c r="D22" s="256">
        <v>1170</v>
      </c>
      <c r="E22" s="256">
        <v>1170</v>
      </c>
    </row>
    <row r="23" spans="1:5" s="71" customFormat="1" ht="12" customHeight="1" thickBot="1">
      <c r="A23" s="122" t="s">
        <v>59</v>
      </c>
      <c r="B23" s="155"/>
      <c r="C23" s="318" t="s">
        <v>274</v>
      </c>
      <c r="D23" s="287">
        <v>30000</v>
      </c>
      <c r="E23" s="287">
        <v>30000</v>
      </c>
    </row>
    <row r="24" spans="1:5" s="70" customFormat="1" ht="12" customHeight="1" thickBot="1">
      <c r="A24" s="122" t="s">
        <v>60</v>
      </c>
      <c r="B24" s="147"/>
      <c r="C24" s="318" t="s">
        <v>3</v>
      </c>
      <c r="D24" s="257">
        <f>SUM(D25:D32)</f>
        <v>225509</v>
      </c>
      <c r="E24" s="257">
        <f>SUM(E25:E32)</f>
        <v>236256</v>
      </c>
    </row>
    <row r="25" spans="1:5" s="71" customFormat="1" ht="12" customHeight="1">
      <c r="A25" s="149"/>
      <c r="B25" s="150" t="s">
        <v>116</v>
      </c>
      <c r="C25" s="319" t="s">
        <v>4</v>
      </c>
      <c r="D25" s="60">
        <v>216916</v>
      </c>
      <c r="E25" s="60">
        <v>227663</v>
      </c>
    </row>
    <row r="26" spans="1:5" s="71" customFormat="1" ht="12" customHeight="1">
      <c r="A26" s="149"/>
      <c r="B26" s="150" t="s">
        <v>117</v>
      </c>
      <c r="C26" s="320" t="s">
        <v>207</v>
      </c>
      <c r="D26" s="60">
        <v>8593</v>
      </c>
      <c r="E26" s="60">
        <v>8593</v>
      </c>
    </row>
    <row r="27" spans="1:5" s="71" customFormat="1" ht="12" customHeight="1">
      <c r="A27" s="149"/>
      <c r="B27" s="150" t="s">
        <v>118</v>
      </c>
      <c r="C27" s="320" t="s">
        <v>121</v>
      </c>
      <c r="D27" s="60"/>
      <c r="E27" s="60"/>
    </row>
    <row r="28" spans="1:5" s="71" customFormat="1" ht="12" customHeight="1">
      <c r="A28" s="149"/>
      <c r="B28" s="150" t="s">
        <v>200</v>
      </c>
      <c r="C28" s="320" t="s">
        <v>208</v>
      </c>
      <c r="D28" s="60"/>
      <c r="E28" s="60"/>
    </row>
    <row r="29" spans="1:5" s="71" customFormat="1" ht="12" customHeight="1">
      <c r="A29" s="149"/>
      <c r="B29" s="150" t="s">
        <v>201</v>
      </c>
      <c r="C29" s="320" t="s">
        <v>209</v>
      </c>
      <c r="D29" s="60"/>
      <c r="E29" s="60"/>
    </row>
    <row r="30" spans="1:5" s="71" customFormat="1" ht="12" customHeight="1">
      <c r="A30" s="149"/>
      <c r="B30" s="150" t="s">
        <v>202</v>
      </c>
      <c r="C30" s="320" t="s">
        <v>210</v>
      </c>
      <c r="D30" s="60"/>
      <c r="E30" s="60"/>
    </row>
    <row r="31" spans="1:5" s="71" customFormat="1" ht="12" customHeight="1">
      <c r="A31" s="149"/>
      <c r="B31" s="150" t="s">
        <v>203</v>
      </c>
      <c r="C31" s="320" t="s">
        <v>275</v>
      </c>
      <c r="D31" s="60"/>
      <c r="E31" s="60"/>
    </row>
    <row r="32" spans="1:5" s="71" customFormat="1" ht="12" customHeight="1" thickBot="1">
      <c r="A32" s="153"/>
      <c r="B32" s="154" t="s">
        <v>204</v>
      </c>
      <c r="C32" s="322" t="s">
        <v>259</v>
      </c>
      <c r="D32" s="336"/>
      <c r="E32" s="336"/>
    </row>
    <row r="33" spans="1:5" s="71" customFormat="1" ht="12" customHeight="1" thickBot="1">
      <c r="A33" s="125" t="s">
        <v>61</v>
      </c>
      <c r="B33" s="76"/>
      <c r="C33" s="220" t="s">
        <v>403</v>
      </c>
      <c r="D33" s="257">
        <f>+D34+D40</f>
        <v>35745</v>
      </c>
      <c r="E33" s="257">
        <f>+E34+E40</f>
        <v>43738</v>
      </c>
    </row>
    <row r="34" spans="1:5" s="71" customFormat="1" ht="12" customHeight="1">
      <c r="A34" s="151"/>
      <c r="B34" s="97" t="s">
        <v>119</v>
      </c>
      <c r="C34" s="390" t="s">
        <v>394</v>
      </c>
      <c r="D34" s="354">
        <f>SUM(D35:D39)</f>
        <v>8125</v>
      </c>
      <c r="E34" s="354">
        <f>SUM(E35:E39)</f>
        <v>18247</v>
      </c>
    </row>
    <row r="35" spans="1:5" s="71" customFormat="1" ht="12" customHeight="1">
      <c r="A35" s="149"/>
      <c r="B35" s="85" t="s">
        <v>122</v>
      </c>
      <c r="C35" s="320" t="s">
        <v>276</v>
      </c>
      <c r="D35" s="255">
        <v>8125</v>
      </c>
      <c r="E35" s="255">
        <v>8125</v>
      </c>
    </row>
    <row r="36" spans="1:5" s="71" customFormat="1" ht="12" customHeight="1">
      <c r="A36" s="149"/>
      <c r="B36" s="85" t="s">
        <v>123</v>
      </c>
      <c r="C36" s="320" t="s">
        <v>277</v>
      </c>
      <c r="D36" s="255"/>
      <c r="E36" s="255"/>
    </row>
    <row r="37" spans="1:5" s="71" customFormat="1" ht="12" customHeight="1">
      <c r="A37" s="149"/>
      <c r="B37" s="85" t="s">
        <v>124</v>
      </c>
      <c r="C37" s="320" t="s">
        <v>278</v>
      </c>
      <c r="D37" s="255"/>
      <c r="E37" s="255"/>
    </row>
    <row r="38" spans="1:5" s="71" customFormat="1" ht="12" customHeight="1">
      <c r="A38" s="149"/>
      <c r="B38" s="85" t="s">
        <v>125</v>
      </c>
      <c r="C38" s="320" t="s">
        <v>279</v>
      </c>
      <c r="D38" s="255"/>
      <c r="E38" s="255">
        <v>9520</v>
      </c>
    </row>
    <row r="39" spans="1:5" s="71" customFormat="1" ht="12" customHeight="1">
      <c r="A39" s="149"/>
      <c r="B39" s="85" t="s">
        <v>212</v>
      </c>
      <c r="C39" s="320" t="s">
        <v>395</v>
      </c>
      <c r="D39" s="255"/>
      <c r="E39" s="255">
        <v>602</v>
      </c>
    </row>
    <row r="40" spans="1:5" s="71" customFormat="1" ht="12" customHeight="1">
      <c r="A40" s="149"/>
      <c r="B40" s="85" t="s">
        <v>120</v>
      </c>
      <c r="C40" s="323" t="s">
        <v>396</v>
      </c>
      <c r="D40" s="353">
        <f>SUM(D41:D45)</f>
        <v>27620</v>
      </c>
      <c r="E40" s="353">
        <f>SUM(E41:E45)</f>
        <v>25491</v>
      </c>
    </row>
    <row r="41" spans="1:5" s="71" customFormat="1" ht="12" customHeight="1">
      <c r="A41" s="149"/>
      <c r="B41" s="85" t="s">
        <v>128</v>
      </c>
      <c r="C41" s="320" t="s">
        <v>276</v>
      </c>
      <c r="D41" s="255"/>
      <c r="E41" s="255"/>
    </row>
    <row r="42" spans="1:5" s="71" customFormat="1" ht="12" customHeight="1">
      <c r="A42" s="149"/>
      <c r="B42" s="85" t="s">
        <v>129</v>
      </c>
      <c r="C42" s="320" t="s">
        <v>277</v>
      </c>
      <c r="D42" s="255"/>
      <c r="E42" s="255"/>
    </row>
    <row r="43" spans="1:5" s="71" customFormat="1" ht="12" customHeight="1">
      <c r="A43" s="149"/>
      <c r="B43" s="85" t="s">
        <v>130</v>
      </c>
      <c r="C43" s="320" t="s">
        <v>278</v>
      </c>
      <c r="D43" s="255"/>
      <c r="E43" s="255"/>
    </row>
    <row r="44" spans="1:5" s="71" customFormat="1" ht="12" customHeight="1">
      <c r="A44" s="149"/>
      <c r="B44" s="85" t="s">
        <v>131</v>
      </c>
      <c r="C44" s="320" t="s">
        <v>279</v>
      </c>
      <c r="D44" s="255">
        <v>27620</v>
      </c>
      <c r="E44" s="255">
        <v>18100</v>
      </c>
    </row>
    <row r="45" spans="1:5" s="71" customFormat="1" ht="12" customHeight="1" thickBot="1">
      <c r="A45" s="156"/>
      <c r="B45" s="98" t="s">
        <v>213</v>
      </c>
      <c r="C45" s="321" t="s">
        <v>397</v>
      </c>
      <c r="D45" s="337"/>
      <c r="E45" s="337">
        <v>7391</v>
      </c>
    </row>
    <row r="46" spans="1:5" s="70" customFormat="1" ht="12" customHeight="1" thickBot="1">
      <c r="A46" s="125" t="s">
        <v>62</v>
      </c>
      <c r="B46" s="147"/>
      <c r="C46" s="318" t="s">
        <v>280</v>
      </c>
      <c r="D46" s="257">
        <f>+D47+D48</f>
        <v>1350</v>
      </c>
      <c r="E46" s="257">
        <f>+E47+E48</f>
        <v>1350</v>
      </c>
    </row>
    <row r="47" spans="1:5" s="71" customFormat="1" ht="12" customHeight="1">
      <c r="A47" s="149"/>
      <c r="B47" s="85" t="s">
        <v>126</v>
      </c>
      <c r="C47" s="319" t="s">
        <v>160</v>
      </c>
      <c r="D47" s="255"/>
      <c r="E47" s="255"/>
    </row>
    <row r="48" spans="1:5" s="71" customFormat="1" ht="12" customHeight="1" thickBot="1">
      <c r="A48" s="149"/>
      <c r="B48" s="85" t="s">
        <v>127</v>
      </c>
      <c r="C48" s="321" t="s">
        <v>6</v>
      </c>
      <c r="D48" s="255">
        <v>1350</v>
      </c>
      <c r="E48" s="255">
        <v>1350</v>
      </c>
    </row>
    <row r="49" spans="1:5" s="71" customFormat="1" ht="12" customHeight="1" thickBot="1">
      <c r="A49" s="122" t="s">
        <v>63</v>
      </c>
      <c r="B49" s="147"/>
      <c r="C49" s="318" t="s">
        <v>5</v>
      </c>
      <c r="D49" s="257">
        <f>+D50+D51+D52</f>
        <v>1700</v>
      </c>
      <c r="E49" s="257">
        <f>+E50+E51+E52</f>
        <v>1700</v>
      </c>
    </row>
    <row r="50" spans="1:5" s="71" customFormat="1" ht="12" customHeight="1">
      <c r="A50" s="157"/>
      <c r="B50" s="85" t="s">
        <v>217</v>
      </c>
      <c r="C50" s="319" t="s">
        <v>215</v>
      </c>
      <c r="D50" s="254">
        <v>800</v>
      </c>
      <c r="E50" s="254">
        <v>800</v>
      </c>
    </row>
    <row r="51" spans="1:5" s="71" customFormat="1" ht="12" customHeight="1">
      <c r="A51" s="157"/>
      <c r="B51" s="85" t="s">
        <v>218</v>
      </c>
      <c r="C51" s="320" t="s">
        <v>216</v>
      </c>
      <c r="D51" s="254"/>
      <c r="E51" s="254"/>
    </row>
    <row r="52" spans="1:5" s="71" customFormat="1" ht="12" customHeight="1" thickBot="1">
      <c r="A52" s="149"/>
      <c r="B52" s="85" t="s">
        <v>330</v>
      </c>
      <c r="C52" s="322" t="s">
        <v>282</v>
      </c>
      <c r="D52" s="255">
        <v>900</v>
      </c>
      <c r="E52" s="255">
        <v>900</v>
      </c>
    </row>
    <row r="53" spans="1:5" s="71" customFormat="1" ht="12" customHeight="1" thickBot="1">
      <c r="A53" s="125" t="s">
        <v>64</v>
      </c>
      <c r="B53" s="158"/>
      <c r="C53" s="220" t="s">
        <v>283</v>
      </c>
      <c r="D53" s="338"/>
      <c r="E53" s="338"/>
    </row>
    <row r="54" spans="1:5" s="70" customFormat="1" ht="12" customHeight="1" thickBot="1">
      <c r="A54" s="159" t="s">
        <v>65</v>
      </c>
      <c r="B54" s="160"/>
      <c r="C54" s="220" t="s">
        <v>404</v>
      </c>
      <c r="D54" s="339">
        <f>+D9+D14+D23+D24+D33+D46+D49+D53</f>
        <v>550763</v>
      </c>
      <c r="E54" s="339">
        <f>+E9+E14+E23+E24+E33+E46+E49+E53</f>
        <v>569503</v>
      </c>
    </row>
    <row r="55" spans="1:5" s="70" customFormat="1" ht="12" customHeight="1" thickBot="1">
      <c r="A55" s="122" t="s">
        <v>66</v>
      </c>
      <c r="B55" s="99"/>
      <c r="C55" s="220" t="s">
        <v>286</v>
      </c>
      <c r="D55" s="340">
        <f>+D56+D57</f>
        <v>23021</v>
      </c>
      <c r="E55" s="340">
        <f>+E56+E57</f>
        <v>63206</v>
      </c>
    </row>
    <row r="56" spans="1:5" s="70" customFormat="1" ht="12" customHeight="1">
      <c r="A56" s="151"/>
      <c r="B56" s="97" t="s">
        <v>168</v>
      </c>
      <c r="C56" s="391" t="s">
        <v>7</v>
      </c>
      <c r="D56" s="341">
        <v>23021</v>
      </c>
      <c r="E56" s="341">
        <v>63206</v>
      </c>
    </row>
    <row r="57" spans="1:5" s="70" customFormat="1" ht="12" customHeight="1" thickBot="1">
      <c r="A57" s="156"/>
      <c r="B57" s="98" t="s">
        <v>169</v>
      </c>
      <c r="C57" s="392" t="s">
        <v>8</v>
      </c>
      <c r="D57" s="61"/>
      <c r="E57" s="61"/>
    </row>
    <row r="58" spans="1:5" s="71" customFormat="1" ht="12" customHeight="1" thickBot="1">
      <c r="A58" s="161" t="s">
        <v>67</v>
      </c>
      <c r="B58" s="393"/>
      <c r="C58" s="394" t="s">
        <v>9</v>
      </c>
      <c r="D58" s="257">
        <f>+D54+D55</f>
        <v>573784</v>
      </c>
      <c r="E58" s="257">
        <f>+E54+E55</f>
        <v>632709</v>
      </c>
    </row>
    <row r="59" spans="1:5" s="71" customFormat="1" ht="15" customHeight="1">
      <c r="A59" s="164"/>
      <c r="B59" s="164"/>
      <c r="C59" s="165"/>
      <c r="D59" s="342"/>
    </row>
    <row r="60" spans="1:5" ht="13.5" thickBot="1">
      <c r="A60" s="166"/>
      <c r="B60" s="167"/>
      <c r="C60" s="167"/>
      <c r="D60" s="343"/>
    </row>
    <row r="61" spans="1:5" s="56" customFormat="1" ht="16.5" customHeight="1" thickBot="1">
      <c r="A61" s="168"/>
      <c r="B61" s="169"/>
      <c r="C61" s="170" t="s">
        <v>99</v>
      </c>
      <c r="D61" s="344"/>
      <c r="E61" s="344"/>
    </row>
    <row r="62" spans="1:5" s="72" customFormat="1" ht="12" customHeight="1" thickBot="1">
      <c r="A62" s="125" t="s">
        <v>56</v>
      </c>
      <c r="B62" s="23"/>
      <c r="C62" s="76" t="s">
        <v>29</v>
      </c>
      <c r="D62" s="257">
        <f>SUM(D63:D67)</f>
        <v>501147</v>
      </c>
      <c r="E62" s="257">
        <f>SUM(E63:E67)</f>
        <v>553261</v>
      </c>
    </row>
    <row r="63" spans="1:5" ht="12" customHeight="1">
      <c r="A63" s="171"/>
      <c r="B63" s="96" t="s">
        <v>132</v>
      </c>
      <c r="C63" s="309" t="s">
        <v>87</v>
      </c>
      <c r="D63" s="345">
        <v>59134</v>
      </c>
      <c r="E63" s="345">
        <v>64540</v>
      </c>
    </row>
    <row r="64" spans="1:5" ht="12" customHeight="1">
      <c r="A64" s="172"/>
      <c r="B64" s="85" t="s">
        <v>133</v>
      </c>
      <c r="C64" s="310" t="s">
        <v>222</v>
      </c>
      <c r="D64" s="346">
        <v>15241</v>
      </c>
      <c r="E64" s="346">
        <v>16124</v>
      </c>
    </row>
    <row r="65" spans="1:5" ht="12" customHeight="1">
      <c r="A65" s="172"/>
      <c r="B65" s="85" t="s">
        <v>134</v>
      </c>
      <c r="C65" s="310" t="s">
        <v>159</v>
      </c>
      <c r="D65" s="347">
        <v>165235</v>
      </c>
      <c r="E65" s="347">
        <v>189337</v>
      </c>
    </row>
    <row r="66" spans="1:5" ht="12" customHeight="1">
      <c r="A66" s="172"/>
      <c r="B66" s="85" t="s">
        <v>135</v>
      </c>
      <c r="C66" s="310" t="s">
        <v>223</v>
      </c>
      <c r="D66" s="347"/>
      <c r="E66" s="347"/>
    </row>
    <row r="67" spans="1:5" ht="12" customHeight="1">
      <c r="A67" s="172"/>
      <c r="B67" s="85" t="s">
        <v>143</v>
      </c>
      <c r="C67" s="310" t="s">
        <v>224</v>
      </c>
      <c r="D67" s="347">
        <f>SUM(D68:D75)</f>
        <v>261537</v>
      </c>
      <c r="E67" s="347">
        <f t="shared" ref="E67" si="0">SUM(E68:E75)</f>
        <v>283260</v>
      </c>
    </row>
    <row r="68" spans="1:5" ht="12" customHeight="1">
      <c r="A68" s="172"/>
      <c r="B68" s="85" t="s">
        <v>136</v>
      </c>
      <c r="C68" s="310" t="s">
        <v>241</v>
      </c>
      <c r="D68" s="346"/>
      <c r="E68" s="346"/>
    </row>
    <row r="69" spans="1:5" ht="12" customHeight="1">
      <c r="A69" s="172"/>
      <c r="B69" s="85" t="s">
        <v>137</v>
      </c>
      <c r="C69" s="311" t="s">
        <v>10</v>
      </c>
      <c r="D69" s="347">
        <v>14205</v>
      </c>
      <c r="E69" s="347">
        <v>5290</v>
      </c>
    </row>
    <row r="70" spans="1:5" ht="12" customHeight="1">
      <c r="A70" s="172"/>
      <c r="B70" s="85" t="s">
        <v>144</v>
      </c>
      <c r="C70" s="324" t="s">
        <v>405</v>
      </c>
      <c r="D70" s="347"/>
      <c r="E70" s="347"/>
    </row>
    <row r="71" spans="1:5" ht="12" customHeight="1">
      <c r="A71" s="172"/>
      <c r="B71" s="85" t="s">
        <v>145</v>
      </c>
      <c r="C71" s="324" t="s">
        <v>11</v>
      </c>
      <c r="D71" s="347">
        <v>20606</v>
      </c>
      <c r="E71" s="347">
        <v>26425</v>
      </c>
    </row>
    <row r="72" spans="1:5" ht="12" customHeight="1">
      <c r="A72" s="172"/>
      <c r="B72" s="85" t="s">
        <v>146</v>
      </c>
      <c r="C72" s="324" t="s">
        <v>406</v>
      </c>
      <c r="D72" s="347">
        <v>226726</v>
      </c>
      <c r="E72" s="347">
        <v>251545</v>
      </c>
    </row>
    <row r="73" spans="1:5" ht="12" customHeight="1">
      <c r="A73" s="172"/>
      <c r="B73" s="85" t="s">
        <v>147</v>
      </c>
      <c r="C73" s="312" t="s">
        <v>12</v>
      </c>
      <c r="D73" s="347"/>
      <c r="E73" s="347"/>
    </row>
    <row r="74" spans="1:5" ht="12" customHeight="1">
      <c r="A74" s="172"/>
      <c r="B74" s="85" t="s">
        <v>149</v>
      </c>
      <c r="C74" s="313" t="s">
        <v>13</v>
      </c>
      <c r="D74" s="347"/>
      <c r="E74" s="347"/>
    </row>
    <row r="75" spans="1:5" ht="12" customHeight="1" thickBot="1">
      <c r="A75" s="173"/>
      <c r="B75" s="100" t="s">
        <v>225</v>
      </c>
      <c r="C75" s="314" t="s">
        <v>14</v>
      </c>
      <c r="D75" s="348"/>
      <c r="E75" s="348"/>
    </row>
    <row r="76" spans="1:5" ht="12" customHeight="1" thickBot="1">
      <c r="A76" s="125" t="s">
        <v>57</v>
      </c>
      <c r="B76" s="23"/>
      <c r="C76" s="315" t="s">
        <v>28</v>
      </c>
      <c r="D76" s="340">
        <f>SUM(D77:D79)</f>
        <v>60914</v>
      </c>
      <c r="E76" s="340">
        <f>SUM(E77:E79)</f>
        <v>67815</v>
      </c>
    </row>
    <row r="77" spans="1:5" s="72" customFormat="1" ht="12" customHeight="1">
      <c r="A77" s="171"/>
      <c r="B77" s="96" t="s">
        <v>138</v>
      </c>
      <c r="C77" s="391" t="s">
        <v>15</v>
      </c>
      <c r="D77" s="58">
        <v>46871</v>
      </c>
      <c r="E77" s="58">
        <v>53772</v>
      </c>
    </row>
    <row r="78" spans="1:5" ht="12" customHeight="1">
      <c r="A78" s="172"/>
      <c r="B78" s="85" t="s">
        <v>139</v>
      </c>
      <c r="C78" s="320" t="s">
        <v>226</v>
      </c>
      <c r="D78" s="60"/>
      <c r="E78" s="60"/>
    </row>
    <row r="79" spans="1:5" ht="12" customHeight="1">
      <c r="A79" s="172"/>
      <c r="B79" s="85" t="s">
        <v>140</v>
      </c>
      <c r="C79" s="320" t="s">
        <v>311</v>
      </c>
      <c r="D79" s="60">
        <v>14043</v>
      </c>
      <c r="E79" s="60">
        <v>14043</v>
      </c>
    </row>
    <row r="80" spans="1:5" ht="12" customHeight="1">
      <c r="A80" s="172"/>
      <c r="B80" s="85" t="s">
        <v>141</v>
      </c>
      <c r="C80" s="320" t="s">
        <v>16</v>
      </c>
      <c r="D80" s="60"/>
      <c r="E80" s="60"/>
    </row>
    <row r="81" spans="1:11" ht="12" customHeight="1">
      <c r="A81" s="172"/>
      <c r="B81" s="85" t="s">
        <v>142</v>
      </c>
      <c r="C81" s="324" t="s">
        <v>21</v>
      </c>
      <c r="D81" s="60"/>
      <c r="E81" s="60"/>
    </row>
    <row r="82" spans="1:11" ht="12" customHeight="1">
      <c r="A82" s="172"/>
      <c r="B82" s="85" t="s">
        <v>148</v>
      </c>
      <c r="C82" s="324" t="s">
        <v>20</v>
      </c>
      <c r="D82" s="60"/>
      <c r="E82" s="60"/>
    </row>
    <row r="83" spans="1:11" ht="12" customHeight="1">
      <c r="A83" s="172"/>
      <c r="B83" s="85" t="s">
        <v>150</v>
      </c>
      <c r="C83" s="324" t="s">
        <v>19</v>
      </c>
      <c r="D83" s="60"/>
      <c r="E83" s="60"/>
    </row>
    <row r="84" spans="1:11" s="72" customFormat="1" ht="12" customHeight="1">
      <c r="A84" s="172"/>
      <c r="B84" s="85" t="s">
        <v>227</v>
      </c>
      <c r="C84" s="324" t="s">
        <v>18</v>
      </c>
      <c r="D84" s="60"/>
      <c r="E84" s="60"/>
    </row>
    <row r="85" spans="1:11" ht="12" customHeight="1">
      <c r="A85" s="172"/>
      <c r="B85" s="85" t="s">
        <v>228</v>
      </c>
      <c r="C85" s="324" t="s">
        <v>17</v>
      </c>
      <c r="D85" s="60">
        <v>12639</v>
      </c>
      <c r="E85" s="60">
        <v>12639</v>
      </c>
      <c r="K85" s="182"/>
    </row>
    <row r="86" spans="1:11" ht="21" customHeight="1" thickBot="1">
      <c r="A86" s="172"/>
      <c r="B86" s="85" t="s">
        <v>229</v>
      </c>
      <c r="C86" s="395" t="s">
        <v>22</v>
      </c>
      <c r="D86" s="60">
        <v>1404</v>
      </c>
      <c r="E86" s="60">
        <v>1404</v>
      </c>
    </row>
    <row r="87" spans="1:11" ht="12" customHeight="1" thickBot="1">
      <c r="A87" s="306" t="s">
        <v>58</v>
      </c>
      <c r="B87" s="25"/>
      <c r="C87" s="325" t="s">
        <v>23</v>
      </c>
      <c r="D87" s="349">
        <f>+D88+D89</f>
        <v>10484</v>
      </c>
      <c r="E87" s="349">
        <f>+E88+E89</f>
        <v>3456</v>
      </c>
    </row>
    <row r="88" spans="1:11" s="72" customFormat="1" ht="12" customHeight="1">
      <c r="A88" s="307"/>
      <c r="B88" s="97" t="s">
        <v>112</v>
      </c>
      <c r="C88" s="326" t="s">
        <v>101</v>
      </c>
      <c r="D88" s="368">
        <v>5684</v>
      </c>
      <c r="E88" s="368">
        <v>84</v>
      </c>
    </row>
    <row r="89" spans="1:11" s="72" customFormat="1" ht="12" customHeight="1" thickBot="1">
      <c r="A89" s="308"/>
      <c r="B89" s="98" t="s">
        <v>113</v>
      </c>
      <c r="C89" s="327" t="s">
        <v>102</v>
      </c>
      <c r="D89" s="337">
        <v>4800</v>
      </c>
      <c r="E89" s="337">
        <v>3372</v>
      </c>
    </row>
    <row r="90" spans="1:11" s="72" customFormat="1" ht="12" customHeight="1" thickBot="1">
      <c r="A90" s="328" t="s">
        <v>59</v>
      </c>
      <c r="B90" s="329"/>
      <c r="C90" s="318" t="s">
        <v>316</v>
      </c>
      <c r="D90" s="403"/>
      <c r="E90" s="403"/>
    </row>
    <row r="91" spans="1:11" s="72" customFormat="1" ht="12" customHeight="1" thickBot="1">
      <c r="A91" s="125" t="s">
        <v>60</v>
      </c>
      <c r="B91" s="101"/>
      <c r="C91" s="396" t="s">
        <v>268</v>
      </c>
      <c r="D91" s="287"/>
      <c r="E91" s="287"/>
    </row>
    <row r="92" spans="1:11" s="72" customFormat="1" ht="12" customHeight="1" thickBot="1">
      <c r="A92" s="125" t="s">
        <v>61</v>
      </c>
      <c r="B92" s="23"/>
      <c r="C92" s="220" t="s">
        <v>24</v>
      </c>
      <c r="D92" s="350">
        <f>+D62+D76+D87+D90+D91</f>
        <v>572545</v>
      </c>
      <c r="E92" s="350">
        <f>+E62+E76+E87+E90+E91</f>
        <v>624532</v>
      </c>
    </row>
    <row r="93" spans="1:11" s="72" customFormat="1" ht="12" customHeight="1" thickBot="1">
      <c r="A93" s="125" t="s">
        <v>62</v>
      </c>
      <c r="B93" s="23"/>
      <c r="C93" s="220" t="s">
        <v>27</v>
      </c>
      <c r="D93" s="257">
        <f>+D94+D95</f>
        <v>1239</v>
      </c>
      <c r="E93" s="257">
        <f>+E94+E95</f>
        <v>8177</v>
      </c>
    </row>
    <row r="94" spans="1:11" ht="12.75" customHeight="1">
      <c r="A94" s="171"/>
      <c r="B94" s="85" t="s">
        <v>267</v>
      </c>
      <c r="C94" s="391" t="s">
        <v>26</v>
      </c>
      <c r="D94" s="254"/>
      <c r="E94" s="254"/>
    </row>
    <row r="95" spans="1:11" ht="12" customHeight="1" thickBot="1">
      <c r="A95" s="173"/>
      <c r="B95" s="100" t="s">
        <v>127</v>
      </c>
      <c r="C95" s="392" t="s">
        <v>25</v>
      </c>
      <c r="D95" s="256">
        <v>1239</v>
      </c>
      <c r="E95" s="256">
        <v>8177</v>
      </c>
    </row>
    <row r="96" spans="1:11" ht="15" customHeight="1" thickBot="1">
      <c r="A96" s="125" t="s">
        <v>63</v>
      </c>
      <c r="B96" s="158"/>
      <c r="C96" s="220" t="s">
        <v>269</v>
      </c>
      <c r="D96" s="351">
        <f>+D92+D93</f>
        <v>573784</v>
      </c>
      <c r="E96" s="351">
        <f>+E92+E93</f>
        <v>632709</v>
      </c>
    </row>
    <row r="97" spans="1:5" ht="13.5" thickBot="1">
      <c r="A97" s="397"/>
      <c r="B97" s="398"/>
      <c r="C97" s="398"/>
      <c r="D97" s="399"/>
      <c r="E97" s="399"/>
    </row>
    <row r="98" spans="1:5" ht="15" customHeight="1" thickBot="1">
      <c r="A98" s="177" t="s">
        <v>260</v>
      </c>
      <c r="B98" s="178"/>
      <c r="C98" s="179"/>
      <c r="D98" s="74">
        <v>28</v>
      </c>
      <c r="E98" s="74">
        <v>28</v>
      </c>
    </row>
    <row r="99" spans="1:5" ht="14.25" customHeight="1" thickBot="1">
      <c r="A99" s="177" t="s">
        <v>261</v>
      </c>
      <c r="B99" s="178"/>
      <c r="C99" s="179"/>
      <c r="D99" s="74">
        <v>1</v>
      </c>
      <c r="E99" s="74">
        <v>3</v>
      </c>
    </row>
  </sheetData>
  <sheetProtection formatCells="0"/>
  <customSheetViews>
    <customSheetView guid="{77C0C7EB-E0E7-476A-9764-A14522109077}" scale="115" topLeftCell="A73">
      <selection activeCell="D68" sqref="D68"/>
      <rowBreaks count="1" manualBreakCount="1">
        <brk id="58" max="16383" man="1"/>
      </rowBreaks>
      <pageMargins left="0.78740157480314965" right="0.78740157480314965" top="0.98425196850393704" bottom="0.98425196850393704" header="0.78740157480314965" footer="0.78740157480314965"/>
      <printOptions horizontalCentered="1"/>
      <pageSetup paperSize="9" scale="75" orientation="portrait" verticalDpi="300" r:id="rId1"/>
      <headerFooter alignWithMargins="0"/>
    </customSheetView>
  </customSheetViews>
  <mergeCells count="3">
    <mergeCell ref="A2:B2"/>
    <mergeCell ref="A5:B5"/>
    <mergeCell ref="C1:E1"/>
  </mergeCells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67" orientation="portrait" verticalDpi="300" r:id="rId2"/>
  <headerFooter alignWithMargins="0"/>
  <rowBreaks count="1" manualBreakCount="1">
    <brk id="58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>
  <dimension ref="A1:E52"/>
  <sheetViews>
    <sheetView view="pageBreakPreview" zoomScaleNormal="100" zoomScaleSheetLayoutView="100" workbookViewId="0">
      <selection activeCell="E51" sqref="E51"/>
    </sheetView>
  </sheetViews>
  <sheetFormatPr defaultRowHeight="12.75"/>
  <cols>
    <col min="1" max="1" width="9.6640625" style="175" customWidth="1"/>
    <col min="2" max="2" width="9.6640625" style="176" customWidth="1"/>
    <col min="3" max="3" width="72" style="176" customWidth="1"/>
    <col min="4" max="4" width="25" style="176" customWidth="1"/>
    <col min="5" max="5" width="21.83203125" style="4" customWidth="1"/>
    <col min="6" max="16384" width="9.33203125" style="4"/>
  </cols>
  <sheetData>
    <row r="1" spans="1:5" s="2" customFormat="1" ht="21" customHeight="1" thickBot="1">
      <c r="A1" s="136"/>
      <c r="B1" s="137"/>
      <c r="C1" s="454" t="s">
        <v>445</v>
      </c>
      <c r="D1" s="454"/>
      <c r="E1" s="454"/>
    </row>
    <row r="2" spans="1:5" s="68" customFormat="1" ht="25.5" customHeight="1">
      <c r="A2" s="450" t="s">
        <v>256</v>
      </c>
      <c r="B2" s="451"/>
      <c r="C2" s="316" t="s">
        <v>263</v>
      </c>
      <c r="D2" s="363"/>
      <c r="E2" s="363"/>
    </row>
    <row r="3" spans="1:5" s="68" customFormat="1" ht="16.5" thickBot="1">
      <c r="A3" s="138" t="s">
        <v>255</v>
      </c>
      <c r="B3" s="139"/>
      <c r="C3" s="364" t="s">
        <v>264</v>
      </c>
      <c r="D3" s="365" t="s">
        <v>270</v>
      </c>
      <c r="E3" s="365" t="s">
        <v>270</v>
      </c>
    </row>
    <row r="4" spans="1:5" s="69" customFormat="1" ht="15.95" customHeight="1" thickBot="1">
      <c r="A4" s="140"/>
      <c r="B4" s="140"/>
      <c r="C4" s="140"/>
      <c r="D4" s="141"/>
      <c r="E4" s="141" t="s">
        <v>439</v>
      </c>
    </row>
    <row r="5" spans="1:5" ht="13.5" thickBot="1">
      <c r="A5" s="452" t="s">
        <v>257</v>
      </c>
      <c r="B5" s="453"/>
      <c r="C5" s="142" t="s">
        <v>93</v>
      </c>
      <c r="D5" s="143" t="s">
        <v>94</v>
      </c>
      <c r="E5" s="143" t="s">
        <v>429</v>
      </c>
    </row>
    <row r="6" spans="1:5" s="56" customFormat="1" ht="12.95" customHeight="1" thickBot="1">
      <c r="A6" s="122">
        <v>1</v>
      </c>
      <c r="B6" s="123">
        <v>2</v>
      </c>
      <c r="C6" s="123">
        <v>3</v>
      </c>
      <c r="D6" s="124">
        <v>4</v>
      </c>
      <c r="E6" s="124">
        <v>5</v>
      </c>
    </row>
    <row r="7" spans="1:5" s="56" customFormat="1" ht="15.95" customHeight="1" thickBot="1">
      <c r="A7" s="144"/>
      <c r="B7" s="145"/>
      <c r="C7" s="145" t="s">
        <v>95</v>
      </c>
      <c r="D7" s="146"/>
      <c r="E7" s="146"/>
    </row>
    <row r="8" spans="1:5" s="70" customFormat="1" ht="12" customHeight="1" thickBot="1">
      <c r="A8" s="122" t="s">
        <v>56</v>
      </c>
      <c r="B8" s="147"/>
      <c r="C8" s="148" t="s">
        <v>262</v>
      </c>
      <c r="D8" s="257">
        <f>SUM(D9:D16)</f>
        <v>0</v>
      </c>
      <c r="E8" s="257">
        <f>SUM(E9:E16)</f>
        <v>0</v>
      </c>
    </row>
    <row r="9" spans="1:5" s="70" customFormat="1" ht="12" customHeight="1">
      <c r="A9" s="151"/>
      <c r="B9" s="150" t="s">
        <v>132</v>
      </c>
      <c r="C9" s="11" t="s">
        <v>431</v>
      </c>
      <c r="D9" s="334"/>
      <c r="E9" s="334"/>
    </row>
    <row r="10" spans="1:5" s="70" customFormat="1" ht="12" customHeight="1">
      <c r="A10" s="149"/>
      <c r="B10" s="150" t="s">
        <v>133</v>
      </c>
      <c r="C10" s="8" t="s">
        <v>190</v>
      </c>
      <c r="D10" s="255"/>
      <c r="E10" s="255"/>
    </row>
    <row r="11" spans="1:5" s="70" customFormat="1" ht="12" customHeight="1">
      <c r="A11" s="149"/>
      <c r="B11" s="150" t="s">
        <v>134</v>
      </c>
      <c r="C11" s="8" t="s">
        <v>191</v>
      </c>
      <c r="D11" s="255"/>
      <c r="E11" s="255"/>
    </row>
    <row r="12" spans="1:5" s="70" customFormat="1" ht="12" customHeight="1">
      <c r="A12" s="149"/>
      <c r="B12" s="150" t="s">
        <v>135</v>
      </c>
      <c r="C12" s="8" t="s">
        <v>192</v>
      </c>
      <c r="D12" s="255"/>
      <c r="E12" s="255"/>
    </row>
    <row r="13" spans="1:5" s="70" customFormat="1" ht="12" customHeight="1">
      <c r="A13" s="149"/>
      <c r="B13" s="150" t="s">
        <v>167</v>
      </c>
      <c r="C13" s="7" t="s">
        <v>193</v>
      </c>
      <c r="D13" s="255"/>
      <c r="E13" s="255"/>
    </row>
    <row r="14" spans="1:5" s="70" customFormat="1" ht="12" customHeight="1">
      <c r="A14" s="152"/>
      <c r="B14" s="150" t="s">
        <v>136</v>
      </c>
      <c r="C14" s="8" t="s">
        <v>194</v>
      </c>
      <c r="D14" s="335"/>
      <c r="E14" s="335"/>
    </row>
    <row r="15" spans="1:5" s="71" customFormat="1" ht="12" customHeight="1">
      <c r="A15" s="149"/>
      <c r="B15" s="150" t="s">
        <v>137</v>
      </c>
      <c r="C15" s="8" t="s">
        <v>33</v>
      </c>
      <c r="D15" s="255"/>
      <c r="E15" s="255"/>
    </row>
    <row r="16" spans="1:5" s="71" customFormat="1" ht="12" customHeight="1" thickBot="1">
      <c r="A16" s="153"/>
      <c r="B16" s="154" t="s">
        <v>144</v>
      </c>
      <c r="C16" s="7" t="s">
        <v>249</v>
      </c>
      <c r="D16" s="256"/>
      <c r="E16" s="256"/>
    </row>
    <row r="17" spans="1:5" s="70" customFormat="1" ht="12" customHeight="1" thickBot="1">
      <c r="A17" s="122" t="s">
        <v>57</v>
      </c>
      <c r="B17" s="147"/>
      <c r="C17" s="148" t="s">
        <v>34</v>
      </c>
      <c r="D17" s="257">
        <f>SUM(D18:D21)</f>
        <v>0</v>
      </c>
      <c r="E17" s="257">
        <f>SUM(E18:E21)</f>
        <v>0</v>
      </c>
    </row>
    <row r="18" spans="1:5" s="71" customFormat="1" ht="12" customHeight="1">
      <c r="A18" s="149"/>
      <c r="B18" s="150" t="s">
        <v>138</v>
      </c>
      <c r="C18" s="10" t="s">
        <v>30</v>
      </c>
      <c r="D18" s="255"/>
      <c r="E18" s="255"/>
    </row>
    <row r="19" spans="1:5" s="71" customFormat="1" ht="12" customHeight="1">
      <c r="A19" s="149"/>
      <c r="B19" s="150" t="s">
        <v>139</v>
      </c>
      <c r="C19" s="8" t="s">
        <v>31</v>
      </c>
      <c r="D19" s="255"/>
      <c r="E19" s="255"/>
    </row>
    <row r="20" spans="1:5" s="71" customFormat="1" ht="12" customHeight="1">
      <c r="A20" s="149"/>
      <c r="B20" s="150" t="s">
        <v>140</v>
      </c>
      <c r="C20" s="8" t="s">
        <v>32</v>
      </c>
      <c r="D20" s="255"/>
      <c r="E20" s="255"/>
    </row>
    <row r="21" spans="1:5" s="71" customFormat="1" ht="12" customHeight="1" thickBot="1">
      <c r="A21" s="149"/>
      <c r="B21" s="150" t="s">
        <v>141</v>
      </c>
      <c r="C21" s="8" t="s">
        <v>31</v>
      </c>
      <c r="D21" s="255"/>
      <c r="E21" s="255"/>
    </row>
    <row r="22" spans="1:5" s="71" customFormat="1" ht="12" customHeight="1" thickBot="1">
      <c r="A22" s="125" t="s">
        <v>58</v>
      </c>
      <c r="B22" s="76"/>
      <c r="C22" s="76" t="s">
        <v>35</v>
      </c>
      <c r="D22" s="257">
        <f>+D23+D24</f>
        <v>0</v>
      </c>
      <c r="E22" s="257">
        <f>+E23+E24</f>
        <v>0</v>
      </c>
    </row>
    <row r="23" spans="1:5" s="71" customFormat="1" ht="12" customHeight="1">
      <c r="A23" s="307"/>
      <c r="B23" s="362" t="s">
        <v>112</v>
      </c>
      <c r="C23" s="79" t="s">
        <v>281</v>
      </c>
      <c r="D23" s="368"/>
      <c r="E23" s="368"/>
    </row>
    <row r="24" spans="1:5" s="71" customFormat="1" ht="12" customHeight="1" thickBot="1">
      <c r="A24" s="360"/>
      <c r="B24" s="361" t="s">
        <v>113</v>
      </c>
      <c r="C24" s="80" t="s">
        <v>285</v>
      </c>
      <c r="D24" s="369"/>
      <c r="E24" s="369"/>
    </row>
    <row r="25" spans="1:5" s="71" customFormat="1" ht="12" customHeight="1" thickBot="1">
      <c r="A25" s="125" t="s">
        <v>59</v>
      </c>
      <c r="B25" s="76"/>
      <c r="C25" s="76" t="s">
        <v>271</v>
      </c>
      <c r="D25" s="287"/>
      <c r="E25" s="287"/>
    </row>
    <row r="26" spans="1:5" s="70" customFormat="1" ht="12" customHeight="1" thickBot="1">
      <c r="A26" s="125" t="s">
        <v>60</v>
      </c>
      <c r="B26" s="147"/>
      <c r="C26" s="76" t="s">
        <v>36</v>
      </c>
      <c r="D26" s="287">
        <v>92977</v>
      </c>
      <c r="E26" s="287">
        <v>100154</v>
      </c>
    </row>
    <row r="27" spans="1:5" s="70" customFormat="1" ht="12" customHeight="1" thickBot="1">
      <c r="A27" s="122" t="s">
        <v>61</v>
      </c>
      <c r="B27" s="99"/>
      <c r="C27" s="76" t="s">
        <v>41</v>
      </c>
      <c r="D27" s="340">
        <f>+D8+D17+D22+D25+D26</f>
        <v>92977</v>
      </c>
      <c r="E27" s="340">
        <f>+E8+E17+E22+E25+E26</f>
        <v>100154</v>
      </c>
    </row>
    <row r="28" spans="1:5" s="70" customFormat="1" ht="12" customHeight="1" thickBot="1">
      <c r="A28" s="357" t="s">
        <v>62</v>
      </c>
      <c r="B28" s="366"/>
      <c r="C28" s="359" t="s">
        <v>37</v>
      </c>
      <c r="D28" s="370">
        <f>+D29+D30</f>
        <v>0</v>
      </c>
      <c r="E28" s="370">
        <f>+E29+E30</f>
        <v>22</v>
      </c>
    </row>
    <row r="29" spans="1:5" s="70" customFormat="1" ht="12" customHeight="1">
      <c r="A29" s="151"/>
      <c r="B29" s="97" t="s">
        <v>126</v>
      </c>
      <c r="C29" s="79" t="s">
        <v>374</v>
      </c>
      <c r="D29" s="368"/>
      <c r="E29" s="368">
        <v>22</v>
      </c>
    </row>
    <row r="30" spans="1:5" s="71" customFormat="1" ht="12" customHeight="1" thickBot="1">
      <c r="A30" s="367"/>
      <c r="B30" s="98" t="s">
        <v>127</v>
      </c>
      <c r="C30" s="358" t="s">
        <v>38</v>
      </c>
      <c r="D30" s="61"/>
      <c r="E30" s="61"/>
    </row>
    <row r="31" spans="1:5" s="71" customFormat="1" ht="12" customHeight="1" thickBot="1">
      <c r="A31" s="161" t="s">
        <v>63</v>
      </c>
      <c r="B31" s="355"/>
      <c r="C31" s="356" t="s">
        <v>39</v>
      </c>
      <c r="D31" s="338"/>
      <c r="E31" s="338"/>
    </row>
    <row r="32" spans="1:5" s="71" customFormat="1" ht="15" customHeight="1" thickBot="1">
      <c r="A32" s="161" t="s">
        <v>64</v>
      </c>
      <c r="B32" s="162"/>
      <c r="C32" s="163" t="s">
        <v>40</v>
      </c>
      <c r="D32" s="344">
        <f>+D27+D28+D31</f>
        <v>92977</v>
      </c>
      <c r="E32" s="344">
        <f>+E27+E28+E31</f>
        <v>100176</v>
      </c>
    </row>
    <row r="33" spans="1:5" s="71" customFormat="1" ht="15" customHeight="1">
      <c r="A33" s="164"/>
      <c r="B33" s="164"/>
      <c r="C33" s="165"/>
      <c r="D33" s="342"/>
      <c r="E33" s="342"/>
    </row>
    <row r="34" spans="1:5" ht="13.5" thickBot="1">
      <c r="A34" s="166"/>
      <c r="B34" s="167"/>
      <c r="C34" s="167"/>
      <c r="D34" s="343"/>
      <c r="E34" s="343"/>
    </row>
    <row r="35" spans="1:5" s="56" customFormat="1" ht="16.5" customHeight="1" thickBot="1">
      <c r="A35" s="168"/>
      <c r="B35" s="169"/>
      <c r="C35" s="170" t="s">
        <v>99</v>
      </c>
      <c r="D35" s="344"/>
      <c r="E35" s="344"/>
    </row>
    <row r="36" spans="1:5" s="72" customFormat="1" ht="12" customHeight="1" thickBot="1">
      <c r="A36" s="125" t="s">
        <v>56</v>
      </c>
      <c r="B36" s="23"/>
      <c r="C36" s="76" t="s">
        <v>29</v>
      </c>
      <c r="D36" s="257">
        <f>SUM(D37:D41)</f>
        <v>92977</v>
      </c>
      <c r="E36" s="257">
        <f>SUM(E37:E41)</f>
        <v>100176</v>
      </c>
    </row>
    <row r="37" spans="1:5" ht="12" customHeight="1">
      <c r="A37" s="171"/>
      <c r="B37" s="96" t="s">
        <v>132</v>
      </c>
      <c r="C37" s="10" t="s">
        <v>87</v>
      </c>
      <c r="D37" s="58">
        <v>50590</v>
      </c>
      <c r="E37" s="58">
        <v>55393</v>
      </c>
    </row>
    <row r="38" spans="1:5" ht="12" customHeight="1">
      <c r="A38" s="172"/>
      <c r="B38" s="85" t="s">
        <v>133</v>
      </c>
      <c r="C38" s="8" t="s">
        <v>222</v>
      </c>
      <c r="D38" s="60">
        <v>13125</v>
      </c>
      <c r="E38" s="60">
        <v>13458</v>
      </c>
    </row>
    <row r="39" spans="1:5" ht="12" customHeight="1">
      <c r="A39" s="172"/>
      <c r="B39" s="85" t="s">
        <v>134</v>
      </c>
      <c r="C39" s="8" t="s">
        <v>159</v>
      </c>
      <c r="D39" s="60">
        <v>18887</v>
      </c>
      <c r="E39" s="60">
        <v>20950</v>
      </c>
    </row>
    <row r="40" spans="1:5" ht="12" customHeight="1">
      <c r="A40" s="172"/>
      <c r="B40" s="85" t="s">
        <v>135</v>
      </c>
      <c r="C40" s="8" t="s">
        <v>223</v>
      </c>
      <c r="D40" s="60">
        <v>10375</v>
      </c>
      <c r="E40" s="60">
        <v>10375</v>
      </c>
    </row>
    <row r="41" spans="1:5" ht="12" customHeight="1" thickBot="1">
      <c r="A41" s="172"/>
      <c r="B41" s="85" t="s">
        <v>143</v>
      </c>
      <c r="C41" s="8" t="s">
        <v>224</v>
      </c>
      <c r="D41" s="60"/>
      <c r="E41" s="60"/>
    </row>
    <row r="42" spans="1:5" ht="12" customHeight="1" thickBot="1">
      <c r="A42" s="125" t="s">
        <v>57</v>
      </c>
      <c r="B42" s="23"/>
      <c r="C42" s="76" t="s">
        <v>45</v>
      </c>
      <c r="D42" s="257">
        <f>SUM(D43:D46)</f>
        <v>0</v>
      </c>
      <c r="E42" s="257">
        <f>SUM(E43:E46)</f>
        <v>0</v>
      </c>
    </row>
    <row r="43" spans="1:5" s="72" customFormat="1" ht="12" customHeight="1">
      <c r="A43" s="171"/>
      <c r="B43" s="96" t="s">
        <v>138</v>
      </c>
      <c r="C43" s="10" t="s">
        <v>310</v>
      </c>
      <c r="D43" s="58"/>
      <c r="E43" s="58"/>
    </row>
    <row r="44" spans="1:5" ht="12" customHeight="1">
      <c r="A44" s="172"/>
      <c r="B44" s="85" t="s">
        <v>139</v>
      </c>
      <c r="C44" s="8" t="s">
        <v>226</v>
      </c>
      <c r="D44" s="60"/>
      <c r="E44" s="60"/>
    </row>
    <row r="45" spans="1:5" ht="12" customHeight="1">
      <c r="A45" s="172"/>
      <c r="B45" s="85" t="s">
        <v>142</v>
      </c>
      <c r="C45" s="8" t="s">
        <v>100</v>
      </c>
      <c r="D45" s="60"/>
      <c r="E45" s="60"/>
    </row>
    <row r="46" spans="1:5" ht="12" customHeight="1" thickBot="1">
      <c r="A46" s="172"/>
      <c r="B46" s="85" t="s">
        <v>150</v>
      </c>
      <c r="C46" s="8" t="s">
        <v>42</v>
      </c>
      <c r="D46" s="60"/>
      <c r="E46" s="60"/>
    </row>
    <row r="47" spans="1:5" ht="12" customHeight="1" thickBot="1">
      <c r="A47" s="125" t="s">
        <v>58</v>
      </c>
      <c r="B47" s="23"/>
      <c r="C47" s="23" t="s">
        <v>43</v>
      </c>
      <c r="D47" s="287"/>
      <c r="E47" s="287"/>
    </row>
    <row r="48" spans="1:5" s="71" customFormat="1" ht="12" customHeight="1" thickBot="1">
      <c r="A48" s="161" t="s">
        <v>59</v>
      </c>
      <c r="B48" s="355"/>
      <c r="C48" s="356" t="s">
        <v>46</v>
      </c>
      <c r="D48" s="338"/>
      <c r="E48" s="338"/>
    </row>
    <row r="49" spans="1:5" ht="15" customHeight="1" thickBot="1">
      <c r="A49" s="125" t="s">
        <v>60</v>
      </c>
      <c r="B49" s="158"/>
      <c r="C49" s="174" t="s">
        <v>44</v>
      </c>
      <c r="D49" s="351">
        <f>+D36+D42+D47+D48</f>
        <v>92977</v>
      </c>
      <c r="E49" s="351">
        <f>+E36+E42+E47+E48</f>
        <v>100176</v>
      </c>
    </row>
    <row r="50" spans="1:5" ht="13.5" thickBot="1">
      <c r="D50" s="352"/>
      <c r="E50" s="352"/>
    </row>
    <row r="51" spans="1:5" ht="15" customHeight="1" thickBot="1">
      <c r="A51" s="177" t="s">
        <v>260</v>
      </c>
      <c r="B51" s="178"/>
      <c r="C51" s="179"/>
      <c r="D51" s="74">
        <v>17</v>
      </c>
      <c r="E51" s="74">
        <v>17</v>
      </c>
    </row>
    <row r="52" spans="1:5" ht="14.25" customHeight="1" thickBot="1">
      <c r="A52" s="177" t="s">
        <v>261</v>
      </c>
      <c r="B52" s="178"/>
      <c r="C52" s="179"/>
      <c r="D52" s="74">
        <v>0</v>
      </c>
      <c r="E52" s="74">
        <v>0</v>
      </c>
    </row>
  </sheetData>
  <sheetProtection formatCells="0"/>
  <customSheetViews>
    <customSheetView guid="{77C0C7EB-E0E7-476A-9764-A14522109077}" topLeftCell="A31">
      <selection activeCell="D40" sqref="D40"/>
      <pageMargins left="0.78740157480314965" right="0.78740157480314965" top="0.98425196850393704" bottom="0.98425196850393704" header="0.78740157480314965" footer="0.78740157480314965"/>
      <printOptions horizontalCentered="1"/>
      <pageSetup paperSize="9" scale="75" orientation="portrait" verticalDpi="300" r:id="rId1"/>
      <headerFooter alignWithMargins="0"/>
    </customSheetView>
  </customSheetViews>
  <mergeCells count="3">
    <mergeCell ref="A2:B2"/>
    <mergeCell ref="A5:B5"/>
    <mergeCell ref="C1:E1"/>
  </mergeCells>
  <phoneticPr fontId="28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59" orientation="portrait" verticalDpi="300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13</vt:i4>
      </vt:variant>
      <vt:variant>
        <vt:lpstr>Névvel ellátott tartományok</vt:lpstr>
      </vt:variant>
      <vt:variant>
        <vt:i4>6</vt:i4>
      </vt:variant>
    </vt:vector>
  </HeadingPairs>
  <TitlesOfParts>
    <vt:vector size="19" baseType="lpstr">
      <vt:lpstr>1.1.sz.mell.</vt:lpstr>
      <vt:lpstr>2.1.sz.mell  </vt:lpstr>
      <vt:lpstr>2.2.sz.mell  </vt:lpstr>
      <vt:lpstr>3.sz.mell.  </vt:lpstr>
      <vt:lpstr>4.sz.mell.</vt:lpstr>
      <vt:lpstr>5.sz.mell.</vt:lpstr>
      <vt:lpstr>6. sz. mell. </vt:lpstr>
      <vt:lpstr>7. sz. mell</vt:lpstr>
      <vt:lpstr>7.1. sz. mell</vt:lpstr>
      <vt:lpstr>7.2. sz. mell</vt:lpstr>
      <vt:lpstr>7.3. sz. mell</vt:lpstr>
      <vt:lpstr>7.4. sz. mell</vt:lpstr>
      <vt:lpstr>Munka1</vt:lpstr>
      <vt:lpstr>'7. sz. mell'!Nyomtatási_cím</vt:lpstr>
      <vt:lpstr>'7.1. sz. mell'!Nyomtatási_cím</vt:lpstr>
      <vt:lpstr>'7.2. sz. mell'!Nyomtatási_cím</vt:lpstr>
      <vt:lpstr>'7.3. sz. mell'!Nyomtatási_cím</vt:lpstr>
      <vt:lpstr>'7.4. sz. mell'!Nyomtatási_cím</vt:lpstr>
      <vt:lpstr>'1.1.sz.mell.'!Nyomtatási_terület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Makranczi László</dc:creator>
  <cp:lastModifiedBy>Gazdálkodás2</cp:lastModifiedBy>
  <cp:lastPrinted>2013-09-03T10:27:56Z</cp:lastPrinted>
  <dcterms:created xsi:type="dcterms:W3CDTF">1999-10-30T10:30:45Z</dcterms:created>
  <dcterms:modified xsi:type="dcterms:W3CDTF">2013-09-03T10:52:03Z</dcterms:modified>
</cp:coreProperties>
</file>