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<sst xmlns="http://schemas.openxmlformats.org/spreadsheetml/2006/main" count="130" uniqueCount="78">
  <si>
    <t>Kiadási jogcím</t>
  </si>
  <si>
    <t>alapilletmények</t>
  </si>
  <si>
    <t>Összesen</t>
  </si>
  <si>
    <t>közlekedési költségtérítés</t>
  </si>
  <si>
    <t>személyi juttatások összesen:</t>
  </si>
  <si>
    <t>szociális hozzájárulási adó</t>
  </si>
  <si>
    <t>eho</t>
  </si>
  <si>
    <t>táppénz hozzájárulás</t>
  </si>
  <si>
    <t>munkaadót terhelő járulékok összesen</t>
  </si>
  <si>
    <t>kisértékű tárgyi eszköz</t>
  </si>
  <si>
    <t>adatátviteli célú távközlési díj</t>
  </si>
  <si>
    <t>belföldi kiküldetés</t>
  </si>
  <si>
    <t>dologi kiadások összesen</t>
  </si>
  <si>
    <t>szakfeladat mindösszesen</t>
  </si>
  <si>
    <t>Polgármesteri hivatal költségvetési kiadásai Eft-ban</t>
  </si>
  <si>
    <t>köztisztviselők illetmény kiegészítése</t>
  </si>
  <si>
    <t>köztisztviselők nyelvpótléka</t>
  </si>
  <si>
    <t>köztisztviselők egyéb kötelező pótléka</t>
  </si>
  <si>
    <t>köztisztviselői normatív jutalom</t>
  </si>
  <si>
    <t>köztisztviselők étkezési hozzájárulása</t>
  </si>
  <si>
    <t>munkáltató által fizetett szja</t>
  </si>
  <si>
    <t>közalkalmazott alapilletménye</t>
  </si>
  <si>
    <t>rmben fogl.köztisztviselő alapilletménye</t>
  </si>
  <si>
    <t>rmben fog.köztisztviselő illetmény kieg.</t>
  </si>
  <si>
    <t>közalkamazott normatív jutalma</t>
  </si>
  <si>
    <t>rmben fogl. Köztisztv. Normatív jutalma</t>
  </si>
  <si>
    <t>köztisztviselők egyéb sajátos juttatásai</t>
  </si>
  <si>
    <t>rmben fog. Köztisztv.szem.kapcs.ktg.</t>
  </si>
  <si>
    <t>közalkalmazott étkezési hozzájárulás</t>
  </si>
  <si>
    <t>állományba nem tartozók megbizási díj</t>
  </si>
  <si>
    <t>irodaszer, nyomtatvány</t>
  </si>
  <si>
    <t>könyv</t>
  </si>
  <si>
    <t>folyóirat</t>
  </si>
  <si>
    <t>egyéb információ hordozó</t>
  </si>
  <si>
    <t xml:space="preserve">szakmai anyag </t>
  </si>
  <si>
    <t xml:space="preserve">egyéb készletbeszerzés </t>
  </si>
  <si>
    <t>nem adatátviteli célű távközlési díj</t>
  </si>
  <si>
    <t>egyéb kommunikációs szolgáltatás</t>
  </si>
  <si>
    <t>bérleti díj</t>
  </si>
  <si>
    <t>gázenergia</t>
  </si>
  <si>
    <t>villamos energia</t>
  </si>
  <si>
    <t>víz- és csatornadíj</t>
  </si>
  <si>
    <t>karbantartás</t>
  </si>
  <si>
    <t>egyéb üzemeltés, fenntartás</t>
  </si>
  <si>
    <t>pénzügyi szolgáltatás</t>
  </si>
  <si>
    <t>vásárolt termékek és szolg.áfa-ja</t>
  </si>
  <si>
    <t>egyéb különféle dologi</t>
  </si>
  <si>
    <t>Polgármesteri Hivatal költségvetési bevételei eft-ban</t>
  </si>
  <si>
    <t>Bevételi jogcím</t>
  </si>
  <si>
    <t>működési költségvetés támogatás önk</t>
  </si>
  <si>
    <t>működési költségvetés tám.összesen</t>
  </si>
  <si>
    <t>önk. hivatal működési tám. Állami</t>
  </si>
  <si>
    <t>Önkormányzati jogalkotás</t>
  </si>
  <si>
    <t>Önk.és többc.kist.társ.igazg.tev.</t>
  </si>
  <si>
    <t>Önk.elsz.kv-i szerveikkel</t>
  </si>
  <si>
    <t>Adó,illeték kiszab.besz.adóellenőrzés</t>
  </si>
  <si>
    <t>rmben fogl. Sajátos juttatásai</t>
  </si>
  <si>
    <t>rmben fogl. Mv. Kapcs. Juttatásai</t>
  </si>
  <si>
    <t>üdülési hozzájárulás</t>
  </si>
  <si>
    <t>köztisztviselők keresetkiegészítése</t>
  </si>
  <si>
    <t>hajtó- és kenőanyag</t>
  </si>
  <si>
    <t>szállítás</t>
  </si>
  <si>
    <t>egyéb bef. Köt.</t>
  </si>
  <si>
    <t>tartalék</t>
  </si>
  <si>
    <t>önk. által foly. Ell.</t>
  </si>
  <si>
    <t>önk. által foly ell. Összesen</t>
  </si>
  <si>
    <t>beruházás</t>
  </si>
  <si>
    <t>beruházás összesen</t>
  </si>
  <si>
    <t>tartalék összesen</t>
  </si>
  <si>
    <t>kamatbevétel</t>
  </si>
  <si>
    <t>kamatbevétel összesen</t>
  </si>
  <si>
    <t>áht. Kívül nyújtott egyéb bevétel</t>
  </si>
  <si>
    <t>áht. Kívül nyújtott egyéb bev. összesen</t>
  </si>
  <si>
    <t>E</t>
  </si>
  <si>
    <t>M</t>
  </si>
  <si>
    <t>vegyszer</t>
  </si>
  <si>
    <t>vásárolt közszolgáltatás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</si>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</sst>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43">
      <selection activeCell="I64" sqref="I64"/>
    </sheetView>
  </sheetViews>
  <sheetFormatPr defaultColWidth="9.140625" defaultRowHeight="12.75"/>
  <cols>
    <col min="1" max="1" width="37.421875" style="0" customWidth="1"/>
    <col min="2" max="3" width="5.7109375" style="0" customWidth="1"/>
    <col min="4" max="4" width="6.57421875" style="0" customWidth="1"/>
    <col min="5" max="5" width="6.421875" style="0" customWidth="1"/>
    <col min="6" max="19" width="5.7109375" style="0" customWidth="1"/>
    <col min="20" max="20" width="6.7109375" style="1" bestFit="1" customWidth="1"/>
    <col min="21" max="21" width="6.7109375" style="0" bestFit="1" customWidth="1"/>
  </cols>
  <sheetData>
    <row r="1" spans="1:21" s="2" customFormat="1" ht="18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" customFormat="1" ht="15">
      <c r="A2" s="6" t="s">
        <v>0</v>
      </c>
      <c r="B2" s="11">
        <v>841112</v>
      </c>
      <c r="C2" s="11"/>
      <c r="D2" s="11">
        <v>841126</v>
      </c>
      <c r="E2" s="11"/>
      <c r="F2" s="11">
        <v>841133</v>
      </c>
      <c r="G2" s="11"/>
      <c r="H2" s="11">
        <v>882111</v>
      </c>
      <c r="I2" s="11"/>
      <c r="J2" s="11">
        <v>882112</v>
      </c>
      <c r="K2" s="11"/>
      <c r="L2" s="11">
        <v>882113</v>
      </c>
      <c r="M2" s="11"/>
      <c r="N2" s="11">
        <v>882115</v>
      </c>
      <c r="O2" s="11"/>
      <c r="P2" s="11">
        <v>841902</v>
      </c>
      <c r="Q2" s="11"/>
      <c r="R2" s="11">
        <v>882119</v>
      </c>
      <c r="S2" s="11"/>
      <c r="T2" s="11" t="s">
        <v>2</v>
      </c>
      <c r="U2" s="11"/>
    </row>
    <row r="3" spans="1:21" s="1" customFormat="1" ht="15">
      <c r="A3" s="6"/>
      <c r="B3" s="13" t="s">
        <v>52</v>
      </c>
      <c r="C3" s="14"/>
      <c r="D3" s="10" t="s">
        <v>53</v>
      </c>
      <c r="E3" s="10"/>
      <c r="F3" s="13" t="s">
        <v>55</v>
      </c>
      <c r="G3" s="1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6"/>
      <c r="U3" s="6"/>
    </row>
    <row r="4" spans="1:21" s="1" customFormat="1" ht="15">
      <c r="A4" s="6"/>
      <c r="B4" s="6"/>
      <c r="C4" s="6"/>
      <c r="D4" s="6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"/>
      <c r="U4" s="6"/>
    </row>
    <row r="5" spans="1:21" s="1" customFormat="1" ht="15">
      <c r="A5" s="6"/>
      <c r="B5" s="6" t="s">
        <v>73</v>
      </c>
      <c r="C5" s="6" t="s">
        <v>74</v>
      </c>
      <c r="D5" s="6" t="s">
        <v>73</v>
      </c>
      <c r="E5" s="6" t="s">
        <v>74</v>
      </c>
      <c r="F5" s="6" t="s">
        <v>73</v>
      </c>
      <c r="G5" s="6" t="s">
        <v>74</v>
      </c>
      <c r="H5" s="6" t="s">
        <v>73</v>
      </c>
      <c r="I5" s="6" t="s">
        <v>74</v>
      </c>
      <c r="J5" s="6" t="s">
        <v>73</v>
      </c>
      <c r="K5" s="6" t="s">
        <v>74</v>
      </c>
      <c r="L5" s="6" t="s">
        <v>73</v>
      </c>
      <c r="M5" s="6" t="s">
        <v>74</v>
      </c>
      <c r="N5" s="6" t="s">
        <v>73</v>
      </c>
      <c r="O5" s="6" t="s">
        <v>74</v>
      </c>
      <c r="P5" s="6" t="s">
        <v>73</v>
      </c>
      <c r="Q5" s="6" t="s">
        <v>74</v>
      </c>
      <c r="R5" s="6" t="s">
        <v>73</v>
      </c>
      <c r="S5" s="6" t="s">
        <v>74</v>
      </c>
      <c r="T5" s="6" t="s">
        <v>73</v>
      </c>
      <c r="U5" s="6" t="s">
        <v>74</v>
      </c>
    </row>
    <row r="6" spans="1:21" ht="15">
      <c r="A6" s="7" t="s">
        <v>1</v>
      </c>
      <c r="B6" s="7">
        <v>3450</v>
      </c>
      <c r="C6" s="7"/>
      <c r="D6" s="7">
        <v>7988</v>
      </c>
      <c r="E6" s="7">
        <v>9764</v>
      </c>
      <c r="F6" s="7">
        <v>2013</v>
      </c>
      <c r="G6" s="7">
        <v>2382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>
        <f aca="true" t="shared" si="0" ref="T6:T36">SUM(B6,D6,F6,H6,J6,L6,N6,P6,R6)</f>
        <v>13451</v>
      </c>
      <c r="U6" s="6">
        <f aca="true" t="shared" si="1" ref="U6:U36">SUM(C6,E6,G6,I6,K6,M6,O6,Q6,S6)</f>
        <v>12146</v>
      </c>
    </row>
    <row r="7" spans="1:21" ht="15">
      <c r="A7" s="7" t="s">
        <v>15</v>
      </c>
      <c r="B7" s="7">
        <v>345</v>
      </c>
      <c r="C7" s="7"/>
      <c r="D7" s="7">
        <v>787</v>
      </c>
      <c r="E7" s="7">
        <v>1052</v>
      </c>
      <c r="F7" s="7">
        <v>197</v>
      </c>
      <c r="G7" s="7">
        <v>238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>
        <f t="shared" si="0"/>
        <v>1329</v>
      </c>
      <c r="U7" s="6">
        <f t="shared" si="1"/>
        <v>1290</v>
      </c>
    </row>
    <row r="8" spans="1:21" s="3" customFormat="1" ht="15">
      <c r="A8" s="7" t="s">
        <v>16</v>
      </c>
      <c r="B8" s="7">
        <v>70</v>
      </c>
      <c r="C8" s="7"/>
      <c r="D8" s="7"/>
      <c r="E8" s="7">
        <v>70</v>
      </c>
      <c r="F8" s="7">
        <v>209</v>
      </c>
      <c r="G8" s="7">
        <v>225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>
        <f t="shared" si="0"/>
        <v>279</v>
      </c>
      <c r="U8" s="6">
        <f t="shared" si="1"/>
        <v>295</v>
      </c>
    </row>
    <row r="9" spans="1:21" s="3" customFormat="1" ht="15">
      <c r="A9" s="7" t="s">
        <v>17</v>
      </c>
      <c r="B9" s="7">
        <v>345</v>
      </c>
      <c r="C9" s="7"/>
      <c r="D9" s="7"/>
      <c r="E9" s="7">
        <v>345</v>
      </c>
      <c r="F9" s="7">
        <v>186</v>
      </c>
      <c r="G9" s="7">
        <v>186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>
        <f t="shared" si="0"/>
        <v>531</v>
      </c>
      <c r="U9" s="6">
        <f t="shared" si="1"/>
        <v>531</v>
      </c>
    </row>
    <row r="10" spans="1:21" ht="15">
      <c r="A10" s="7" t="s">
        <v>18</v>
      </c>
      <c r="B10" s="7">
        <v>225</v>
      </c>
      <c r="C10" s="7"/>
      <c r="D10" s="7">
        <v>600</v>
      </c>
      <c r="E10" s="7">
        <v>720</v>
      </c>
      <c r="F10" s="7">
        <v>150</v>
      </c>
      <c r="G10" s="7">
        <v>150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>
        <f t="shared" si="0"/>
        <v>975</v>
      </c>
      <c r="U10" s="6">
        <f t="shared" si="1"/>
        <v>870</v>
      </c>
    </row>
    <row r="11" spans="1:21" ht="15">
      <c r="A11" s="7" t="s">
        <v>26</v>
      </c>
      <c r="B11" s="7">
        <v>60</v>
      </c>
      <c r="C11" s="7"/>
      <c r="D11" s="7">
        <v>326</v>
      </c>
      <c r="E11" s="7">
        <v>386</v>
      </c>
      <c r="F11" s="7">
        <v>60</v>
      </c>
      <c r="G11" s="7">
        <v>60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>
        <f t="shared" si="0"/>
        <v>446</v>
      </c>
      <c r="U11" s="6">
        <f t="shared" si="1"/>
        <v>446</v>
      </c>
    </row>
    <row r="12" spans="1:21" ht="15">
      <c r="A12" s="7" t="s">
        <v>19</v>
      </c>
      <c r="B12" s="7">
        <v>147</v>
      </c>
      <c r="C12" s="7"/>
      <c r="D12" s="7">
        <v>590</v>
      </c>
      <c r="E12" s="7">
        <v>590</v>
      </c>
      <c r="F12" s="7">
        <v>147</v>
      </c>
      <c r="G12" s="7">
        <v>50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>
        <f t="shared" si="0"/>
        <v>884</v>
      </c>
      <c r="U12" s="6">
        <f t="shared" si="1"/>
        <v>640</v>
      </c>
    </row>
    <row r="13" spans="1:21" ht="15">
      <c r="A13" s="7" t="s">
        <v>59</v>
      </c>
      <c r="B13" s="7"/>
      <c r="C13" s="7"/>
      <c r="D13" s="7"/>
      <c r="E13" s="7">
        <v>905</v>
      </c>
      <c r="F13" s="7"/>
      <c r="G13" s="7">
        <v>71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>
        <f t="shared" si="0"/>
        <v>0</v>
      </c>
      <c r="U13" s="6">
        <f t="shared" si="1"/>
        <v>976</v>
      </c>
    </row>
    <row r="14" spans="1:21" ht="15">
      <c r="A14" s="7" t="s">
        <v>3</v>
      </c>
      <c r="B14" s="7">
        <v>84</v>
      </c>
      <c r="C14" s="7"/>
      <c r="D14" s="7">
        <v>212</v>
      </c>
      <c r="E14" s="7">
        <v>421</v>
      </c>
      <c r="F14" s="7">
        <v>68</v>
      </c>
      <c r="G14" s="7">
        <v>68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>
        <f t="shared" si="0"/>
        <v>364</v>
      </c>
      <c r="U14" s="6">
        <f t="shared" si="1"/>
        <v>489</v>
      </c>
    </row>
    <row r="15" spans="1:21" ht="15">
      <c r="A15" s="7" t="s">
        <v>58</v>
      </c>
      <c r="B15" s="7"/>
      <c r="C15" s="7"/>
      <c r="D15" s="7"/>
      <c r="E15" s="7">
        <v>147</v>
      </c>
      <c r="F15" s="7"/>
      <c r="G15" s="7">
        <v>97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>
        <f t="shared" si="0"/>
        <v>0</v>
      </c>
      <c r="U15" s="6">
        <f t="shared" si="1"/>
        <v>244</v>
      </c>
    </row>
    <row r="16" spans="1:21" ht="15">
      <c r="A16" s="7" t="s">
        <v>21</v>
      </c>
      <c r="B16" s="7"/>
      <c r="C16" s="7"/>
      <c r="D16" s="7">
        <v>1362</v>
      </c>
      <c r="E16" s="7">
        <v>1362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>
        <f t="shared" si="0"/>
        <v>1362</v>
      </c>
      <c r="U16" s="6">
        <f t="shared" si="1"/>
        <v>1362</v>
      </c>
    </row>
    <row r="17" spans="1:21" ht="15">
      <c r="A17" s="7" t="s">
        <v>24</v>
      </c>
      <c r="B17" s="7"/>
      <c r="C17" s="7"/>
      <c r="D17" s="7">
        <v>150</v>
      </c>
      <c r="E17" s="7">
        <v>150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>
        <f t="shared" si="0"/>
        <v>150</v>
      </c>
      <c r="U17" s="6">
        <f t="shared" si="1"/>
        <v>150</v>
      </c>
    </row>
    <row r="18" spans="1:21" ht="15">
      <c r="A18" s="7" t="s">
        <v>28</v>
      </c>
      <c r="B18" s="7"/>
      <c r="C18" s="7"/>
      <c r="D18" s="7">
        <v>147</v>
      </c>
      <c r="E18" s="7">
        <v>147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>
        <f t="shared" si="0"/>
        <v>147</v>
      </c>
      <c r="U18" s="6">
        <f t="shared" si="1"/>
        <v>147</v>
      </c>
    </row>
    <row r="19" spans="1:21" ht="15">
      <c r="A19" s="7" t="s">
        <v>22</v>
      </c>
      <c r="B19" s="7"/>
      <c r="C19" s="7"/>
      <c r="D19" s="7">
        <v>1021</v>
      </c>
      <c r="E19" s="7">
        <v>1229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>
        <f t="shared" si="0"/>
        <v>1021</v>
      </c>
      <c r="U19" s="6">
        <f t="shared" si="1"/>
        <v>1229</v>
      </c>
    </row>
    <row r="20" spans="1:21" ht="15">
      <c r="A20" s="7" t="s">
        <v>23</v>
      </c>
      <c r="B20" s="7"/>
      <c r="C20" s="7"/>
      <c r="D20" s="7">
        <v>102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>
        <f t="shared" si="0"/>
        <v>102</v>
      </c>
      <c r="U20" s="6">
        <f t="shared" si="1"/>
        <v>0</v>
      </c>
    </row>
    <row r="21" spans="1:21" ht="15">
      <c r="A21" s="7" t="s">
        <v>27</v>
      </c>
      <c r="B21" s="7"/>
      <c r="C21" s="7"/>
      <c r="D21" s="7">
        <v>147</v>
      </c>
      <c r="E21" s="7">
        <v>147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>
        <f t="shared" si="0"/>
        <v>147</v>
      </c>
      <c r="U21" s="6">
        <f t="shared" si="1"/>
        <v>147</v>
      </c>
    </row>
    <row r="22" spans="1:21" ht="15">
      <c r="A22" s="7" t="s">
        <v>25</v>
      </c>
      <c r="B22" s="7"/>
      <c r="C22" s="7"/>
      <c r="D22" s="7">
        <v>150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>
        <f t="shared" si="0"/>
        <v>150</v>
      </c>
      <c r="U22" s="6">
        <f t="shared" si="1"/>
        <v>0</v>
      </c>
    </row>
    <row r="23" spans="1:21" ht="15">
      <c r="A23" s="7" t="s">
        <v>56</v>
      </c>
      <c r="B23" s="7"/>
      <c r="C23" s="7"/>
      <c r="D23" s="7"/>
      <c r="E23" s="7">
        <v>24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>
        <f t="shared" si="0"/>
        <v>0</v>
      </c>
      <c r="U23" s="6">
        <f t="shared" si="1"/>
        <v>24</v>
      </c>
    </row>
    <row r="24" spans="1:21" ht="15">
      <c r="A24" s="7" t="s">
        <v>57</v>
      </c>
      <c r="B24" s="7"/>
      <c r="C24" s="7"/>
      <c r="D24" s="7"/>
      <c r="E24" s="7">
        <v>313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>
        <f t="shared" si="0"/>
        <v>0</v>
      </c>
      <c r="U24" s="6">
        <f t="shared" si="1"/>
        <v>313</v>
      </c>
    </row>
    <row r="25" spans="1:21" ht="15">
      <c r="A25" s="7" t="s">
        <v>29</v>
      </c>
      <c r="B25" s="7"/>
      <c r="C25" s="7"/>
      <c r="D25" s="7">
        <v>100</v>
      </c>
      <c r="E25" s="7">
        <v>308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>
        <f t="shared" si="0"/>
        <v>100</v>
      </c>
      <c r="U25" s="6">
        <f t="shared" si="1"/>
        <v>308</v>
      </c>
    </row>
    <row r="26" spans="1:21" s="1" customFormat="1" ht="15">
      <c r="A26" s="6" t="s">
        <v>4</v>
      </c>
      <c r="B26" s="6">
        <f>SUM(B6:B25)</f>
        <v>4726</v>
      </c>
      <c r="C26" s="6">
        <f aca="true" t="shared" si="2" ref="C26:S26">SUM(C6:C25)</f>
        <v>0</v>
      </c>
      <c r="D26" s="6">
        <f t="shared" si="2"/>
        <v>13682</v>
      </c>
      <c r="E26" s="6">
        <f t="shared" si="2"/>
        <v>18080</v>
      </c>
      <c r="F26" s="6">
        <f t="shared" si="2"/>
        <v>3030</v>
      </c>
      <c r="G26" s="6">
        <f t="shared" si="2"/>
        <v>3527</v>
      </c>
      <c r="H26" s="6">
        <f t="shared" si="2"/>
        <v>0</v>
      </c>
      <c r="I26" s="6"/>
      <c r="J26" s="6">
        <f t="shared" si="2"/>
        <v>0</v>
      </c>
      <c r="K26" s="6">
        <f t="shared" si="2"/>
        <v>0</v>
      </c>
      <c r="L26" s="6">
        <f t="shared" si="2"/>
        <v>0</v>
      </c>
      <c r="M26" s="6">
        <f t="shared" si="2"/>
        <v>0</v>
      </c>
      <c r="N26" s="6">
        <f t="shared" si="2"/>
        <v>0</v>
      </c>
      <c r="O26" s="6">
        <f t="shared" si="2"/>
        <v>0</v>
      </c>
      <c r="P26" s="6">
        <f t="shared" si="2"/>
        <v>0</v>
      </c>
      <c r="Q26" s="6">
        <f t="shared" si="2"/>
        <v>0</v>
      </c>
      <c r="R26" s="6">
        <f t="shared" si="2"/>
        <v>0</v>
      </c>
      <c r="S26" s="6">
        <f t="shared" si="2"/>
        <v>0</v>
      </c>
      <c r="T26" s="6">
        <f t="shared" si="0"/>
        <v>21438</v>
      </c>
      <c r="U26" s="6">
        <f t="shared" si="1"/>
        <v>21607</v>
      </c>
    </row>
    <row r="27" spans="1:21" ht="15">
      <c r="A27" s="7" t="s">
        <v>5</v>
      </c>
      <c r="B27" s="7">
        <v>1214</v>
      </c>
      <c r="C27" s="7"/>
      <c r="D27" s="7">
        <v>3426</v>
      </c>
      <c r="E27" s="7">
        <v>4350</v>
      </c>
      <c r="F27" s="7">
        <v>733</v>
      </c>
      <c r="G27" s="7">
        <v>889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>
        <f t="shared" si="0"/>
        <v>5373</v>
      </c>
      <c r="U27" s="6">
        <f t="shared" si="1"/>
        <v>5239</v>
      </c>
    </row>
    <row r="28" spans="1:21" ht="15">
      <c r="A28" s="7" t="s">
        <v>6</v>
      </c>
      <c r="B28" s="7">
        <v>25</v>
      </c>
      <c r="C28" s="7"/>
      <c r="D28" s="7">
        <v>174</v>
      </c>
      <c r="E28" s="7">
        <v>229</v>
      </c>
      <c r="F28" s="7">
        <v>25</v>
      </c>
      <c r="G28" s="7">
        <v>25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>
        <f t="shared" si="0"/>
        <v>224</v>
      </c>
      <c r="U28" s="6">
        <f t="shared" si="1"/>
        <v>254</v>
      </c>
    </row>
    <row r="29" spans="1:21" ht="15">
      <c r="A29" s="7" t="s">
        <v>7</v>
      </c>
      <c r="B29" s="7">
        <v>32</v>
      </c>
      <c r="C29" s="7"/>
      <c r="D29" s="7">
        <v>74</v>
      </c>
      <c r="E29" s="7">
        <v>384</v>
      </c>
      <c r="F29" s="7">
        <v>13</v>
      </c>
      <c r="G29" s="7">
        <v>13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6">
        <f t="shared" si="0"/>
        <v>119</v>
      </c>
      <c r="U29" s="6">
        <f t="shared" si="1"/>
        <v>397</v>
      </c>
    </row>
    <row r="30" spans="1:21" s="1" customFormat="1" ht="15">
      <c r="A30" s="6" t="s">
        <v>8</v>
      </c>
      <c r="B30" s="6">
        <f>SUM(B27:B29)</f>
        <v>1271</v>
      </c>
      <c r="C30" s="6">
        <f aca="true" t="shared" si="3" ref="C30:S30">SUM(C27:C29)</f>
        <v>0</v>
      </c>
      <c r="D30" s="6">
        <f t="shared" si="3"/>
        <v>3674</v>
      </c>
      <c r="E30" s="6">
        <f t="shared" si="3"/>
        <v>4963</v>
      </c>
      <c r="F30" s="6">
        <f t="shared" si="3"/>
        <v>771</v>
      </c>
      <c r="G30" s="6">
        <f t="shared" si="3"/>
        <v>927</v>
      </c>
      <c r="H30" s="6">
        <f t="shared" si="3"/>
        <v>0</v>
      </c>
      <c r="I30" s="6">
        <f t="shared" si="3"/>
        <v>0</v>
      </c>
      <c r="J30" s="6">
        <f t="shared" si="3"/>
        <v>0</v>
      </c>
      <c r="K30" s="6">
        <f t="shared" si="3"/>
        <v>0</v>
      </c>
      <c r="L30" s="6">
        <f t="shared" si="3"/>
        <v>0</v>
      </c>
      <c r="M30" s="6">
        <f t="shared" si="3"/>
        <v>0</v>
      </c>
      <c r="N30" s="6">
        <f t="shared" si="3"/>
        <v>0</v>
      </c>
      <c r="O30" s="6">
        <f t="shared" si="3"/>
        <v>0</v>
      </c>
      <c r="P30" s="6">
        <f t="shared" si="3"/>
        <v>0</v>
      </c>
      <c r="Q30" s="6">
        <f t="shared" si="3"/>
        <v>0</v>
      </c>
      <c r="R30" s="6">
        <f t="shared" si="3"/>
        <v>0</v>
      </c>
      <c r="S30" s="6">
        <f t="shared" si="3"/>
        <v>0</v>
      </c>
      <c r="T30" s="6">
        <f t="shared" si="0"/>
        <v>5716</v>
      </c>
      <c r="U30" s="6">
        <f t="shared" si="1"/>
        <v>5890</v>
      </c>
    </row>
    <row r="31" spans="1:21" s="1" customFormat="1" ht="15">
      <c r="A31" s="7" t="s">
        <v>30</v>
      </c>
      <c r="B31" s="7"/>
      <c r="C31" s="7"/>
      <c r="D31" s="7">
        <v>800</v>
      </c>
      <c r="E31" s="7">
        <v>183</v>
      </c>
      <c r="F31" s="6"/>
      <c r="G31" s="7">
        <v>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800</v>
      </c>
      <c r="U31" s="6">
        <f t="shared" si="1"/>
        <v>187</v>
      </c>
    </row>
    <row r="32" spans="1:21" s="1" customFormat="1" ht="15">
      <c r="A32" s="7" t="s">
        <v>31</v>
      </c>
      <c r="B32" s="7"/>
      <c r="C32" s="7"/>
      <c r="D32" s="7">
        <v>110</v>
      </c>
      <c r="E32" s="7"/>
      <c r="F32" s="6"/>
      <c r="G32" s="7">
        <v>21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110</v>
      </c>
      <c r="U32" s="6">
        <f t="shared" si="1"/>
        <v>21</v>
      </c>
    </row>
    <row r="33" spans="1:21" s="1" customFormat="1" ht="15">
      <c r="A33" s="7" t="s">
        <v>32</v>
      </c>
      <c r="B33" s="7"/>
      <c r="C33" s="7"/>
      <c r="D33" s="7">
        <v>250</v>
      </c>
      <c r="E33" s="7">
        <v>30</v>
      </c>
      <c r="F33" s="6"/>
      <c r="G33" s="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si="0"/>
        <v>250</v>
      </c>
      <c r="U33" s="6">
        <f t="shared" si="1"/>
        <v>30</v>
      </c>
    </row>
    <row r="34" spans="1:21" s="1" customFormat="1" ht="15">
      <c r="A34" s="7" t="s">
        <v>33</v>
      </c>
      <c r="B34" s="7"/>
      <c r="C34" s="7"/>
      <c r="D34" s="7">
        <v>10</v>
      </c>
      <c r="E34" s="7"/>
      <c r="F34" s="6"/>
      <c r="G34" s="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0"/>
        <v>10</v>
      </c>
      <c r="U34" s="6">
        <f t="shared" si="1"/>
        <v>0</v>
      </c>
    </row>
    <row r="35" spans="1:21" s="1" customFormat="1" ht="15">
      <c r="A35" s="7" t="s">
        <v>34</v>
      </c>
      <c r="B35" s="7"/>
      <c r="C35" s="7"/>
      <c r="D35" s="7">
        <v>120</v>
      </c>
      <c r="E35" s="7"/>
      <c r="F35" s="6"/>
      <c r="G35" s="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0"/>
        <v>120</v>
      </c>
      <c r="U35" s="6">
        <f t="shared" si="1"/>
        <v>0</v>
      </c>
    </row>
    <row r="36" spans="1:21" s="1" customFormat="1" ht="15">
      <c r="A36" s="7" t="s">
        <v>9</v>
      </c>
      <c r="B36" s="7"/>
      <c r="C36" s="7"/>
      <c r="D36" s="7">
        <v>450</v>
      </c>
      <c r="E36" s="7">
        <v>108</v>
      </c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f t="shared" si="0"/>
        <v>450</v>
      </c>
      <c r="U36" s="6">
        <f t="shared" si="1"/>
        <v>108</v>
      </c>
    </row>
    <row r="37" spans="1:21" s="1" customFormat="1" ht="15">
      <c r="A37" s="7" t="s">
        <v>35</v>
      </c>
      <c r="B37" s="7"/>
      <c r="C37" s="7"/>
      <c r="D37" s="7">
        <v>275</v>
      </c>
      <c r="E37" s="7">
        <v>209</v>
      </c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f aca="true" t="shared" si="4" ref="T37:T57">SUM(B37,D37,F37,H37,J37,L37,N37,P37,R37)</f>
        <v>275</v>
      </c>
      <c r="U37" s="6">
        <f aca="true" t="shared" si="5" ref="U37:U56">SUM(C37,E37,G37,I37,K37,M37,O37,Q37,S37)</f>
        <v>209</v>
      </c>
    </row>
    <row r="38" spans="1:21" s="1" customFormat="1" ht="15">
      <c r="A38" s="7" t="s">
        <v>36</v>
      </c>
      <c r="B38" s="7"/>
      <c r="C38" s="7"/>
      <c r="D38" s="7">
        <v>400</v>
      </c>
      <c r="E38" s="7">
        <v>205</v>
      </c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f t="shared" si="4"/>
        <v>400</v>
      </c>
      <c r="U38" s="6">
        <f t="shared" si="5"/>
        <v>205</v>
      </c>
    </row>
    <row r="39" spans="1:21" s="1" customFormat="1" ht="15">
      <c r="A39" s="7" t="s">
        <v>10</v>
      </c>
      <c r="B39" s="7"/>
      <c r="C39" s="7"/>
      <c r="D39" s="7">
        <v>210</v>
      </c>
      <c r="E39" s="7">
        <v>50</v>
      </c>
      <c r="F39" s="6"/>
      <c r="G39" s="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 t="shared" si="4"/>
        <v>210</v>
      </c>
      <c r="U39" s="6">
        <f t="shared" si="5"/>
        <v>50</v>
      </c>
    </row>
    <row r="40" spans="1:21" s="1" customFormat="1" ht="15">
      <c r="A40" s="7" t="s">
        <v>37</v>
      </c>
      <c r="B40" s="7"/>
      <c r="C40" s="7"/>
      <c r="D40" s="7">
        <v>200</v>
      </c>
      <c r="E40" s="7">
        <v>530</v>
      </c>
      <c r="F40" s="6"/>
      <c r="G40" s="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f t="shared" si="4"/>
        <v>200</v>
      </c>
      <c r="U40" s="6">
        <f t="shared" si="5"/>
        <v>530</v>
      </c>
    </row>
    <row r="41" spans="1:21" s="1" customFormat="1" ht="15">
      <c r="A41" s="7" t="s">
        <v>38</v>
      </c>
      <c r="B41" s="7"/>
      <c r="C41" s="7"/>
      <c r="D41" s="7">
        <v>10</v>
      </c>
      <c r="E41" s="7">
        <v>180</v>
      </c>
      <c r="F41" s="6"/>
      <c r="G41" s="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f t="shared" si="4"/>
        <v>10</v>
      </c>
      <c r="U41" s="6">
        <f t="shared" si="5"/>
        <v>180</v>
      </c>
    </row>
    <row r="42" spans="1:21" s="1" customFormat="1" ht="15">
      <c r="A42" s="7" t="s">
        <v>39</v>
      </c>
      <c r="B42" s="7"/>
      <c r="C42" s="7"/>
      <c r="D42" s="7">
        <v>900</v>
      </c>
      <c r="E42" s="7">
        <v>598</v>
      </c>
      <c r="F42" s="6"/>
      <c r="G42" s="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>
        <f t="shared" si="4"/>
        <v>900</v>
      </c>
      <c r="U42" s="6">
        <f t="shared" si="5"/>
        <v>598</v>
      </c>
    </row>
    <row r="43" spans="1:21" s="1" customFormat="1" ht="15">
      <c r="A43" s="7" t="s">
        <v>40</v>
      </c>
      <c r="B43" s="7"/>
      <c r="C43" s="7"/>
      <c r="D43" s="7">
        <v>200</v>
      </c>
      <c r="E43" s="7">
        <v>308</v>
      </c>
      <c r="F43" s="6"/>
      <c r="G43" s="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>
        <f t="shared" si="4"/>
        <v>200</v>
      </c>
      <c r="U43" s="6">
        <f t="shared" si="5"/>
        <v>308</v>
      </c>
    </row>
    <row r="44" spans="1:21" s="1" customFormat="1" ht="15">
      <c r="A44" s="7" t="s">
        <v>41</v>
      </c>
      <c r="B44" s="7"/>
      <c r="C44" s="7"/>
      <c r="D44" s="7">
        <v>80</v>
      </c>
      <c r="E44" s="7">
        <v>80</v>
      </c>
      <c r="F44" s="6"/>
      <c r="G44" s="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>
        <f t="shared" si="4"/>
        <v>80</v>
      </c>
      <c r="U44" s="6">
        <f t="shared" si="5"/>
        <v>80</v>
      </c>
    </row>
    <row r="45" spans="1:21" s="1" customFormat="1" ht="15">
      <c r="A45" s="7" t="s">
        <v>42</v>
      </c>
      <c r="B45" s="7"/>
      <c r="C45" s="7"/>
      <c r="D45" s="7">
        <v>200</v>
      </c>
      <c r="E45" s="7">
        <v>66</v>
      </c>
      <c r="F45" s="6"/>
      <c r="G45" s="7">
        <v>17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f t="shared" si="4"/>
        <v>200</v>
      </c>
      <c r="U45" s="6">
        <f t="shared" si="5"/>
        <v>83</v>
      </c>
    </row>
    <row r="46" spans="1:21" s="1" customFormat="1" ht="15">
      <c r="A46" s="7" t="s">
        <v>43</v>
      </c>
      <c r="B46" s="7"/>
      <c r="C46" s="7"/>
      <c r="D46" s="7">
        <v>982</v>
      </c>
      <c r="E46" s="7">
        <v>381</v>
      </c>
      <c r="F46" s="6"/>
      <c r="G46" s="7">
        <v>1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f t="shared" si="4"/>
        <v>982</v>
      </c>
      <c r="U46" s="6">
        <f t="shared" si="5"/>
        <v>382</v>
      </c>
    </row>
    <row r="47" spans="1:21" s="1" customFormat="1" ht="15">
      <c r="A47" s="7" t="s">
        <v>44</v>
      </c>
      <c r="B47" s="7"/>
      <c r="C47" s="7"/>
      <c r="D47" s="7">
        <v>900</v>
      </c>
      <c r="E47" s="7">
        <v>130</v>
      </c>
      <c r="F47" s="6"/>
      <c r="G47" s="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f t="shared" si="4"/>
        <v>900</v>
      </c>
      <c r="U47" s="6">
        <f t="shared" si="5"/>
        <v>130</v>
      </c>
    </row>
    <row r="48" spans="1:21" s="1" customFormat="1" ht="15">
      <c r="A48" s="7" t="s">
        <v>45</v>
      </c>
      <c r="B48" s="7"/>
      <c r="C48" s="7"/>
      <c r="D48" s="7">
        <v>1567</v>
      </c>
      <c r="E48" s="7">
        <v>609</v>
      </c>
      <c r="F48" s="6"/>
      <c r="G48" s="7">
        <v>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>
        <f t="shared" si="4"/>
        <v>1567</v>
      </c>
      <c r="U48" s="6">
        <f t="shared" si="5"/>
        <v>611</v>
      </c>
    </row>
    <row r="49" spans="1:21" ht="15">
      <c r="A49" s="7" t="s">
        <v>11</v>
      </c>
      <c r="B49" s="7">
        <v>228</v>
      </c>
      <c r="C49" s="7"/>
      <c r="D49" s="7">
        <v>660</v>
      </c>
      <c r="E49" s="7">
        <v>528</v>
      </c>
      <c r="F49" s="7">
        <v>192</v>
      </c>
      <c r="G49" s="7">
        <v>192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>
        <f t="shared" si="4"/>
        <v>1080</v>
      </c>
      <c r="U49" s="6">
        <f t="shared" si="5"/>
        <v>720</v>
      </c>
    </row>
    <row r="50" spans="1:21" ht="15">
      <c r="A50" s="7" t="s">
        <v>46</v>
      </c>
      <c r="B50" s="7"/>
      <c r="C50" s="7"/>
      <c r="D50" s="7">
        <v>440</v>
      </c>
      <c r="E50" s="7">
        <v>240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>
        <f t="shared" si="4"/>
        <v>440</v>
      </c>
      <c r="U50" s="6">
        <f t="shared" si="5"/>
        <v>240</v>
      </c>
    </row>
    <row r="51" spans="1:21" ht="15">
      <c r="A51" s="7" t="s">
        <v>20</v>
      </c>
      <c r="B51" s="7">
        <v>28</v>
      </c>
      <c r="C51" s="7"/>
      <c r="D51" s="7">
        <v>223</v>
      </c>
      <c r="E51" s="7">
        <v>251</v>
      </c>
      <c r="F51" s="7">
        <v>28</v>
      </c>
      <c r="G51" s="7">
        <v>28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>
        <f t="shared" si="4"/>
        <v>279</v>
      </c>
      <c r="U51" s="6">
        <f t="shared" si="5"/>
        <v>279</v>
      </c>
    </row>
    <row r="52" spans="1:21" ht="15">
      <c r="A52" s="7" t="s">
        <v>60</v>
      </c>
      <c r="B52" s="7"/>
      <c r="C52" s="7"/>
      <c r="D52" s="7"/>
      <c r="E52" s="7">
        <v>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>
        <f t="shared" si="4"/>
        <v>0</v>
      </c>
      <c r="U52" s="6">
        <f t="shared" si="5"/>
        <v>3</v>
      </c>
    </row>
    <row r="53" spans="1:22" ht="15">
      <c r="A53" s="7" t="s">
        <v>61</v>
      </c>
      <c r="B53" s="7"/>
      <c r="C53" s="7"/>
      <c r="D53" s="7"/>
      <c r="E53" s="7">
        <v>17</v>
      </c>
      <c r="F53" s="7"/>
      <c r="G53" s="7">
        <v>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>
        <f t="shared" si="4"/>
        <v>0</v>
      </c>
      <c r="U53" s="6">
        <f t="shared" si="5"/>
        <v>19</v>
      </c>
      <c r="V53" s="1"/>
    </row>
    <row r="54" spans="1:21" ht="15">
      <c r="A54" s="7" t="s">
        <v>62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v>87</v>
      </c>
      <c r="R54" s="7"/>
      <c r="S54" s="7"/>
      <c r="T54" s="6">
        <f t="shared" si="4"/>
        <v>0</v>
      </c>
      <c r="U54" s="6">
        <f t="shared" si="5"/>
        <v>87</v>
      </c>
    </row>
    <row r="55" spans="1:21" ht="15">
      <c r="A55" s="7" t="s">
        <v>75</v>
      </c>
      <c r="B55" s="7"/>
      <c r="C55" s="7" t="s">
        <v>77</v>
      </c>
      <c r="D55" s="7"/>
      <c r="E55" s="7">
        <v>15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>
        <f t="shared" si="4"/>
        <v>0</v>
      </c>
      <c r="U55" s="6">
        <f t="shared" si="5"/>
        <v>15</v>
      </c>
    </row>
    <row r="56" spans="1:21" ht="15">
      <c r="A56" s="7" t="s">
        <v>63</v>
      </c>
      <c r="B56" s="7"/>
      <c r="C56" s="7"/>
      <c r="D56" s="7"/>
      <c r="E56" s="7">
        <v>2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>
        <f t="shared" si="4"/>
        <v>0</v>
      </c>
      <c r="U56" s="6">
        <f t="shared" si="5"/>
        <v>2</v>
      </c>
    </row>
    <row r="57" spans="1:21" ht="15">
      <c r="A57" s="7" t="s">
        <v>76</v>
      </c>
      <c r="B57" s="7"/>
      <c r="C57" s="7"/>
      <c r="D57" s="7"/>
      <c r="E57" s="7">
        <v>30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>
        <f t="shared" si="4"/>
        <v>0</v>
      </c>
      <c r="U57" s="6">
        <f>SUM(C57,E57,G57,I57,K57,M57,O57,Q57,S57)</f>
        <v>30</v>
      </c>
    </row>
    <row r="58" spans="1:21" s="1" customFormat="1" ht="15">
      <c r="A58" s="6" t="s">
        <v>12</v>
      </c>
      <c r="B58" s="6">
        <f>SUM(B31:B57)</f>
        <v>256</v>
      </c>
      <c r="C58" s="6">
        <f aca="true" t="shared" si="6" ref="C58:U58">SUM(C31:C57)</f>
        <v>0</v>
      </c>
      <c r="D58" s="6">
        <f t="shared" si="6"/>
        <v>8987</v>
      </c>
      <c r="E58" s="6">
        <f t="shared" si="6"/>
        <v>4753</v>
      </c>
      <c r="F58" s="6">
        <f t="shared" si="6"/>
        <v>220</v>
      </c>
      <c r="G58" s="6">
        <f t="shared" si="6"/>
        <v>267</v>
      </c>
      <c r="H58" s="6">
        <f t="shared" si="6"/>
        <v>0</v>
      </c>
      <c r="I58" s="6">
        <f t="shared" si="6"/>
        <v>0</v>
      </c>
      <c r="J58" s="6">
        <f t="shared" si="6"/>
        <v>0</v>
      </c>
      <c r="K58" s="6">
        <f t="shared" si="6"/>
        <v>0</v>
      </c>
      <c r="L58" s="6">
        <f t="shared" si="6"/>
        <v>0</v>
      </c>
      <c r="M58" s="6">
        <f t="shared" si="6"/>
        <v>0</v>
      </c>
      <c r="N58" s="6">
        <f t="shared" si="6"/>
        <v>0</v>
      </c>
      <c r="O58" s="6">
        <f t="shared" si="6"/>
        <v>0</v>
      </c>
      <c r="P58" s="6">
        <f t="shared" si="6"/>
        <v>0</v>
      </c>
      <c r="Q58" s="6">
        <f t="shared" si="6"/>
        <v>87</v>
      </c>
      <c r="R58" s="6">
        <f t="shared" si="6"/>
        <v>0</v>
      </c>
      <c r="S58" s="6">
        <f t="shared" si="6"/>
        <v>0</v>
      </c>
      <c r="T58" s="6">
        <f t="shared" si="6"/>
        <v>9463</v>
      </c>
      <c r="U58" s="6">
        <f t="shared" si="6"/>
        <v>5107</v>
      </c>
    </row>
    <row r="59" spans="1:21" s="1" customFormat="1" ht="15">
      <c r="A59" s="6" t="s">
        <v>0</v>
      </c>
      <c r="B59" s="11">
        <v>841112</v>
      </c>
      <c r="C59" s="11"/>
      <c r="D59" s="11">
        <v>841126</v>
      </c>
      <c r="E59" s="11"/>
      <c r="F59" s="11">
        <v>841133</v>
      </c>
      <c r="G59" s="11"/>
      <c r="H59" s="11">
        <v>882111</v>
      </c>
      <c r="I59" s="11"/>
      <c r="J59" s="11">
        <v>882112</v>
      </c>
      <c r="K59" s="11"/>
      <c r="L59" s="11">
        <v>882113</v>
      </c>
      <c r="M59" s="11"/>
      <c r="N59" s="11">
        <v>882115</v>
      </c>
      <c r="O59" s="11"/>
      <c r="P59" s="11">
        <v>841902</v>
      </c>
      <c r="Q59" s="11"/>
      <c r="R59" s="11">
        <v>882119</v>
      </c>
      <c r="S59" s="11"/>
      <c r="T59" s="11" t="s">
        <v>2</v>
      </c>
      <c r="U59" s="11"/>
    </row>
    <row r="60" spans="1:21" s="1" customFormat="1" ht="15">
      <c r="A60" s="6"/>
      <c r="B60" s="13" t="s">
        <v>52</v>
      </c>
      <c r="C60" s="14"/>
      <c r="D60" s="10" t="s">
        <v>53</v>
      </c>
      <c r="E60" s="10"/>
      <c r="F60" s="13" t="s">
        <v>55</v>
      </c>
      <c r="G60" s="14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6"/>
      <c r="U60" s="6"/>
    </row>
    <row r="61" spans="1:21" s="1" customFormat="1" ht="15">
      <c r="A61" s="6"/>
      <c r="B61" s="6"/>
      <c r="C61" s="6"/>
      <c r="D61" s="6"/>
      <c r="E61" s="6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6"/>
      <c r="U61" s="6"/>
    </row>
    <row r="62" spans="1:21" s="1" customFormat="1" ht="15">
      <c r="A62" s="6"/>
      <c r="B62" s="6" t="s">
        <v>73</v>
      </c>
      <c r="C62" s="6" t="s">
        <v>74</v>
      </c>
      <c r="D62" s="6" t="s">
        <v>73</v>
      </c>
      <c r="E62" s="6" t="s">
        <v>74</v>
      </c>
      <c r="F62" s="6" t="s">
        <v>73</v>
      </c>
      <c r="G62" s="6" t="s">
        <v>74</v>
      </c>
      <c r="H62" s="6" t="s">
        <v>73</v>
      </c>
      <c r="I62" s="6" t="s">
        <v>74</v>
      </c>
      <c r="J62" s="6" t="s">
        <v>73</v>
      </c>
      <c r="K62" s="6" t="s">
        <v>74</v>
      </c>
      <c r="L62" s="6" t="s">
        <v>73</v>
      </c>
      <c r="M62" s="6" t="s">
        <v>74</v>
      </c>
      <c r="N62" s="6" t="s">
        <v>73</v>
      </c>
      <c r="O62" s="6" t="s">
        <v>74</v>
      </c>
      <c r="P62" s="6" t="s">
        <v>73</v>
      </c>
      <c r="Q62" s="6" t="s">
        <v>74</v>
      </c>
      <c r="R62" s="6" t="s">
        <v>73</v>
      </c>
      <c r="S62" s="6" t="s">
        <v>74</v>
      </c>
      <c r="T62" s="6" t="s">
        <v>73</v>
      </c>
      <c r="U62" s="6" t="s">
        <v>74</v>
      </c>
    </row>
    <row r="63" spans="1:21" s="1" customFormat="1" ht="15">
      <c r="A63" s="7" t="s">
        <v>64</v>
      </c>
      <c r="B63" s="7"/>
      <c r="C63" s="7"/>
      <c r="D63" s="7"/>
      <c r="E63" s="7"/>
      <c r="F63" s="7"/>
      <c r="G63" s="7"/>
      <c r="H63" s="7"/>
      <c r="I63" s="7">
        <v>4473</v>
      </c>
      <c r="J63" s="7"/>
      <c r="K63" s="7">
        <v>116</v>
      </c>
      <c r="L63" s="7"/>
      <c r="M63" s="7">
        <v>2034</v>
      </c>
      <c r="N63" s="7"/>
      <c r="O63" s="7">
        <v>301</v>
      </c>
      <c r="P63" s="7"/>
      <c r="Q63" s="7"/>
      <c r="R63" s="7"/>
      <c r="S63" s="7">
        <v>50</v>
      </c>
      <c r="T63" s="6">
        <f aca="true" t="shared" si="7" ref="T63:U69">SUM(B63,D63,F63,H63,J63,L63,N63,P63,R63)</f>
        <v>0</v>
      </c>
      <c r="U63" s="6">
        <f t="shared" si="7"/>
        <v>6974</v>
      </c>
    </row>
    <row r="64" spans="1:21" s="1" customFormat="1" ht="15">
      <c r="A64" s="6" t="s">
        <v>65</v>
      </c>
      <c r="B64" s="6">
        <f>SUM(B63)</f>
        <v>0</v>
      </c>
      <c r="C64" s="6">
        <f aca="true" t="shared" si="8" ref="C64:S64">SUM(C63)</f>
        <v>0</v>
      </c>
      <c r="D64" s="6">
        <f t="shared" si="8"/>
        <v>0</v>
      </c>
      <c r="E64" s="6">
        <f t="shared" si="8"/>
        <v>0</v>
      </c>
      <c r="F64" s="6">
        <f t="shared" si="8"/>
        <v>0</v>
      </c>
      <c r="G64" s="6">
        <f t="shared" si="8"/>
        <v>0</v>
      </c>
      <c r="H64" s="6">
        <f t="shared" si="8"/>
        <v>0</v>
      </c>
      <c r="I64" s="6">
        <f t="shared" si="8"/>
        <v>4473</v>
      </c>
      <c r="J64" s="6">
        <f t="shared" si="8"/>
        <v>0</v>
      </c>
      <c r="K64" s="6">
        <f t="shared" si="8"/>
        <v>116</v>
      </c>
      <c r="L64" s="6">
        <f t="shared" si="8"/>
        <v>0</v>
      </c>
      <c r="M64" s="6">
        <f t="shared" si="8"/>
        <v>2034</v>
      </c>
      <c r="N64" s="6">
        <f t="shared" si="8"/>
        <v>0</v>
      </c>
      <c r="O64" s="6">
        <f t="shared" si="8"/>
        <v>301</v>
      </c>
      <c r="P64" s="6">
        <f t="shared" si="8"/>
        <v>0</v>
      </c>
      <c r="Q64" s="6">
        <f t="shared" si="8"/>
        <v>0</v>
      </c>
      <c r="R64" s="6">
        <f t="shared" si="8"/>
        <v>0</v>
      </c>
      <c r="S64" s="6">
        <f t="shared" si="8"/>
        <v>50</v>
      </c>
      <c r="T64" s="6">
        <f t="shared" si="7"/>
        <v>0</v>
      </c>
      <c r="U64" s="6">
        <f t="shared" si="7"/>
        <v>6974</v>
      </c>
    </row>
    <row r="65" spans="1:21" s="1" customFormat="1" ht="15">
      <c r="A65" s="7" t="s">
        <v>66</v>
      </c>
      <c r="B65" s="6"/>
      <c r="C65" s="6"/>
      <c r="D65" s="6"/>
      <c r="E65" s="6">
        <v>317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>
        <f t="shared" si="7"/>
        <v>0</v>
      </c>
      <c r="U65" s="6">
        <f t="shared" si="7"/>
        <v>317</v>
      </c>
    </row>
    <row r="66" spans="1:21" s="1" customFormat="1" ht="15">
      <c r="A66" s="6" t="s">
        <v>67</v>
      </c>
      <c r="B66" s="6">
        <f>SUM(B65)</f>
        <v>0</v>
      </c>
      <c r="C66" s="6">
        <f aca="true" t="shared" si="9" ref="C66:S66">SUM(C65)</f>
        <v>0</v>
      </c>
      <c r="D66" s="6">
        <f t="shared" si="9"/>
        <v>0</v>
      </c>
      <c r="E66" s="6">
        <f t="shared" si="9"/>
        <v>317</v>
      </c>
      <c r="F66" s="6">
        <f t="shared" si="9"/>
        <v>0</v>
      </c>
      <c r="G66" s="6">
        <f t="shared" si="9"/>
        <v>0</v>
      </c>
      <c r="H66" s="6">
        <f t="shared" si="9"/>
        <v>0</v>
      </c>
      <c r="I66" s="6">
        <f t="shared" si="9"/>
        <v>0</v>
      </c>
      <c r="J66" s="6">
        <f t="shared" si="9"/>
        <v>0</v>
      </c>
      <c r="K66" s="6">
        <f t="shared" si="9"/>
        <v>0</v>
      </c>
      <c r="L66" s="6">
        <f t="shared" si="9"/>
        <v>0</v>
      </c>
      <c r="M66" s="6">
        <f t="shared" si="9"/>
        <v>0</v>
      </c>
      <c r="N66" s="6">
        <f t="shared" si="9"/>
        <v>0</v>
      </c>
      <c r="O66" s="6">
        <f t="shared" si="9"/>
        <v>0</v>
      </c>
      <c r="P66" s="6">
        <f t="shared" si="9"/>
        <v>0</v>
      </c>
      <c r="Q66" s="6">
        <f t="shared" si="9"/>
        <v>0</v>
      </c>
      <c r="R66" s="6">
        <f t="shared" si="9"/>
        <v>0</v>
      </c>
      <c r="S66" s="6">
        <f t="shared" si="9"/>
        <v>0</v>
      </c>
      <c r="T66" s="6">
        <f t="shared" si="7"/>
        <v>0</v>
      </c>
      <c r="U66" s="6">
        <f t="shared" si="7"/>
        <v>317</v>
      </c>
    </row>
    <row r="67" spans="1:21" s="1" customFormat="1" ht="15">
      <c r="A67" s="7" t="s">
        <v>63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>
        <f t="shared" si="7"/>
        <v>0</v>
      </c>
      <c r="U67" s="6">
        <f t="shared" si="7"/>
        <v>0</v>
      </c>
    </row>
    <row r="68" spans="1:21" s="1" customFormat="1" ht="15">
      <c r="A68" s="6" t="s">
        <v>68</v>
      </c>
      <c r="B68" s="6">
        <f>SUM(B67)</f>
        <v>0</v>
      </c>
      <c r="C68" s="6">
        <f aca="true" t="shared" si="10" ref="C68:S68">SUM(C67)</f>
        <v>0</v>
      </c>
      <c r="D68" s="6">
        <f t="shared" si="10"/>
        <v>0</v>
      </c>
      <c r="E68" s="6">
        <f t="shared" si="10"/>
        <v>0</v>
      </c>
      <c r="F68" s="6">
        <f t="shared" si="10"/>
        <v>0</v>
      </c>
      <c r="G68" s="6">
        <f t="shared" si="10"/>
        <v>0</v>
      </c>
      <c r="H68" s="6">
        <f t="shared" si="10"/>
        <v>0</v>
      </c>
      <c r="I68" s="6">
        <f t="shared" si="10"/>
        <v>0</v>
      </c>
      <c r="J68" s="6">
        <f t="shared" si="10"/>
        <v>0</v>
      </c>
      <c r="K68" s="6">
        <f t="shared" si="10"/>
        <v>0</v>
      </c>
      <c r="L68" s="6">
        <f t="shared" si="10"/>
        <v>0</v>
      </c>
      <c r="M68" s="6">
        <f t="shared" si="10"/>
        <v>0</v>
      </c>
      <c r="N68" s="6">
        <f t="shared" si="10"/>
        <v>0</v>
      </c>
      <c r="O68" s="6">
        <f t="shared" si="10"/>
        <v>0</v>
      </c>
      <c r="P68" s="6">
        <f t="shared" si="10"/>
        <v>0</v>
      </c>
      <c r="Q68" s="6">
        <f t="shared" si="10"/>
        <v>0</v>
      </c>
      <c r="R68" s="6">
        <f t="shared" si="10"/>
        <v>0</v>
      </c>
      <c r="S68" s="6">
        <f t="shared" si="10"/>
        <v>0</v>
      </c>
      <c r="T68" s="6">
        <f t="shared" si="7"/>
        <v>0</v>
      </c>
      <c r="U68" s="6">
        <f t="shared" si="7"/>
        <v>0</v>
      </c>
    </row>
    <row r="69" spans="1:21" s="1" customFormat="1" ht="15">
      <c r="A69" s="6" t="s">
        <v>13</v>
      </c>
      <c r="B69" s="6">
        <f aca="true" t="shared" si="11" ref="B69:S69">SUM(B26,B30,B58,B64,B66,B68)</f>
        <v>6253</v>
      </c>
      <c r="C69" s="6">
        <f t="shared" si="11"/>
        <v>0</v>
      </c>
      <c r="D69" s="6">
        <f t="shared" si="11"/>
        <v>26343</v>
      </c>
      <c r="E69" s="6">
        <f>SUM(E26,E30,E58,E64,E66,E68)</f>
        <v>28113</v>
      </c>
      <c r="F69" s="6">
        <f>SUM(F26,F30,F58,F64,F66,F68)</f>
        <v>4021</v>
      </c>
      <c r="G69" s="6">
        <f>SUM(G26,G30,G58,G64,G66,G68)</f>
        <v>4721</v>
      </c>
      <c r="H69" s="6">
        <f t="shared" si="11"/>
        <v>0</v>
      </c>
      <c r="I69" s="6">
        <f t="shared" si="11"/>
        <v>4473</v>
      </c>
      <c r="J69" s="6">
        <f t="shared" si="11"/>
        <v>0</v>
      </c>
      <c r="K69" s="6">
        <f t="shared" si="11"/>
        <v>116</v>
      </c>
      <c r="L69" s="6">
        <f t="shared" si="11"/>
        <v>0</v>
      </c>
      <c r="M69" s="6">
        <f t="shared" si="11"/>
        <v>2034</v>
      </c>
      <c r="N69" s="6">
        <f t="shared" si="11"/>
        <v>0</v>
      </c>
      <c r="O69" s="6">
        <f t="shared" si="11"/>
        <v>301</v>
      </c>
      <c r="P69" s="6">
        <f t="shared" si="11"/>
        <v>0</v>
      </c>
      <c r="Q69" s="6">
        <f t="shared" si="11"/>
        <v>87</v>
      </c>
      <c r="R69" s="6">
        <f t="shared" si="11"/>
        <v>0</v>
      </c>
      <c r="S69" s="6">
        <f t="shared" si="11"/>
        <v>50</v>
      </c>
      <c r="T69" s="6">
        <f t="shared" si="7"/>
        <v>36617</v>
      </c>
      <c r="U69" s="6">
        <f t="shared" si="7"/>
        <v>39895</v>
      </c>
    </row>
    <row r="70" spans="1:2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4"/>
      <c r="U70" s="5"/>
    </row>
    <row r="71" spans="1:21" s="1" customFormat="1" ht="15.75">
      <c r="A71" s="17" t="s">
        <v>47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7" s="1" customFormat="1" ht="12.75">
      <c r="A72" s="1" t="s">
        <v>48</v>
      </c>
      <c r="B72" s="12">
        <v>841913</v>
      </c>
      <c r="C72" s="12"/>
      <c r="D72" s="12">
        <v>841126</v>
      </c>
      <c r="E72" s="12"/>
      <c r="F72" s="12" t="s">
        <v>2</v>
      </c>
      <c r="G72" s="15"/>
    </row>
    <row r="73" spans="2:7" s="1" customFormat="1" ht="12.75">
      <c r="B73" s="12" t="s">
        <v>54</v>
      </c>
      <c r="C73" s="12"/>
      <c r="D73" s="9"/>
      <c r="E73" s="9"/>
      <c r="F73" s="9"/>
      <c r="G73" s="9"/>
    </row>
    <row r="74" spans="2:7" s="1" customFormat="1" ht="12.75">
      <c r="B74" s="1" t="s">
        <v>73</v>
      </c>
      <c r="C74" s="1" t="s">
        <v>74</v>
      </c>
      <c r="D74" s="1" t="s">
        <v>73</v>
      </c>
      <c r="E74" s="1" t="s">
        <v>74</v>
      </c>
      <c r="F74" s="1" t="s">
        <v>73</v>
      </c>
      <c r="G74" s="1" t="s">
        <v>74</v>
      </c>
    </row>
    <row r="75" spans="1:7" ht="12.75">
      <c r="A75" t="s">
        <v>51</v>
      </c>
      <c r="B75">
        <v>21084</v>
      </c>
      <c r="C75">
        <v>22733</v>
      </c>
      <c r="F75">
        <f>SUM(B75,D75)</f>
        <v>21084</v>
      </c>
      <c r="G75">
        <f>SUM(C75,E75)</f>
        <v>22733</v>
      </c>
    </row>
    <row r="76" spans="1:7" ht="12.75">
      <c r="A76" t="s">
        <v>49</v>
      </c>
      <c r="B76">
        <v>15533</v>
      </c>
      <c r="C76">
        <v>21464</v>
      </c>
      <c r="F76">
        <f>SUM(B76,D76)</f>
        <v>15533</v>
      </c>
      <c r="G76">
        <f>SUM(C76,E76)</f>
        <v>21464</v>
      </c>
    </row>
    <row r="77" spans="1:21" ht="12.75">
      <c r="A77" s="1" t="s">
        <v>50</v>
      </c>
      <c r="B77" s="1">
        <f>SUM(B75:B76)</f>
        <v>36617</v>
      </c>
      <c r="C77" s="1">
        <f>SUM(C75:C76)</f>
        <v>44197</v>
      </c>
      <c r="D77" s="1"/>
      <c r="E77" s="1"/>
      <c r="F77" s="1">
        <f>SUM(F75:F76)</f>
        <v>36617</v>
      </c>
      <c r="G77" s="1">
        <f>SUM(G75:G76)</f>
        <v>44197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U77" s="1"/>
    </row>
    <row r="78" ht="12.75">
      <c r="A78" s="3" t="s">
        <v>69</v>
      </c>
    </row>
    <row r="79" spans="1:21" ht="12.75">
      <c r="A79" s="1" t="s">
        <v>70</v>
      </c>
      <c r="B79" s="1">
        <f>SUM(B78)</f>
        <v>0</v>
      </c>
      <c r="C79" s="1">
        <f>SUM(C78)</f>
        <v>0</v>
      </c>
      <c r="D79" s="1">
        <f>SUM(D78)</f>
        <v>0</v>
      </c>
      <c r="E79" s="1">
        <f>SUM(E78)</f>
        <v>0</v>
      </c>
      <c r="F79" s="1">
        <f>SUM(B79,D79)</f>
        <v>0</v>
      </c>
      <c r="G79" s="1">
        <f>SUM(C79,E79)</f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U79" s="1"/>
    </row>
    <row r="80" ht="12.75">
      <c r="A80" s="3" t="s">
        <v>71</v>
      </c>
    </row>
    <row r="81" spans="1:21" ht="12.75">
      <c r="A81" s="1" t="s">
        <v>72</v>
      </c>
      <c r="B81" s="1">
        <f>SUM(B80)</f>
        <v>0</v>
      </c>
      <c r="C81" s="1">
        <f>SUM(C80)</f>
        <v>0</v>
      </c>
      <c r="D81" s="1">
        <f>SUM(D80)</f>
        <v>0</v>
      </c>
      <c r="E81" s="1">
        <f>SUM(E80)</f>
        <v>0</v>
      </c>
      <c r="F81" s="1">
        <f>SUM(B81,D81)</f>
        <v>0</v>
      </c>
      <c r="G81" s="1">
        <f>SUM(C81,E81)</f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U81" s="1"/>
    </row>
    <row r="82" spans="1:21" ht="12.75">
      <c r="A82" s="1" t="s">
        <v>13</v>
      </c>
      <c r="B82" s="1">
        <f aca="true" t="shared" si="12" ref="B82:G82">SUM(B77,B79,B81)</f>
        <v>36617</v>
      </c>
      <c r="C82" s="1">
        <f t="shared" si="12"/>
        <v>44197</v>
      </c>
      <c r="D82" s="1">
        <f t="shared" si="12"/>
        <v>0</v>
      </c>
      <c r="E82" s="1">
        <f t="shared" si="12"/>
        <v>0</v>
      </c>
      <c r="F82" s="1">
        <f t="shared" si="12"/>
        <v>36617</v>
      </c>
      <c r="G82" s="1">
        <f t="shared" si="12"/>
        <v>44197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U82" s="1"/>
    </row>
  </sheetData>
  <mergeCells count="30">
    <mergeCell ref="D2:E2"/>
    <mergeCell ref="F2:G2"/>
    <mergeCell ref="B73:C73"/>
    <mergeCell ref="L59:M59"/>
    <mergeCell ref="B60:C60"/>
    <mergeCell ref="F60:G60"/>
    <mergeCell ref="A1:U1"/>
    <mergeCell ref="A71:U71"/>
    <mergeCell ref="T2:U2"/>
    <mergeCell ref="F3:G3"/>
    <mergeCell ref="H2:I2"/>
    <mergeCell ref="J2:K2"/>
    <mergeCell ref="L2:M2"/>
    <mergeCell ref="N2:O2"/>
    <mergeCell ref="H59:I59"/>
    <mergeCell ref="J59:K59"/>
    <mergeCell ref="P2:Q2"/>
    <mergeCell ref="R2:S2"/>
    <mergeCell ref="B2:C2"/>
    <mergeCell ref="B72:C72"/>
    <mergeCell ref="D72:E72"/>
    <mergeCell ref="B3:C3"/>
    <mergeCell ref="F72:G72"/>
    <mergeCell ref="B59:C59"/>
    <mergeCell ref="D59:E59"/>
    <mergeCell ref="F59:G59"/>
    <mergeCell ref="N59:O59"/>
    <mergeCell ref="P59:Q59"/>
    <mergeCell ref="R59:S59"/>
    <mergeCell ref="T59:U59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  <headerFooter alignWithMargins="0">
    <oddHeader>&amp;R6. melléklet a ...../2013. (.....) önkormányzati rendelethez</oddHead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Bőny</cp:lastModifiedBy>
  <cp:lastPrinted>2013-09-02T13:32:55Z</cp:lastPrinted>
  <dcterms:created xsi:type="dcterms:W3CDTF">2013-02-07T08:56:04Z</dcterms:created>
  <dcterms:modified xsi:type="dcterms:W3CDTF">2014-03-19T14:25:21Z</dcterms:modified>
  <cp:category/>
  <cp:version/>
  <cp:contentType/>
  <cp:contentStatus/>
</cp:coreProperties>
</file>