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9" l="1"/>
  <c r="E37" i="9"/>
  <c r="F47" i="8"/>
  <c r="F45" i="8"/>
  <c r="E47" i="8"/>
  <c r="F70" i="12" l="1"/>
  <c r="I38" i="12"/>
  <c r="F38" i="12"/>
  <c r="F22" i="12"/>
  <c r="F18" i="12"/>
  <c r="E38" i="12"/>
  <c r="E70" i="12" s="1"/>
  <c r="E72" i="12" s="1"/>
  <c r="E22" i="12"/>
  <c r="F51" i="10"/>
  <c r="F47" i="10"/>
  <c r="D38" i="12"/>
  <c r="D70" i="12"/>
  <c r="F52" i="10"/>
  <c r="E52" i="10"/>
  <c r="E51" i="10"/>
  <c r="E50" i="10"/>
  <c r="F31" i="10"/>
  <c r="F29" i="10"/>
  <c r="F42" i="10"/>
  <c r="F41" i="10"/>
  <c r="E42" i="10"/>
  <c r="E46" i="10"/>
  <c r="E35" i="10"/>
  <c r="E36" i="10"/>
  <c r="E37" i="10"/>
  <c r="E38" i="10"/>
  <c r="E39" i="10"/>
  <c r="D34" i="10"/>
  <c r="E33" i="10"/>
  <c r="E34" i="10"/>
  <c r="E31" i="10"/>
  <c r="E28" i="10"/>
  <c r="F27" i="10"/>
  <c r="F21" i="10"/>
  <c r="F26" i="10"/>
  <c r="E26" i="10"/>
  <c r="E21" i="10"/>
  <c r="E20" i="10"/>
  <c r="E9" i="10"/>
  <c r="F8" i="10"/>
  <c r="E40" i="9"/>
  <c r="F37" i="9"/>
  <c r="F28" i="9"/>
  <c r="F19" i="9"/>
  <c r="E19" i="9"/>
  <c r="F17" i="9"/>
  <c r="F22" i="9"/>
  <c r="F52" i="8"/>
  <c r="F71" i="8" s="1"/>
  <c r="E52" i="8"/>
  <c r="E71" i="8" s="1"/>
  <c r="E39" i="9" s="1"/>
  <c r="E41" i="9" s="1"/>
  <c r="E46" i="8"/>
  <c r="D59" i="12" l="1"/>
  <c r="D71" i="8"/>
  <c r="D39" i="9"/>
  <c r="D37" i="9"/>
  <c r="D28" i="9"/>
  <c r="D52" i="8"/>
  <c r="D66" i="10" l="1"/>
  <c r="D61" i="10"/>
  <c r="D51" i="10"/>
  <c r="D45" i="10"/>
  <c r="D42" i="10"/>
  <c r="D31" i="10"/>
  <c r="D25" i="10"/>
  <c r="D21" i="10"/>
  <c r="D26" i="10" s="1"/>
  <c r="D52" i="10" l="1"/>
  <c r="F68" i="12"/>
  <c r="F71" i="12" s="1"/>
  <c r="F67" i="12"/>
  <c r="I67" i="12" s="1"/>
  <c r="F66" i="12"/>
  <c r="I66" i="12" s="1"/>
  <c r="F65" i="12"/>
  <c r="I65" i="12" s="1"/>
  <c r="F64" i="12"/>
  <c r="F63" i="12"/>
  <c r="I63" i="12" s="1"/>
  <c r="F62" i="12"/>
  <c r="I62" i="12" s="1"/>
  <c r="F61" i="12"/>
  <c r="I61" i="12" s="1"/>
  <c r="F60" i="12"/>
  <c r="I60" i="12" s="1"/>
  <c r="F59" i="12"/>
  <c r="I59" i="12" s="1"/>
  <c r="F58" i="12"/>
  <c r="I58" i="12" s="1"/>
  <c r="F57" i="12"/>
  <c r="I57" i="12" s="1"/>
  <c r="F56" i="12"/>
  <c r="F55" i="12"/>
  <c r="F54" i="12"/>
  <c r="I54" i="12" s="1"/>
  <c r="F53" i="12"/>
  <c r="I53" i="12" s="1"/>
  <c r="F52" i="12"/>
  <c r="F51" i="12"/>
  <c r="I51" i="12" s="1"/>
  <c r="F50" i="12"/>
  <c r="I50" i="12" s="1"/>
  <c r="F49" i="12"/>
  <c r="I49" i="12" s="1"/>
  <c r="F48" i="12"/>
  <c r="I48" i="12" s="1"/>
  <c r="F47" i="12"/>
  <c r="I47" i="12" s="1"/>
  <c r="F46" i="12"/>
  <c r="I46" i="12" s="1"/>
  <c r="F45" i="12"/>
  <c r="I45" i="12" s="1"/>
  <c r="F44" i="12"/>
  <c r="F43" i="12"/>
  <c r="F42" i="12"/>
  <c r="I42" i="12" s="1"/>
  <c r="F41" i="12"/>
  <c r="I41" i="12" s="1"/>
  <c r="F40" i="12"/>
  <c r="I40" i="12" s="1"/>
  <c r="F39" i="12"/>
  <c r="I39" i="12" s="1"/>
  <c r="F37" i="12"/>
  <c r="I37" i="12" s="1"/>
  <c r="F36" i="12"/>
  <c r="F35" i="12"/>
  <c r="F34" i="12"/>
  <c r="I34" i="12" s="1"/>
  <c r="F33" i="12"/>
  <c r="I33" i="12" s="1"/>
  <c r="F32" i="12"/>
  <c r="F31" i="12"/>
  <c r="I31" i="12" s="1"/>
  <c r="F30" i="12"/>
  <c r="I30" i="12" s="1"/>
  <c r="F29" i="12"/>
  <c r="I29" i="12" s="1"/>
  <c r="F28" i="12"/>
  <c r="I28" i="12" s="1"/>
  <c r="F27" i="12"/>
  <c r="I27" i="12" s="1"/>
  <c r="F26" i="12"/>
  <c r="I26" i="12" s="1"/>
  <c r="F25" i="12"/>
  <c r="I25" i="12" s="1"/>
  <c r="F24" i="12"/>
  <c r="F23" i="12"/>
  <c r="I23" i="12" s="1"/>
  <c r="I22" i="12"/>
  <c r="F21" i="12"/>
  <c r="I21" i="12" s="1"/>
  <c r="F20" i="12"/>
  <c r="F19" i="12"/>
  <c r="I19" i="12" s="1"/>
  <c r="I18" i="12"/>
  <c r="F17" i="12"/>
  <c r="I17" i="12" s="1"/>
  <c r="F16" i="12"/>
  <c r="I16" i="12" s="1"/>
  <c r="F15" i="12"/>
  <c r="I15" i="12" s="1"/>
  <c r="F14" i="12"/>
  <c r="I14" i="12" s="1"/>
  <c r="F13" i="12"/>
  <c r="I13" i="12" s="1"/>
  <c r="F12" i="12"/>
  <c r="F11" i="12"/>
  <c r="I11" i="12" s="1"/>
  <c r="F10" i="12"/>
  <c r="I10" i="12" s="1"/>
  <c r="F9" i="12"/>
  <c r="F72" i="10"/>
  <c r="F71" i="10"/>
  <c r="I71" i="10" s="1"/>
  <c r="F70" i="10"/>
  <c r="I70" i="10" s="1"/>
  <c r="F69" i="10"/>
  <c r="I69" i="10" s="1"/>
  <c r="F68" i="10"/>
  <c r="F67" i="10"/>
  <c r="F66" i="10"/>
  <c r="I66" i="10" s="1"/>
  <c r="F65" i="10"/>
  <c r="I65" i="10" s="1"/>
  <c r="F64" i="10"/>
  <c r="F63" i="10"/>
  <c r="I63" i="10" s="1"/>
  <c r="F62" i="10"/>
  <c r="I62" i="10" s="1"/>
  <c r="F61" i="10"/>
  <c r="F60" i="10"/>
  <c r="F59" i="10"/>
  <c r="F58" i="10"/>
  <c r="I58" i="10" s="1"/>
  <c r="F57" i="10"/>
  <c r="I57" i="10" s="1"/>
  <c r="F56" i="10"/>
  <c r="F55" i="10"/>
  <c r="I55" i="10" s="1"/>
  <c r="F54" i="10"/>
  <c r="I54" i="10" s="1"/>
  <c r="F53" i="10"/>
  <c r="I53" i="10" s="1"/>
  <c r="F50" i="10"/>
  <c r="I50" i="10" s="1"/>
  <c r="F49" i="10"/>
  <c r="I49" i="10" s="1"/>
  <c r="F48" i="10"/>
  <c r="F46" i="10"/>
  <c r="I46" i="10" s="1"/>
  <c r="F45" i="10"/>
  <c r="I45" i="10" s="1"/>
  <c r="F44" i="10"/>
  <c r="F43" i="10"/>
  <c r="I43" i="10" s="1"/>
  <c r="I42" i="10"/>
  <c r="I41" i="10"/>
  <c r="F40" i="10"/>
  <c r="F39" i="10"/>
  <c r="F38" i="10"/>
  <c r="I38" i="10" s="1"/>
  <c r="F37" i="10"/>
  <c r="I37" i="10" s="1"/>
  <c r="F36" i="10"/>
  <c r="F35" i="10"/>
  <c r="F34" i="10"/>
  <c r="I34" i="10" s="1"/>
  <c r="F33" i="10"/>
  <c r="I33" i="10" s="1"/>
  <c r="F32" i="10"/>
  <c r="F30" i="10"/>
  <c r="I30" i="10" s="1"/>
  <c r="I29" i="10"/>
  <c r="F28" i="10"/>
  <c r="I27" i="10"/>
  <c r="I26" i="10"/>
  <c r="F25" i="10"/>
  <c r="I25" i="10" s="1"/>
  <c r="F24" i="10"/>
  <c r="F23" i="10"/>
  <c r="F22" i="10"/>
  <c r="I22" i="10" s="1"/>
  <c r="I21" i="10"/>
  <c r="F20" i="10"/>
  <c r="F19" i="10"/>
  <c r="I19" i="10" s="1"/>
  <c r="F18" i="10"/>
  <c r="I18" i="10" s="1"/>
  <c r="F17" i="10"/>
  <c r="I17" i="10" s="1"/>
  <c r="F16" i="10"/>
  <c r="F15" i="10"/>
  <c r="F14" i="10"/>
  <c r="I14" i="10" s="1"/>
  <c r="F13" i="10"/>
  <c r="I13" i="10" s="1"/>
  <c r="F12" i="10"/>
  <c r="F11" i="10"/>
  <c r="I11" i="10" s="1"/>
  <c r="F10" i="10"/>
  <c r="I10" i="10" s="1"/>
  <c r="F9" i="10"/>
  <c r="I9" i="10" s="1"/>
  <c r="F40" i="9"/>
  <c r="I40" i="9" s="1"/>
  <c r="F36" i="9"/>
  <c r="I36" i="9" s="1"/>
  <c r="F35" i="9"/>
  <c r="F34" i="9"/>
  <c r="F33" i="9"/>
  <c r="I33" i="9" s="1"/>
  <c r="F32" i="9"/>
  <c r="I32" i="9" s="1"/>
  <c r="F31" i="9"/>
  <c r="F30" i="9"/>
  <c r="F29" i="9"/>
  <c r="I29" i="9" s="1"/>
  <c r="I28" i="9"/>
  <c r="F27" i="9"/>
  <c r="F26" i="9"/>
  <c r="F25" i="9"/>
  <c r="I25" i="9" s="1"/>
  <c r="F24" i="9"/>
  <c r="I24" i="9" s="1"/>
  <c r="F23" i="9"/>
  <c r="F21" i="9"/>
  <c r="F20" i="9"/>
  <c r="I20" i="9" s="1"/>
  <c r="F18" i="9"/>
  <c r="F16" i="9"/>
  <c r="I16" i="9" s="1"/>
  <c r="F15" i="9"/>
  <c r="F14" i="9"/>
  <c r="F13" i="9"/>
  <c r="I13" i="9" s="1"/>
  <c r="F12" i="9"/>
  <c r="I12" i="9" s="1"/>
  <c r="F11" i="9"/>
  <c r="F10" i="9"/>
  <c r="F9" i="9"/>
  <c r="I9" i="9" s="1"/>
  <c r="F8" i="9"/>
  <c r="I8" i="9" s="1"/>
  <c r="F39" i="9"/>
  <c r="I39" i="9" s="1"/>
  <c r="F70" i="8"/>
  <c r="F69" i="8"/>
  <c r="I69" i="8" s="1"/>
  <c r="F68" i="8"/>
  <c r="I68" i="8" s="1"/>
  <c r="F67" i="8"/>
  <c r="F66" i="8"/>
  <c r="F65" i="8"/>
  <c r="I65" i="8" s="1"/>
  <c r="F64" i="8"/>
  <c r="I64" i="8" s="1"/>
  <c r="F63" i="8"/>
  <c r="F62" i="8"/>
  <c r="F61" i="8"/>
  <c r="I61" i="8" s="1"/>
  <c r="F60" i="8"/>
  <c r="I60" i="8" s="1"/>
  <c r="F59" i="8"/>
  <c r="F58" i="8"/>
  <c r="F57" i="8"/>
  <c r="I57" i="8" s="1"/>
  <c r="F56" i="8"/>
  <c r="I56" i="8" s="1"/>
  <c r="F55" i="8"/>
  <c r="F54" i="8"/>
  <c r="F53" i="8"/>
  <c r="I53" i="8" s="1"/>
  <c r="F51" i="8"/>
  <c r="F50" i="8"/>
  <c r="F49" i="8"/>
  <c r="I49" i="8" s="1"/>
  <c r="F48" i="8"/>
  <c r="I48" i="8" s="1"/>
  <c r="I47" i="8"/>
  <c r="F46" i="8"/>
  <c r="I46" i="8" s="1"/>
  <c r="I45" i="8"/>
  <c r="F44" i="8"/>
  <c r="I44" i="8" s="1"/>
  <c r="F43" i="8"/>
  <c r="I43" i="8" s="1"/>
  <c r="F42" i="8"/>
  <c r="F41" i="8"/>
  <c r="I41" i="8" s="1"/>
  <c r="F40" i="8"/>
  <c r="I40" i="8" s="1"/>
  <c r="F39" i="8"/>
  <c r="F38" i="8"/>
  <c r="F37" i="8"/>
  <c r="I37" i="8" s="1"/>
  <c r="F36" i="8"/>
  <c r="I36" i="8" s="1"/>
  <c r="F35" i="8"/>
  <c r="I35" i="8" s="1"/>
  <c r="F34" i="8"/>
  <c r="F33" i="8"/>
  <c r="I33" i="8" s="1"/>
  <c r="F32" i="8"/>
  <c r="I32" i="8" s="1"/>
  <c r="F31" i="8"/>
  <c r="I31" i="8" s="1"/>
  <c r="F30" i="8"/>
  <c r="F29" i="8"/>
  <c r="I29" i="8" s="1"/>
  <c r="F28" i="8"/>
  <c r="I28" i="8" s="1"/>
  <c r="F27" i="8"/>
  <c r="I27" i="8" s="1"/>
  <c r="F26" i="8"/>
  <c r="F25" i="8"/>
  <c r="I25" i="8" s="1"/>
  <c r="F24" i="8"/>
  <c r="I24" i="8" s="1"/>
  <c r="F23" i="8"/>
  <c r="I23" i="8" s="1"/>
  <c r="F22" i="8"/>
  <c r="F21" i="8"/>
  <c r="F20" i="8"/>
  <c r="I20" i="8" s="1"/>
  <c r="F19" i="8"/>
  <c r="I19" i="8" s="1"/>
  <c r="F18" i="8"/>
  <c r="F17" i="8"/>
  <c r="I17" i="8" s="1"/>
  <c r="F16" i="8"/>
  <c r="I16" i="8" s="1"/>
  <c r="F15" i="8"/>
  <c r="I15" i="8" s="1"/>
  <c r="F14" i="8"/>
  <c r="F13" i="8"/>
  <c r="I13" i="8" s="1"/>
  <c r="F12" i="8"/>
  <c r="F11" i="8"/>
  <c r="I11" i="8" s="1"/>
  <c r="F10" i="8"/>
  <c r="F9" i="8"/>
  <c r="I9" i="8" s="1"/>
  <c r="F8" i="8"/>
  <c r="I8" i="8" s="1"/>
  <c r="I72" i="10"/>
  <c r="I71" i="12"/>
  <c r="I68" i="12"/>
  <c r="I64" i="12"/>
  <c r="I56" i="12"/>
  <c r="I55" i="12"/>
  <c r="I52" i="12"/>
  <c r="I44" i="12"/>
  <c r="I43" i="12"/>
  <c r="D71" i="12"/>
  <c r="I36" i="12"/>
  <c r="I35" i="12"/>
  <c r="I32" i="12"/>
  <c r="I24" i="12"/>
  <c r="I20" i="12"/>
  <c r="I12" i="12"/>
  <c r="I9" i="12"/>
  <c r="I68" i="10"/>
  <c r="I67" i="10"/>
  <c r="I64" i="10"/>
  <c r="I60" i="10"/>
  <c r="I59" i="10"/>
  <c r="I56" i="10"/>
  <c r="I48" i="10"/>
  <c r="I47" i="10"/>
  <c r="I44" i="10"/>
  <c r="I40" i="10"/>
  <c r="I39" i="10"/>
  <c r="I36" i="10"/>
  <c r="I35" i="10"/>
  <c r="I32" i="10"/>
  <c r="I28" i="10"/>
  <c r="I24" i="10"/>
  <c r="I23" i="10"/>
  <c r="I20" i="10"/>
  <c r="I16" i="10"/>
  <c r="I15" i="10"/>
  <c r="I12" i="10"/>
  <c r="I8" i="10"/>
  <c r="D40" i="9"/>
  <c r="I35" i="9"/>
  <c r="I34" i="9"/>
  <c r="I31" i="9"/>
  <c r="I30" i="9"/>
  <c r="I27" i="9"/>
  <c r="I26" i="9"/>
  <c r="I23" i="9"/>
  <c r="I22" i="9"/>
  <c r="I21" i="9"/>
  <c r="I19" i="9"/>
  <c r="I18" i="9"/>
  <c r="I17" i="9"/>
  <c r="I15" i="9"/>
  <c r="I14" i="9"/>
  <c r="I11" i="9"/>
  <c r="I10" i="9"/>
  <c r="I70" i="8"/>
  <c r="I67" i="8"/>
  <c r="I66" i="8"/>
  <c r="I63" i="8"/>
  <c r="I62" i="8"/>
  <c r="I59" i="8"/>
  <c r="I58" i="8"/>
  <c r="I55" i="8"/>
  <c r="I54" i="8"/>
  <c r="H52" i="8"/>
  <c r="H71" i="8" s="1"/>
  <c r="G52" i="8"/>
  <c r="G71" i="8" s="1"/>
  <c r="I51" i="8"/>
  <c r="I50" i="8"/>
  <c r="I42" i="8"/>
  <c r="I39" i="8"/>
  <c r="I38" i="8"/>
  <c r="I34" i="8"/>
  <c r="I30" i="8"/>
  <c r="I26" i="8"/>
  <c r="I22" i="8"/>
  <c r="I21" i="8"/>
  <c r="I18" i="8"/>
  <c r="I14" i="8"/>
  <c r="I10" i="8"/>
  <c r="I37" i="9" l="1"/>
  <c r="F41" i="9"/>
  <c r="I41" i="9" s="1"/>
  <c r="I61" i="10"/>
  <c r="I51" i="10"/>
  <c r="I31" i="10"/>
  <c r="D41" i="9"/>
  <c r="I71" i="8"/>
  <c r="I52" i="8"/>
  <c r="D72" i="12" l="1"/>
  <c r="I52" i="10"/>
  <c r="F72" i="12" l="1"/>
  <c r="I72" i="12" s="1"/>
  <c r="I70" i="12"/>
</calcChain>
</file>

<file path=xl/sharedStrings.xml><?xml version="1.0" encoding="utf-8"?>
<sst xmlns="http://schemas.openxmlformats.org/spreadsheetml/2006/main" count="655" uniqueCount="523">
  <si>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</si>
  <si>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</si>
  <si>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</si>
  <si>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</si>
  <si>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</si>
  <si>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</si>
  <si>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</si>
  <si>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</si>
  <si>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</si>
  <si>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</si>
  <si>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</si>
  <si>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</si>
  <si>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</si>
  <si>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</si>
  <si>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</si>
  <si>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</si>
  <si>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</si>
  <si>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</si>
  <si>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</si>
  <si>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</si>
  <si>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</si>
  <si>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</si>
  <si>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</si>
  <si>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</si>
  <si>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</si>
  <si>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</si>
  <si>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</si>
  <si>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</si>
  <si>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</si>
  <si>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</si>
  <si>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</si>
  <si>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</si>
  <si>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</si>
  <si>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</si>
  <si>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</si>
  <si>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</si>
  <si>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</si>
  <si>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</si>
  <si>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</si>
  <si>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</si>
  <si>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</si>
  <si>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</si>
  <si>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</si>
  <si>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</si>
  <si>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</si>
  <si>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</si>
  <si>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</si>
  <si>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</si>
  <si>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</si>
  <si>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</si>
  <si>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</si>
  <si>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</si>
  <si>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</si>
  <si>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</si>
  <si>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</si>
  <si>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</si>
  <si>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</si>
  <si>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</si>
  <si>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</si>
  <si>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</si>
  <si>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</si>
  <si>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</si>
  <si>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</si>
  <si>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</si>
  <si>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</si>
  <si>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</si>
  <si>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</si>
  <si>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</si>
  <si>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</si>
  <si>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</si>
  <si>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</si>
  <si>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</si>
  <si>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</si>
  <si>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</si>
  <si>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</si>
  <si>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</si>
  <si>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</si>
  <si>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</si>
  <si>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</si>
  <si>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</si>
  <si>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</si>
  <si>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</si>
  <si>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</si>
  <si>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</si>
  <si>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</si>
  <si>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</si>
  <si>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</si>
  <si>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</si>
  <si>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</si>
  <si>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</si>
  <si>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</si>
  <si>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</si>
  <si>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</si>
  <si>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</si>
  <si>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</si>
  <si>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</si>
  <si>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</si>
  <si>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</si>
  <si>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</si>
  <si>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</si>
  <si>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</si>
  <si>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</si>
  <si>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</si>
  <si>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</si>
  <si>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</si>
  <si>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</si>
  <si>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</si>
  <si>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</si>
  <si>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</si>
  <si>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</si>
  <si>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</si>
  <si>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</si>
  <si>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</si>
  <si>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</si>
  <si>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</si>
  <si>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</si>
  <si>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</si>
  <si>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</si>
  <si>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</si>
  <si>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</si>
  <si>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</si>
  <si>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</si>
  <si>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</si>
  <si>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</si>
  <si>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</si>
  <si>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</si>
  <si>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</si>
  <si>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</si>
  <si>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</si>
  <si>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</si>
  <si>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</si>
  <si>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</si>
  <si>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</si>
  <si>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</si>
  <si>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</si>
  <si>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</si>
  <si>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</si>
  <si>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</si>
  <si>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</si>
  <si>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</si>
  <si>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</si>
  <si>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</si>
  <si>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</si>
  <si>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</si>
  <si>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</si>
  <si>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</si>
  <si>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</si>
  <si>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</si>
  <si>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</si>
  <si>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</si>
  <si>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</si>
  <si>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</si>
  <si>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</si>
  <si>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</si>
  <si>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</si>
  <si>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</si>
  <si>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</si>
  <si>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</si>
  <si>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</si>
  <si>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</si>
  <si>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</si>
  <si>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</si>
  <si>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</si>
  <si>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</si>
  <si>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</si>
  <si>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</si>
  <si>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</si>
  <si>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</si>
  <si>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</si>
  <si>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</si>
  <si>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</si>
  <si>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</si>
  <si>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</si>
  <si>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</si>
  <si>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</si>
  <si>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</si>
  <si>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</si>
  <si>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</si>
  <si>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</si>
  <si>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</si>
  <si>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</si>
  <si>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</si>
  <si>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</si>
  <si>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</si>
  <si>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</si>
  <si>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</si>
  <si>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</si>
  <si>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</si>
  <si>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</si>
  <si>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</si>
  <si>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</si>
  <si>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</si>
  <si>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</si>
  <si>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</si>
  <si>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</si>
  <si>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</si>
  <si>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</si>
  <si>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</si>
  <si>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</si>
  <si>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</si>
  <si>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</si>
  <si>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</si>
  <si>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</si>
  <si>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</si>
  <si>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</si>
  <si>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</si>
  <si>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</si>
  <si>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</si>
  <si>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</si>
  <si>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</si>
  <si>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</si>
  <si>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</si>
  <si>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</si>
  <si>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</si>
  <si>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</si>
  <si>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</si>
  <si>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</si>
  <si>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</si>
  <si>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</si>
  <si>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</si>
  <si>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</si>
  <si>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</si>
  <si>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</si>
  <si>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</si>
  <si>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</si>
  <si>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</si>
  <si>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</si>
  <si>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</si>
  <si>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</si>
  <si>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</si>
  <si>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</si>
  <si>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</si>
  <si>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</si>
  <si>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</si>
  <si>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</si>
  <si>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</si>
  <si>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</si>
  <si>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</si>
  <si>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</si>
  <si>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</si>
  <si>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</si>
  <si>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</si>
  <si>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</si>
  <si>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</si>
  <si>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</si>
  <si>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</si>
  <si>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</si>
  <si>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</si>
  <si>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</si>
  <si>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</si>
  <si>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</si>
  <si>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</si>
  <si>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</si>
  <si>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</si>
  <si>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</si>
  <si>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</si>
  <si>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</si>
  <si>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</si>
  <si>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</si>
  <si>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</si>
  <si>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</si>
  <si>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</si>
  <si>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</si>
  <si>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</si>
  <si>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</si>
  <si>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</si>
  <si>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</si>
  <si>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</si>
  <si>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</si>
  <si>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</si>
  <si>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</si>
  <si>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</si>
  <si>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</si>
  <si>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</si>
  <si>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</si>
  <si>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</si>
  <si>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</si>
  <si>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</si>
  <si>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</si>
  <si>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</si>
  <si>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</si>
  <si>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</si>
  <si>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</si>
  <si>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</si>
  <si>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</si>
  <si>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</si>
  <si>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</si>
  <si>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</si>
  <si>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</si>
  <si>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</si>
  <si>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</si>
  <si>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</si>
  <si>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</si>
  <si>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</si>
  <si>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</si>
  <si>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</si>
  <si>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</si>
  <si>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</si>
  <si>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</si>
  <si>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</si>
  <si>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</si>
  <si>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</si>
  <si>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</si>
  <si>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</si>
  <si>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</si>
  <si>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</si>
  <si>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</si>
  <si>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</si>
  <si>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</si>
  <si>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</si>
  <si>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</si>
  <si>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</si>
  <si>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</si>
  <si>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</si>
  <si>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</si>
  <si>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</si>
  <si>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</si>
  <si>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</si>
  <si>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</si>
  <si>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</si>
  <si>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</si>
  <si>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</si>
  <si>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</si>
  <si>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</si>
  <si>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</si>
  <si>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</si>
  <si>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</si>
  <si>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</si>
  <si>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</si>
  <si>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</si>
  <si>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</si>
  <si>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</si>
  <si>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</si>
  <si>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</si>
  <si>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</si>
  <si>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</si>
  <si>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</si>
  <si>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</si>
  <si>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</si>
  <si>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</si>
  <si>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</si>
  <si>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</si>
  <si>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</si>
  <si>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</si>
  <si>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</si>
  <si>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</si>
  <si>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</si>
  <si>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</si>
  <si>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</si>
  <si>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</si>
  <si>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</si>
  <si>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</si>
  <si>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</si>
  <si>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</si>
  <si>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</si>
  <si>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</si>
  <si>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</si>
  <si>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</si>
  <si>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</si>
  <si>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</si>
  <si>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</si>
  <si>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</si>
  <si>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</si>
  <si>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</si>
  <si>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</si>
  <si>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</si>
  <si>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</si>
  <si>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</si>
  <si>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</si>
  <si>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</si>
  <si>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</si>
  <si>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</si>
  <si>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</si>
  <si>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</si>
  <si>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</si>
  <si>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</si>
  <si>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</si>
  <si>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</si>
  <si>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</si>
  <si>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</si>
  <si>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</si>
  <si>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</si>
  <si>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</si>
  <si>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</si>
  <si>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</si>
  <si>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</si>
  <si>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</si>
  <si>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</si>
  <si>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</si>
  <si>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</si>
  <si>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</si>
  <si>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</si>
  <si>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</si>
  <si>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</si>
  <si>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</si>
  <si>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</si>
  <si>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</si>
  <si>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</si>
  <si>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</si>
  <si>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</si>
  <si>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</si>
  <si>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</si>
  <si>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</si>
  <si>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</si>
  <si>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</si>
  <si>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</si>
  <si>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</si>
  <si>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</si>
  <si>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</si>
  <si>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</si>
  <si>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</si>
  <si>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</si>
  <si>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</si>
  <si>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</si>
  <si>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</si>
  <si>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</si>
  <si>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</si>
  <si>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</si>
  <si>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</si>
  <si>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</si>
  <si>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</si>
  <si>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</si>
  <si>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</si>
  <si>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</si>
  <si>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</si>
  <si>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</si>
  <si>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</si>
  <si>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</si>
  <si>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</si>
  <si>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</si>
  <si>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</si>
  <si>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</si>
  <si>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</si>
  <si>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</si>
  <si>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</si>
  <si>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</si>
  <si>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</si>
  <si>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</si>
  <si>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</si>
  <si>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</si>
  <si>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</si>
  <si>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</si>
  <si>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</si>
  <si>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</si>
  <si>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</si>
  <si>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</si>
  <si>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</si>
  <si>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</si>
  <si>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</si>
  <si>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</si>
  <si>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</si>
  <si>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</si>
  <si>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</si>
  <si>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</si>
  <si>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</si>
  <si>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</si>
  <si>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</si>
  <si>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</si>
  <si>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</si>
  <si>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</si>
  <si>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</si>
  <si>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</si>
  <si>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</si>
  <si>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</si>
  <si>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</si>
  <si>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</si>
  <si>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</si>
  <si>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</si>
  <si>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</si>
  <si>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</si>
  <si>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</si>
  <si>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</si>
  <si>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</si>
  <si>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</si>
  <si>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</si>
  <si>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</si>
  <si>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</si>
  <si>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</si>
  <si>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</si>
  <si>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</si>
  <si>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</si>
  <si>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</si>
  <si>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</si>
  <si>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</si>
  <si>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</si>
  <si>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</si>
  <si>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</si>
  <si>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</si>
  <si>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</si>
  <si>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</si>
  <si>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</si>
  <si>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</si>
  <si>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</si>
  <si>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</si>
  <si>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</si>
  <si>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</si>
  <si>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</si>
  <si>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</si>
  <si>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</si>
  <si>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</si>
  <si>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</si>
  <si>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</si>
  <si>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</si>
  <si>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</si>
  <si>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</si>
  <si>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</si>
  <si>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</si>
  <si>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</si>
  <si>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</si>
  <si>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</si>
  <si>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</si>
  <si>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</si>
  <si>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</si>
  <si>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</si>
  <si>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</si>
  <si>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Konyha Mindösszesen: </t>
  </si>
  <si>
    <t xml:space="preserve"> Tószegi Konyha feladatai, kötelező -, államigazgatási -, önként vállalt feladatonként  2020. évben </t>
  </si>
  <si>
    <t>Eredeti előirányzat</t>
  </si>
  <si>
    <t>Módosított előirányzat</t>
  </si>
  <si>
    <t xml:space="preserve">12. számú melléklet  7/ 2020.(IX.24.) számú rendeletéhez </t>
  </si>
  <si>
    <t xml:space="preserve">12. számú melléklet 7/2020.(IX.24.) számú rendeletéhez </t>
  </si>
  <si>
    <t xml:space="preserve">12. számú melléklet 7/ 2020.(IX.24.) számú rendeletéhez </t>
  </si>
  <si>
    <t xml:space="preserve">12. számú melléklet 7/2020 .(IX.24.)számú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</si>
</sst>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4" t="s">
        <v>519</v>
      </c>
      <c r="G1" s="84"/>
      <c r="H1" s="84"/>
      <c r="I1" s="84"/>
    </row>
    <row r="2" spans="1:9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517</v>
      </c>
      <c r="E5" s="91" t="s">
        <v>518</v>
      </c>
      <c r="F5" s="93" t="s">
        <v>506</v>
      </c>
      <c r="G5" s="94"/>
      <c r="H5" s="95"/>
      <c r="I5" s="96" t="s">
        <v>515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/>
      <c r="F8" s="6">
        <f>D8</f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/>
      <c r="F9" s="6">
        <f t="shared" ref="F9:F70" si="0">D9</f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/>
      <c r="F10" s="6">
        <f t="shared" si="0"/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/>
      <c r="F11" s="6">
        <f t="shared" si="0"/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/>
      <c r="F12" s="6">
        <f t="shared" si="0"/>
        <v>0</v>
      </c>
      <c r="G12" s="6"/>
      <c r="H12" s="6"/>
      <c r="I12" s="6">
        <v>0</v>
      </c>
    </row>
    <row r="13" spans="1:9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/>
      <c r="F13" s="6">
        <f t="shared" si="0"/>
        <v>0</v>
      </c>
      <c r="G13" s="6"/>
      <c r="H13" s="6"/>
      <c r="I13" s="6">
        <f t="shared" ref="I13:I44" si="1">SUM(F13:H13)</f>
        <v>0</v>
      </c>
    </row>
    <row r="14" spans="1:9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/>
      <c r="F14" s="28">
        <f t="shared" si="0"/>
        <v>0</v>
      </c>
      <c r="G14" s="28"/>
      <c r="H14" s="28"/>
      <c r="I14" s="28">
        <f t="shared" si="1"/>
        <v>0</v>
      </c>
    </row>
    <row r="15" spans="1:9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/>
      <c r="F16" s="6">
        <f t="shared" si="0"/>
        <v>0</v>
      </c>
      <c r="G16" s="6"/>
      <c r="H16" s="6"/>
      <c r="I16" s="6">
        <f t="shared" si="1"/>
        <v>0</v>
      </c>
    </row>
    <row r="17" spans="1:9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/>
      <c r="F17" s="6">
        <f t="shared" si="0"/>
        <v>0</v>
      </c>
      <c r="G17" s="6"/>
      <c r="H17" s="6"/>
      <c r="I17" s="6">
        <f t="shared" si="1"/>
        <v>0</v>
      </c>
    </row>
    <row r="18" spans="1:9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/>
      <c r="F18" s="6">
        <f t="shared" si="0"/>
        <v>0</v>
      </c>
      <c r="G18" s="6"/>
      <c r="H18" s="6"/>
      <c r="I18" s="6">
        <f t="shared" si="1"/>
        <v>0</v>
      </c>
    </row>
    <row r="19" spans="1:9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/>
      <c r="F19" s="6">
        <f t="shared" si="0"/>
        <v>0</v>
      </c>
      <c r="G19" s="6"/>
      <c r="H19" s="6"/>
      <c r="I19" s="6">
        <f t="shared" si="1"/>
        <v>0</v>
      </c>
    </row>
    <row r="20" spans="1:9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/>
      <c r="F20" s="28">
        <f t="shared" si="0"/>
        <v>0</v>
      </c>
      <c r="G20" s="28"/>
      <c r="H20" s="28"/>
      <c r="I20" s="28">
        <f t="shared" si="1"/>
        <v>0</v>
      </c>
    </row>
    <row r="21" spans="1:9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/>
      <c r="F21" s="6">
        <f t="shared" si="0"/>
        <v>0</v>
      </c>
      <c r="G21" s="6"/>
      <c r="H21" s="6"/>
      <c r="I21" s="6">
        <f t="shared" si="1"/>
        <v>0</v>
      </c>
    </row>
    <row r="22" spans="1:9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/>
      <c r="F22" s="6">
        <f t="shared" si="0"/>
        <v>0</v>
      </c>
      <c r="G22" s="6"/>
      <c r="H22" s="6"/>
      <c r="I22" s="6">
        <f t="shared" si="1"/>
        <v>0</v>
      </c>
    </row>
    <row r="23" spans="1:9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/>
      <c r="F23" s="6">
        <f t="shared" si="0"/>
        <v>0</v>
      </c>
      <c r="G23" s="6"/>
      <c r="H23" s="6"/>
      <c r="I23" s="6">
        <f t="shared" si="1"/>
        <v>0</v>
      </c>
    </row>
    <row r="24" spans="1:9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/>
      <c r="F24" s="6">
        <f t="shared" si="0"/>
        <v>0</v>
      </c>
      <c r="G24" s="6"/>
      <c r="H24" s="6"/>
      <c r="I24" s="6">
        <f t="shared" si="1"/>
        <v>0</v>
      </c>
    </row>
    <row r="25" spans="1:9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/>
      <c r="F25" s="6">
        <f t="shared" si="0"/>
        <v>0</v>
      </c>
      <c r="G25" s="6"/>
      <c r="H25" s="6"/>
      <c r="I25" s="6">
        <f t="shared" si="1"/>
        <v>0</v>
      </c>
    </row>
    <row r="26" spans="1:9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/>
      <c r="F26" s="28">
        <f t="shared" si="0"/>
        <v>0</v>
      </c>
      <c r="G26" s="28"/>
      <c r="H26" s="28"/>
      <c r="I26" s="28">
        <f t="shared" si="1"/>
        <v>0</v>
      </c>
    </row>
    <row r="27" spans="1:9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/>
      <c r="F27" s="6">
        <f t="shared" si="0"/>
        <v>0</v>
      </c>
      <c r="G27" s="6"/>
      <c r="H27" s="6"/>
      <c r="I27" s="6">
        <f t="shared" si="1"/>
        <v>0</v>
      </c>
    </row>
    <row r="28" spans="1:9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/>
      <c r="F28" s="6">
        <f t="shared" si="0"/>
        <v>0</v>
      </c>
      <c r="G28" s="6"/>
      <c r="H28" s="6"/>
      <c r="I28" s="6">
        <f t="shared" si="1"/>
        <v>0</v>
      </c>
    </row>
    <row r="29" spans="1:9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/>
      <c r="F29" s="28">
        <f t="shared" si="0"/>
        <v>0</v>
      </c>
      <c r="G29" s="28"/>
      <c r="H29" s="28"/>
      <c r="I29" s="28">
        <f t="shared" si="1"/>
        <v>0</v>
      </c>
    </row>
    <row r="30" spans="1:9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/>
      <c r="F30" s="6">
        <f t="shared" si="0"/>
        <v>0</v>
      </c>
      <c r="G30" s="6"/>
      <c r="H30" s="6"/>
      <c r="I30" s="6">
        <f t="shared" si="1"/>
        <v>0</v>
      </c>
    </row>
    <row r="31" spans="1:9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/>
      <c r="F31" s="6">
        <f t="shared" si="0"/>
        <v>0</v>
      </c>
      <c r="G31" s="6"/>
      <c r="H31" s="6"/>
      <c r="I31" s="6">
        <f t="shared" si="1"/>
        <v>0</v>
      </c>
    </row>
    <row r="32" spans="1:9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/>
      <c r="F32" s="6">
        <f t="shared" si="0"/>
        <v>0</v>
      </c>
      <c r="G32" s="6"/>
      <c r="H32" s="6"/>
      <c r="I32" s="6">
        <f t="shared" si="1"/>
        <v>0</v>
      </c>
    </row>
    <row r="33" spans="1:9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/>
      <c r="F33" s="6">
        <f t="shared" si="0"/>
        <v>0</v>
      </c>
      <c r="G33" s="6"/>
      <c r="H33" s="6"/>
      <c r="I33" s="6">
        <f t="shared" si="1"/>
        <v>0</v>
      </c>
    </row>
    <row r="34" spans="1:9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/>
      <c r="F34" s="6">
        <f t="shared" si="0"/>
        <v>0</v>
      </c>
      <c r="G34" s="6"/>
      <c r="H34" s="6"/>
      <c r="I34" s="6">
        <f t="shared" si="1"/>
        <v>0</v>
      </c>
    </row>
    <row r="35" spans="1:9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/>
      <c r="F35" s="6">
        <f t="shared" si="0"/>
        <v>0</v>
      </c>
      <c r="G35" s="6"/>
      <c r="H35" s="6"/>
      <c r="I35" s="6">
        <f t="shared" si="1"/>
        <v>0</v>
      </c>
    </row>
    <row r="36" spans="1:9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/>
      <c r="F36" s="6">
        <f t="shared" si="0"/>
        <v>0</v>
      </c>
      <c r="G36" s="6"/>
      <c r="H36" s="6"/>
      <c r="I36" s="6">
        <f t="shared" si="1"/>
        <v>0</v>
      </c>
    </row>
    <row r="37" spans="1:9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/>
      <c r="F37" s="6">
        <f t="shared" si="0"/>
        <v>0</v>
      </c>
      <c r="G37" s="6"/>
      <c r="H37" s="6"/>
      <c r="I37" s="6">
        <f t="shared" si="1"/>
        <v>0</v>
      </c>
    </row>
    <row r="38" spans="1:9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/>
      <c r="F38" s="28">
        <f t="shared" si="0"/>
        <v>0</v>
      </c>
      <c r="G38" s="28"/>
      <c r="H38" s="28"/>
      <c r="I38" s="28">
        <f t="shared" si="1"/>
        <v>0</v>
      </c>
    </row>
    <row r="39" spans="1:9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/>
      <c r="F39" s="6">
        <f t="shared" si="0"/>
        <v>0</v>
      </c>
      <c r="G39" s="6"/>
      <c r="H39" s="6"/>
      <c r="I39" s="6">
        <f t="shared" si="1"/>
        <v>0</v>
      </c>
    </row>
    <row r="40" spans="1:9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/>
      <c r="F40" s="28">
        <f t="shared" si="0"/>
        <v>0</v>
      </c>
      <c r="G40" s="28"/>
      <c r="H40" s="28"/>
      <c r="I40" s="28">
        <f t="shared" si="1"/>
        <v>0</v>
      </c>
    </row>
    <row r="41" spans="1:9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/>
      <c r="F41" s="6">
        <f t="shared" si="0"/>
        <v>0</v>
      </c>
      <c r="G41" s="6"/>
      <c r="H41" s="6"/>
      <c r="I41" s="6">
        <f t="shared" si="1"/>
        <v>0</v>
      </c>
    </row>
    <row r="42" spans="1:9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/>
      <c r="F42" s="6">
        <f t="shared" si="0"/>
        <v>0</v>
      </c>
      <c r="G42" s="6"/>
      <c r="H42" s="6">
        <v>0</v>
      </c>
      <c r="I42" s="6">
        <f t="shared" si="1"/>
        <v>0</v>
      </c>
    </row>
    <row r="43" spans="1:9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/>
      <c r="F43" s="6">
        <f t="shared" si="0"/>
        <v>0</v>
      </c>
      <c r="G43" s="6"/>
      <c r="H43" s="6"/>
      <c r="I43" s="6">
        <f t="shared" si="1"/>
        <v>0</v>
      </c>
    </row>
    <row r="44" spans="1:9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/>
      <c r="F44" s="6">
        <f t="shared" si="0"/>
        <v>0</v>
      </c>
      <c r="G44" s="6"/>
      <c r="H44" s="6"/>
      <c r="I44" s="6">
        <f t="shared" si="1"/>
        <v>0</v>
      </c>
    </row>
    <row r="45" spans="1:9" ht="15" customHeight="1" x14ac:dyDescent="0.25">
      <c r="A45" s="7" t="s">
        <v>201</v>
      </c>
      <c r="B45" s="15" t="s">
        <v>429</v>
      </c>
      <c r="C45" s="5" t="s">
        <v>428</v>
      </c>
      <c r="D45" s="6">
        <v>38000000</v>
      </c>
      <c r="E45" s="6">
        <v>12029000</v>
      </c>
      <c r="F45" s="6">
        <f>SUM(E45)</f>
        <v>12029000</v>
      </c>
      <c r="G45" s="6"/>
      <c r="H45" s="6"/>
      <c r="I45" s="6">
        <f t="shared" ref="I45:I71" si="2">SUM(F45:H45)</f>
        <v>12029000</v>
      </c>
    </row>
    <row r="46" spans="1:9" ht="15" customHeight="1" x14ac:dyDescent="0.25">
      <c r="A46" s="7" t="s">
        <v>198</v>
      </c>
      <c r="B46" s="15" t="s">
        <v>427</v>
      </c>
      <c r="C46" s="5" t="s">
        <v>426</v>
      </c>
      <c r="D46" s="6">
        <v>10260000</v>
      </c>
      <c r="E46" s="6">
        <f>SUM(D46)</f>
        <v>10260000</v>
      </c>
      <c r="F46" s="6">
        <f t="shared" si="0"/>
        <v>10260000</v>
      </c>
      <c r="G46" s="6"/>
      <c r="H46" s="6"/>
      <c r="I46" s="6">
        <f t="shared" si="2"/>
        <v>10260000</v>
      </c>
    </row>
    <row r="47" spans="1:9" ht="15" customHeight="1" x14ac:dyDescent="0.25">
      <c r="A47" s="7" t="s">
        <v>195</v>
      </c>
      <c r="B47" s="15" t="s">
        <v>425</v>
      </c>
      <c r="C47" s="5" t="s">
        <v>424</v>
      </c>
      <c r="D47" s="6">
        <v>10971000</v>
      </c>
      <c r="E47" s="6">
        <f>SUM(D47)</f>
        <v>10971000</v>
      </c>
      <c r="F47" s="6">
        <f>SUM(E47)</f>
        <v>10971000</v>
      </c>
      <c r="G47" s="6"/>
      <c r="H47" s="6"/>
      <c r="I47" s="6">
        <f t="shared" si="2"/>
        <v>10971000</v>
      </c>
    </row>
    <row r="48" spans="1:9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/>
      <c r="F48" s="6">
        <f t="shared" si="0"/>
        <v>0</v>
      </c>
      <c r="G48" s="6"/>
      <c r="H48" s="6"/>
      <c r="I48" s="6">
        <f t="shared" si="2"/>
        <v>0</v>
      </c>
    </row>
    <row r="49" spans="1:9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/>
      <c r="F49" s="6">
        <f t="shared" si="0"/>
        <v>0</v>
      </c>
      <c r="G49" s="6"/>
      <c r="H49" s="6"/>
      <c r="I49" s="6">
        <f t="shared" si="2"/>
        <v>0</v>
      </c>
    </row>
    <row r="50" spans="1:9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/>
      <c r="F50" s="6">
        <f t="shared" si="0"/>
        <v>0</v>
      </c>
      <c r="G50" s="6"/>
      <c r="H50" s="6"/>
      <c r="I50" s="6">
        <f t="shared" si="2"/>
        <v>0</v>
      </c>
    </row>
    <row r="51" spans="1:9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/>
      <c r="F51" s="6">
        <f t="shared" si="0"/>
        <v>0</v>
      </c>
      <c r="G51" s="6"/>
      <c r="H51" s="6"/>
      <c r="I51" s="6">
        <f t="shared" si="2"/>
        <v>0</v>
      </c>
    </row>
    <row r="52" spans="1:9" ht="15" customHeight="1" x14ac:dyDescent="0.25">
      <c r="A52" s="25">
        <v>45</v>
      </c>
      <c r="B52" s="26" t="s">
        <v>415</v>
      </c>
      <c r="C52" s="27" t="s">
        <v>414</v>
      </c>
      <c r="D52" s="28">
        <f>SUM(D45:D51)</f>
        <v>59231000</v>
      </c>
      <c r="E52" s="28">
        <f>SUM(E45:E51)</f>
        <v>33260000</v>
      </c>
      <c r="F52" s="28">
        <f>SUM(F45:F51)</f>
        <v>33260000</v>
      </c>
      <c r="G52" s="28">
        <f>SUM(G41:G51)</f>
        <v>0</v>
      </c>
      <c r="H52" s="28">
        <f>SUM(H41:H51)</f>
        <v>0</v>
      </c>
      <c r="I52" s="28">
        <f t="shared" si="2"/>
        <v>33260000</v>
      </c>
    </row>
    <row r="53" spans="1:9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/>
      <c r="F53" s="6">
        <f t="shared" si="0"/>
        <v>0</v>
      </c>
      <c r="G53" s="6"/>
      <c r="H53" s="6"/>
      <c r="I53" s="6">
        <f t="shared" si="2"/>
        <v>0</v>
      </c>
    </row>
    <row r="54" spans="1:9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/>
      <c r="F54" s="6">
        <f t="shared" si="0"/>
        <v>0</v>
      </c>
      <c r="G54" s="6"/>
      <c r="H54" s="6"/>
      <c r="I54" s="6">
        <f t="shared" si="2"/>
        <v>0</v>
      </c>
    </row>
    <row r="55" spans="1:9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/>
      <c r="F55" s="6">
        <f t="shared" si="0"/>
        <v>0</v>
      </c>
      <c r="G55" s="6"/>
      <c r="H55" s="6"/>
      <c r="I55" s="6">
        <f t="shared" si="2"/>
        <v>0</v>
      </c>
    </row>
    <row r="56" spans="1:9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/>
      <c r="F56" s="6">
        <f t="shared" si="0"/>
        <v>0</v>
      </c>
      <c r="G56" s="6"/>
      <c r="H56" s="6"/>
      <c r="I56" s="6">
        <f t="shared" si="2"/>
        <v>0</v>
      </c>
    </row>
    <row r="57" spans="1:9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/>
      <c r="F57" s="6">
        <f t="shared" si="0"/>
        <v>0</v>
      </c>
      <c r="G57" s="6"/>
      <c r="H57" s="6"/>
      <c r="I57" s="6">
        <f t="shared" si="2"/>
        <v>0</v>
      </c>
    </row>
    <row r="58" spans="1:9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/>
      <c r="F58" s="28">
        <f t="shared" si="0"/>
        <v>0</v>
      </c>
      <c r="G58" s="28"/>
      <c r="H58" s="28"/>
      <c r="I58" s="28">
        <f t="shared" si="2"/>
        <v>0</v>
      </c>
    </row>
    <row r="59" spans="1:9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/>
      <c r="F59" s="6">
        <f t="shared" si="0"/>
        <v>0</v>
      </c>
      <c r="G59" s="6"/>
      <c r="H59" s="6"/>
      <c r="I59" s="6">
        <f t="shared" si="2"/>
        <v>0</v>
      </c>
    </row>
    <row r="60" spans="1:9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/>
      <c r="F60" s="6">
        <f t="shared" si="0"/>
        <v>0</v>
      </c>
      <c r="G60" s="6"/>
      <c r="H60" s="6"/>
      <c r="I60" s="6">
        <f t="shared" si="2"/>
        <v>0</v>
      </c>
    </row>
    <row r="61" spans="1:9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/>
      <c r="F61" s="6">
        <f t="shared" si="0"/>
        <v>0</v>
      </c>
      <c r="G61" s="6"/>
      <c r="H61" s="6"/>
      <c r="I61" s="6">
        <f t="shared" si="2"/>
        <v>0</v>
      </c>
    </row>
    <row r="62" spans="1:9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/>
      <c r="F62" s="6">
        <f t="shared" si="0"/>
        <v>0</v>
      </c>
      <c r="G62" s="6"/>
      <c r="H62" s="6"/>
      <c r="I62" s="6">
        <f t="shared" si="2"/>
        <v>0</v>
      </c>
    </row>
    <row r="63" spans="1:9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/>
      <c r="F63" s="6">
        <f t="shared" si="0"/>
        <v>0</v>
      </c>
      <c r="G63" s="6"/>
      <c r="H63" s="6"/>
      <c r="I63" s="6">
        <f t="shared" si="2"/>
        <v>0</v>
      </c>
    </row>
    <row r="64" spans="1:9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/>
      <c r="F64" s="28">
        <f t="shared" si="0"/>
        <v>0</v>
      </c>
      <c r="G64" s="28"/>
      <c r="H64" s="28"/>
      <c r="I64" s="28">
        <f t="shared" si="2"/>
        <v>0</v>
      </c>
    </row>
    <row r="65" spans="1:9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/>
      <c r="F65" s="6">
        <f t="shared" si="0"/>
        <v>0</v>
      </c>
      <c r="G65" s="6"/>
      <c r="H65" s="6"/>
      <c r="I65" s="6">
        <f t="shared" si="2"/>
        <v>0</v>
      </c>
    </row>
    <row r="66" spans="1:9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/>
      <c r="F66" s="6">
        <f t="shared" si="0"/>
        <v>0</v>
      </c>
      <c r="G66" s="6"/>
      <c r="H66" s="6"/>
      <c r="I66" s="6">
        <f t="shared" si="2"/>
        <v>0</v>
      </c>
    </row>
    <row r="67" spans="1:9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/>
      <c r="F67" s="6">
        <f t="shared" si="0"/>
        <v>0</v>
      </c>
      <c r="G67" s="6"/>
      <c r="H67" s="6"/>
      <c r="I67" s="6">
        <f t="shared" si="2"/>
        <v>0</v>
      </c>
    </row>
    <row r="68" spans="1:9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/>
      <c r="F68" s="6">
        <f t="shared" si="0"/>
        <v>0</v>
      </c>
      <c r="G68" s="6"/>
      <c r="H68" s="6"/>
      <c r="I68" s="6">
        <f t="shared" si="2"/>
        <v>0</v>
      </c>
    </row>
    <row r="69" spans="1:9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/>
      <c r="F69" s="6">
        <f t="shared" si="0"/>
        <v>0</v>
      </c>
      <c r="G69" s="6"/>
      <c r="H69" s="6"/>
      <c r="I69" s="6">
        <f t="shared" si="2"/>
        <v>0</v>
      </c>
    </row>
    <row r="70" spans="1:9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/>
      <c r="F70" s="28">
        <f t="shared" si="0"/>
        <v>0</v>
      </c>
      <c r="G70" s="28"/>
      <c r="H70" s="28"/>
      <c r="I70" s="28">
        <f t="shared" si="2"/>
        <v>0</v>
      </c>
    </row>
    <row r="71" spans="1:9" ht="15" customHeight="1" x14ac:dyDescent="0.25">
      <c r="A71" s="25">
        <v>64</v>
      </c>
      <c r="B71" s="26" t="s">
        <v>377</v>
      </c>
      <c r="C71" s="27" t="s">
        <v>376</v>
      </c>
      <c r="D71" s="28">
        <f>SUM(D52:D70)</f>
        <v>59231000</v>
      </c>
      <c r="E71" s="28">
        <f>E52</f>
        <v>33260000</v>
      </c>
      <c r="F71" s="28">
        <f>F52</f>
        <v>33260000</v>
      </c>
      <c r="G71" s="28">
        <f>G20+G26+G40+G52+G58+G64+G70</f>
        <v>0</v>
      </c>
      <c r="H71" s="28">
        <f>H20+H26+H40+H52+H58+H64+H70</f>
        <v>0</v>
      </c>
      <c r="I71" s="28">
        <f t="shared" si="2"/>
        <v>33260000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7"/>
      <c r="B1" s="38"/>
      <c r="C1" s="35"/>
      <c r="D1" s="36"/>
      <c r="E1" s="36"/>
      <c r="F1" s="84" t="s">
        <v>520</v>
      </c>
      <c r="G1" s="84"/>
      <c r="H1" s="84"/>
      <c r="I1" s="84"/>
    </row>
    <row r="2" spans="1:9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517</v>
      </c>
      <c r="E5" s="91" t="s">
        <v>518</v>
      </c>
      <c r="F5" s="93" t="s">
        <v>506</v>
      </c>
      <c r="G5" s="94"/>
      <c r="H5" s="95"/>
      <c r="I5" s="96" t="s">
        <v>515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/>
      <c r="F8" s="6">
        <f>D8</f>
        <v>0</v>
      </c>
      <c r="G8" s="6"/>
      <c r="H8" s="6"/>
      <c r="I8" s="6">
        <f t="shared" ref="I8:I37" si="0">SUM(F8:H8)</f>
        <v>0</v>
      </c>
    </row>
    <row r="9" spans="1:9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/>
      <c r="F9" s="6">
        <f t="shared" ref="F9:F36" si="1">D9</f>
        <v>0</v>
      </c>
      <c r="G9" s="6"/>
      <c r="H9" s="6"/>
      <c r="I9" s="6">
        <f t="shared" si="0"/>
        <v>0</v>
      </c>
    </row>
    <row r="10" spans="1:9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/>
      <c r="F11" s="28">
        <f t="shared" si="1"/>
        <v>0</v>
      </c>
      <c r="G11" s="28"/>
      <c r="H11" s="28"/>
      <c r="I11" s="28">
        <f t="shared" si="0"/>
        <v>0</v>
      </c>
    </row>
    <row r="12" spans="1:9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5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/>
      <c r="F16" s="28">
        <f t="shared" si="1"/>
        <v>0</v>
      </c>
      <c r="G16" s="28"/>
      <c r="H16" s="28"/>
      <c r="I16" s="28">
        <f t="shared" si="0"/>
        <v>0</v>
      </c>
    </row>
    <row r="17" spans="1:9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v>4166000</v>
      </c>
      <c r="F17" s="6">
        <f>SUM(E17)</f>
        <v>4166000</v>
      </c>
      <c r="G17" s="6"/>
      <c r="H17" s="6"/>
      <c r="I17" s="6">
        <f t="shared" si="0"/>
        <v>4166000</v>
      </c>
    </row>
    <row r="18" spans="1:9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>SUM(E17:E18)</f>
        <v>4166000</v>
      </c>
      <c r="F19" s="28">
        <f>SUM(F17:F18)</f>
        <v>4166000</v>
      </c>
      <c r="G19" s="28"/>
      <c r="H19" s="28"/>
      <c r="I19" s="28">
        <f t="shared" si="0"/>
        <v>4166000</v>
      </c>
    </row>
    <row r="20" spans="1:9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29" t="s">
        <v>270</v>
      </c>
      <c r="B22" s="16" t="s">
        <v>347</v>
      </c>
      <c r="C22" s="10" t="s">
        <v>346</v>
      </c>
      <c r="D22" s="6">
        <v>28064000</v>
      </c>
      <c r="E22" s="6">
        <v>44400000</v>
      </c>
      <c r="F22" s="6">
        <f>SUM(E22)</f>
        <v>44400000</v>
      </c>
      <c r="G22" s="6"/>
      <c r="H22" s="6"/>
      <c r="I22" s="6">
        <f t="shared" si="0"/>
        <v>44400000</v>
      </c>
    </row>
    <row r="23" spans="1:9" ht="15" customHeight="1" x14ac:dyDescent="0.25">
      <c r="A23" s="29" t="s">
        <v>267</v>
      </c>
      <c r="B23" s="16" t="s">
        <v>345</v>
      </c>
      <c r="C23" s="10" t="s">
        <v>344</v>
      </c>
      <c r="D23" s="6"/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29" t="s">
        <v>264</v>
      </c>
      <c r="B24" s="17" t="s">
        <v>343</v>
      </c>
      <c r="C24" s="10" t="s">
        <v>342</v>
      </c>
      <c r="D24" s="6"/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29" t="s">
        <v>261</v>
      </c>
      <c r="B25" s="17" t="s">
        <v>341</v>
      </c>
      <c r="C25" s="10" t="s">
        <v>340</v>
      </c>
      <c r="D25" s="6"/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29" t="s">
        <v>258</v>
      </c>
      <c r="B26" s="17" t="s">
        <v>339</v>
      </c>
      <c r="C26" s="10" t="s">
        <v>338</v>
      </c>
      <c r="D26" s="6"/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/>
      <c r="F27" s="28">
        <f t="shared" si="1"/>
        <v>0</v>
      </c>
      <c r="G27" s="28"/>
      <c r="H27" s="28"/>
      <c r="I27" s="28">
        <f t="shared" si="0"/>
        <v>0</v>
      </c>
    </row>
    <row r="28" spans="1:9" ht="15" customHeight="1" x14ac:dyDescent="0.25">
      <c r="A28" s="25" t="s">
        <v>252</v>
      </c>
      <c r="B28" s="26" t="s">
        <v>335</v>
      </c>
      <c r="C28" s="27" t="s">
        <v>334</v>
      </c>
      <c r="D28" s="28">
        <f>SUM(D22:D27)</f>
        <v>28064000</v>
      </c>
      <c r="E28" s="28">
        <f>E19+E22</f>
        <v>48566000</v>
      </c>
      <c r="F28" s="28">
        <f>F19+F22</f>
        <v>48566000</v>
      </c>
      <c r="G28" s="28"/>
      <c r="H28" s="28"/>
      <c r="I28" s="28">
        <f t="shared" si="0"/>
        <v>48566000</v>
      </c>
    </row>
    <row r="29" spans="1:9" ht="15" customHeight="1" x14ac:dyDescent="0.25">
      <c r="A29" s="29" t="s">
        <v>249</v>
      </c>
      <c r="B29" s="17" t="s">
        <v>333</v>
      </c>
      <c r="C29" s="10" t="s">
        <v>332</v>
      </c>
      <c r="D29" s="6"/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29" t="s">
        <v>246</v>
      </c>
      <c r="B30" s="17" t="s">
        <v>331</v>
      </c>
      <c r="C30" s="10" t="s">
        <v>330</v>
      </c>
      <c r="D30" s="6"/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29" t="s">
        <v>243</v>
      </c>
      <c r="B31" s="16" t="s">
        <v>329</v>
      </c>
      <c r="C31" s="10" t="s">
        <v>328</v>
      </c>
      <c r="D31" s="6"/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29" t="s">
        <v>240</v>
      </c>
      <c r="B32" s="16" t="s">
        <v>327</v>
      </c>
      <c r="C32" s="10" t="s">
        <v>326</v>
      </c>
      <c r="D32" s="6"/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29" t="s">
        <v>237</v>
      </c>
      <c r="B33" s="16" t="s">
        <v>325</v>
      </c>
      <c r="C33" s="10" t="s">
        <v>324</v>
      </c>
      <c r="D33" s="6"/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/>
      <c r="F34" s="28">
        <f t="shared" si="1"/>
        <v>0</v>
      </c>
      <c r="G34" s="28"/>
      <c r="H34" s="28"/>
      <c r="I34" s="28">
        <f t="shared" si="0"/>
        <v>0</v>
      </c>
    </row>
    <row r="35" spans="1:9" ht="15" customHeight="1" x14ac:dyDescent="0.25">
      <c r="A35" s="29" t="s">
        <v>231</v>
      </c>
      <c r="B35" s="17" t="s">
        <v>321</v>
      </c>
      <c r="C35" s="10" t="s">
        <v>320</v>
      </c>
      <c r="D35" s="6"/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29" t="s">
        <v>228</v>
      </c>
      <c r="B36" s="17" t="s">
        <v>319</v>
      </c>
      <c r="C36" s="10" t="s">
        <v>318</v>
      </c>
      <c r="D36" s="6"/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25" t="s">
        <v>225</v>
      </c>
      <c r="B37" s="26" t="s">
        <v>317</v>
      </c>
      <c r="C37" s="27" t="s">
        <v>316</v>
      </c>
      <c r="D37" s="28">
        <f>SUM(D28:D36)</f>
        <v>28064000</v>
      </c>
      <c r="E37" s="28">
        <f>E28</f>
        <v>48566000</v>
      </c>
      <c r="F37" s="28">
        <f>F28</f>
        <v>48566000</v>
      </c>
      <c r="G37" s="28"/>
      <c r="H37" s="28"/>
      <c r="I37" s="28">
        <f t="shared" si="0"/>
        <v>48566000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315</v>
      </c>
      <c r="C39" s="46"/>
      <c r="D39" s="47">
        <f>'Bevétel feladatonként - 1'!D71</f>
        <v>59231000</v>
      </c>
      <c r="E39" s="47">
        <f>'Bevétel feladatonként - 1'!E71</f>
        <v>33260000</v>
      </c>
      <c r="F39" s="47">
        <f>'Bevétel feladatonként - 1'!F71</f>
        <v>33260000</v>
      </c>
      <c r="G39" s="41"/>
      <c r="H39" s="41"/>
      <c r="I39" s="47">
        <f>SUM(F39:H39)</f>
        <v>33260000</v>
      </c>
    </row>
    <row r="40" spans="1:9" ht="15" customHeight="1" x14ac:dyDescent="0.25">
      <c r="A40" s="40"/>
      <c r="B40" s="45" t="s">
        <v>314</v>
      </c>
      <c r="C40" s="46"/>
      <c r="D40" s="47">
        <f>D37</f>
        <v>28064000</v>
      </c>
      <c r="E40" s="47">
        <f>E37</f>
        <v>48566000</v>
      </c>
      <c r="F40" s="47">
        <f>F37</f>
        <v>48566000</v>
      </c>
      <c r="G40" s="41"/>
      <c r="H40" s="41"/>
      <c r="I40" s="47">
        <f>SUM(F40:H40)</f>
        <v>48566000</v>
      </c>
    </row>
    <row r="41" spans="1:9" ht="15" customHeight="1" x14ac:dyDescent="0.25">
      <c r="A41" s="58"/>
      <c r="B41" s="59" t="s">
        <v>313</v>
      </c>
      <c r="C41" s="60"/>
      <c r="D41" s="61">
        <f>SUM(D39:D40)</f>
        <v>87295000</v>
      </c>
      <c r="E41" s="61">
        <f>SUM(E39:E40)</f>
        <v>81826000</v>
      </c>
      <c r="F41" s="61">
        <f>SUM(F39:F40)</f>
        <v>81826000</v>
      </c>
      <c r="G41" s="62"/>
      <c r="H41" s="62"/>
      <c r="I41" s="61">
        <f>SUM(F41:H41)</f>
        <v>81826000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521</v>
      </c>
      <c r="G1" s="84"/>
      <c r="H1" s="84"/>
      <c r="I1" s="84"/>
    </row>
    <row r="2" spans="1:9" s="1" customFormat="1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507</v>
      </c>
    </row>
    <row r="5" spans="1:9" ht="15" customHeight="1" x14ac:dyDescent="0.25">
      <c r="A5" s="102" t="s">
        <v>67</v>
      </c>
      <c r="B5" s="104" t="s">
        <v>66</v>
      </c>
      <c r="C5" s="106" t="s">
        <v>65</v>
      </c>
      <c r="D5" s="108" t="s">
        <v>517</v>
      </c>
      <c r="E5" s="108" t="s">
        <v>518</v>
      </c>
      <c r="F5" s="110" t="s">
        <v>506</v>
      </c>
      <c r="G5" s="111"/>
      <c r="H5" s="112"/>
      <c r="I5" s="100" t="s">
        <v>515</v>
      </c>
    </row>
    <row r="6" spans="1:9" s="48" customFormat="1" ht="15" customHeight="1" x14ac:dyDescent="0.25">
      <c r="A6" s="103"/>
      <c r="B6" s="105"/>
      <c r="C6" s="107"/>
      <c r="D6" s="109"/>
      <c r="E6" s="99"/>
      <c r="F6" s="49" t="s">
        <v>505</v>
      </c>
      <c r="G6" s="49" t="s">
        <v>504</v>
      </c>
      <c r="H6" s="49" t="s">
        <v>508</v>
      </c>
      <c r="I6" s="101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/>
      <c r="F7" s="52" t="s">
        <v>53</v>
      </c>
      <c r="G7" s="52" t="s">
        <v>50</v>
      </c>
      <c r="H7" s="52" t="s">
        <v>47</v>
      </c>
      <c r="I7" s="52" t="s">
        <v>44</v>
      </c>
    </row>
    <row r="8" spans="1:9" ht="15" customHeight="1" x14ac:dyDescent="0.25">
      <c r="A8" s="11" t="s">
        <v>312</v>
      </c>
      <c r="B8" s="19" t="s">
        <v>311</v>
      </c>
      <c r="C8" s="5" t="s">
        <v>310</v>
      </c>
      <c r="D8" s="6">
        <v>17923000</v>
      </c>
      <c r="E8" s="6">
        <v>19451000</v>
      </c>
      <c r="F8" s="6">
        <f>SUM(E8)</f>
        <v>19451000</v>
      </c>
      <c r="G8" s="6"/>
      <c r="H8" s="6"/>
      <c r="I8" s="6">
        <f t="shared" ref="I8:I70" si="0">SUM(F8:H8)</f>
        <v>19451000</v>
      </c>
    </row>
    <row r="9" spans="1:9" ht="15" customHeight="1" x14ac:dyDescent="0.25">
      <c r="A9" s="11" t="s">
        <v>309</v>
      </c>
      <c r="B9" s="19" t="s">
        <v>308</v>
      </c>
      <c r="C9" s="12" t="s">
        <v>307</v>
      </c>
      <c r="D9" s="6">
        <v>1454000</v>
      </c>
      <c r="E9" s="6">
        <f>SUM(D9)</f>
        <v>1454000</v>
      </c>
      <c r="F9" s="6">
        <f t="shared" ref="F9:F72" si="1">D9</f>
        <v>1454000</v>
      </c>
      <c r="G9" s="6"/>
      <c r="H9" s="6"/>
      <c r="I9" s="6">
        <f t="shared" si="0"/>
        <v>1454000</v>
      </c>
    </row>
    <row r="10" spans="1:9" ht="15" customHeight="1" x14ac:dyDescent="0.25">
      <c r="A10" s="11" t="s">
        <v>306</v>
      </c>
      <c r="B10" s="19" t="s">
        <v>305</v>
      </c>
      <c r="C10" s="12" t="s">
        <v>304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11" t="s">
        <v>303</v>
      </c>
      <c r="B11" s="13" t="s">
        <v>302</v>
      </c>
      <c r="C11" s="12" t="s">
        <v>301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 t="s">
        <v>300</v>
      </c>
      <c r="B12" s="13" t="s">
        <v>299</v>
      </c>
      <c r="C12" s="12" t="s">
        <v>298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 t="s">
        <v>297</v>
      </c>
      <c r="B13" s="13" t="s">
        <v>296</v>
      </c>
      <c r="C13" s="12" t="s">
        <v>295</v>
      </c>
      <c r="D13" s="6"/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11" t="s">
        <v>294</v>
      </c>
      <c r="B14" s="13" t="s">
        <v>293</v>
      </c>
      <c r="C14" s="12" t="s">
        <v>292</v>
      </c>
      <c r="D14" s="6">
        <v>0</v>
      </c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11" t="s">
        <v>291</v>
      </c>
      <c r="B15" s="13" t="s">
        <v>290</v>
      </c>
      <c r="C15" s="12" t="s">
        <v>289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 t="s">
        <v>288</v>
      </c>
      <c r="B16" s="13" t="s">
        <v>287</v>
      </c>
      <c r="C16" s="12" t="s">
        <v>286</v>
      </c>
      <c r="D16" s="6">
        <v>0</v>
      </c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 t="s">
        <v>285</v>
      </c>
      <c r="B17" s="13" t="s">
        <v>284</v>
      </c>
      <c r="C17" s="12" t="s">
        <v>283</v>
      </c>
      <c r="D17" s="6"/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 t="s">
        <v>276</v>
      </c>
      <c r="B20" s="13" t="s">
        <v>275</v>
      </c>
      <c r="C20" s="12" t="s">
        <v>274</v>
      </c>
      <c r="D20" s="6">
        <v>84000</v>
      </c>
      <c r="E20" s="6">
        <f>SUM(D20)</f>
        <v>84000</v>
      </c>
      <c r="F20" s="6">
        <f t="shared" si="1"/>
        <v>84000</v>
      </c>
      <c r="G20" s="6"/>
      <c r="H20" s="6"/>
      <c r="I20" s="6">
        <f t="shared" si="0"/>
        <v>84000</v>
      </c>
    </row>
    <row r="21" spans="1:9" ht="15" customHeight="1" x14ac:dyDescent="0.25">
      <c r="A21" s="8" t="s">
        <v>273</v>
      </c>
      <c r="B21" s="14" t="s">
        <v>272</v>
      </c>
      <c r="C21" s="9" t="s">
        <v>271</v>
      </c>
      <c r="D21" s="24">
        <f t="shared" ref="D21" si="2">SUM(D8:D20)</f>
        <v>19461000</v>
      </c>
      <c r="E21" s="24">
        <f>SUM(E8:E20)</f>
        <v>20989000</v>
      </c>
      <c r="F21" s="24">
        <f>F8+F9+F20</f>
        <v>20989000</v>
      </c>
      <c r="G21" s="24"/>
      <c r="H21" s="24"/>
      <c r="I21" s="24">
        <f t="shared" si="0"/>
        <v>20989000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/>
      <c r="F22" s="6">
        <f t="shared" si="1"/>
        <v>0</v>
      </c>
      <c r="G22" s="6"/>
      <c r="H22" s="6"/>
      <c r="I22" s="6">
        <f t="shared" si="0"/>
        <v>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f t="shared" ref="D25" si="3">SUM(D22:D24)</f>
        <v>0</v>
      </c>
      <c r="E25" s="24"/>
      <c r="F25" s="24">
        <f t="shared" si="1"/>
        <v>0</v>
      </c>
      <c r="G25" s="24"/>
      <c r="H25" s="24"/>
      <c r="I25" s="24">
        <f t="shared" si="0"/>
        <v>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f t="shared" ref="D26" si="4">D21+D25</f>
        <v>19461000</v>
      </c>
      <c r="E26" s="24">
        <f>E21</f>
        <v>20989000</v>
      </c>
      <c r="F26" s="24">
        <f>F21</f>
        <v>20989000</v>
      </c>
      <c r="G26" s="24"/>
      <c r="H26" s="24"/>
      <c r="I26" s="24">
        <f t="shared" si="0"/>
        <v>20989000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v>3406000</v>
      </c>
      <c r="E27" s="24">
        <v>3644000</v>
      </c>
      <c r="F27" s="24">
        <f>SUM(E27)</f>
        <v>3644000</v>
      </c>
      <c r="G27" s="24"/>
      <c r="H27" s="24"/>
      <c r="I27" s="24">
        <f t="shared" si="0"/>
        <v>3644000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v>13000</v>
      </c>
      <c r="E28" s="6">
        <f>SUM(D28)</f>
        <v>13000</v>
      </c>
      <c r="F28" s="6">
        <f t="shared" si="1"/>
        <v>13000</v>
      </c>
      <c r="G28" s="6"/>
      <c r="H28" s="6"/>
      <c r="I28" s="6">
        <f t="shared" si="0"/>
        <v>13000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v>37101000</v>
      </c>
      <c r="E29" s="6">
        <v>33807000</v>
      </c>
      <c r="F29" s="6">
        <f>SUM(E29)</f>
        <v>33807000</v>
      </c>
      <c r="G29" s="6"/>
      <c r="H29" s="6"/>
      <c r="I29" s="6">
        <f t="shared" si="0"/>
        <v>33807000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f t="shared" ref="D31" si="5">SUM(D28:D30)</f>
        <v>37114000</v>
      </c>
      <c r="E31" s="24">
        <f>SUM(E28:E30)</f>
        <v>33820000</v>
      </c>
      <c r="F31" s="24">
        <f>SUM(F28:F30)</f>
        <v>33820000</v>
      </c>
      <c r="G31" s="24"/>
      <c r="H31" s="24"/>
      <c r="I31" s="24">
        <f t="shared" si="0"/>
        <v>33820000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115000</v>
      </c>
      <c r="E33" s="6">
        <f t="shared" ref="E33:E39" si="6">SUM(D33)</f>
        <v>115000</v>
      </c>
      <c r="F33" s="6">
        <f t="shared" si="1"/>
        <v>115000</v>
      </c>
      <c r="G33" s="6"/>
      <c r="H33" s="6"/>
      <c r="I33" s="6">
        <f t="shared" si="0"/>
        <v>115000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f>SUM(D33)</f>
        <v>115000</v>
      </c>
      <c r="E34" s="24">
        <f t="shared" si="6"/>
        <v>115000</v>
      </c>
      <c r="F34" s="24">
        <f t="shared" si="1"/>
        <v>115000</v>
      </c>
      <c r="G34" s="24"/>
      <c r="H34" s="24"/>
      <c r="I34" s="24">
        <f t="shared" si="0"/>
        <v>115000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3505000</v>
      </c>
      <c r="E35" s="6">
        <f t="shared" si="6"/>
        <v>3505000</v>
      </c>
      <c r="F35" s="6">
        <f t="shared" si="1"/>
        <v>3505000</v>
      </c>
      <c r="G35" s="6"/>
      <c r="H35" s="6"/>
      <c r="I35" s="6">
        <f t="shared" si="0"/>
        <v>3505000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>
        <v>0</v>
      </c>
      <c r="E36" s="6">
        <f t="shared" si="6"/>
        <v>0</v>
      </c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>
        <v>0</v>
      </c>
      <c r="E37" s="6">
        <f t="shared" si="6"/>
        <v>0</v>
      </c>
      <c r="F37" s="6">
        <f t="shared" si="1"/>
        <v>0</v>
      </c>
      <c r="G37" s="6"/>
      <c r="H37" s="6"/>
      <c r="I37" s="6">
        <f t="shared" si="0"/>
        <v>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1039000</v>
      </c>
      <c r="E38" s="6">
        <f t="shared" si="6"/>
        <v>1039000</v>
      </c>
      <c r="F38" s="6">
        <f t="shared" si="1"/>
        <v>1039000</v>
      </c>
      <c r="G38" s="6"/>
      <c r="H38" s="6"/>
      <c r="I38" s="6">
        <f t="shared" si="0"/>
        <v>1039000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>
        <v>0</v>
      </c>
      <c r="E39" s="6">
        <f t="shared" si="6"/>
        <v>0</v>
      </c>
      <c r="F39" s="6">
        <f t="shared" si="1"/>
        <v>0</v>
      </c>
      <c r="G39" s="6"/>
      <c r="H39" s="6"/>
      <c r="I39" s="6">
        <f t="shared" si="0"/>
        <v>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/>
      <c r="E40" s="6"/>
      <c r="F40" s="6">
        <f t="shared" si="1"/>
        <v>0</v>
      </c>
      <c r="G40" s="6"/>
      <c r="H40" s="6"/>
      <c r="I40" s="6">
        <f t="shared" si="0"/>
        <v>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400000</v>
      </c>
      <c r="E41" s="6">
        <v>4915000</v>
      </c>
      <c r="F41" s="6">
        <f>SUM(E41)</f>
        <v>4915000</v>
      </c>
      <c r="G41" s="6"/>
      <c r="H41" s="6"/>
      <c r="I41" s="6">
        <f t="shared" si="0"/>
        <v>4915000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f t="shared" ref="D42" si="7">SUM(D35:D41)</f>
        <v>4944000</v>
      </c>
      <c r="E42" s="24">
        <f>SUM(E35:E41)</f>
        <v>9459000</v>
      </c>
      <c r="F42" s="24">
        <f>SUM(F35:F41)</f>
        <v>9459000</v>
      </c>
      <c r="G42" s="24"/>
      <c r="H42" s="24"/>
      <c r="I42" s="24">
        <f t="shared" si="0"/>
        <v>9459000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>
        <v>0</v>
      </c>
      <c r="E43" s="6"/>
      <c r="F43" s="6">
        <f t="shared" si="1"/>
        <v>0</v>
      </c>
      <c r="G43" s="6"/>
      <c r="H43" s="6"/>
      <c r="I43" s="6">
        <f t="shared" si="0"/>
        <v>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/>
      <c r="F44" s="6">
        <f t="shared" si="1"/>
        <v>0</v>
      </c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>
        <f t="shared" ref="D45" si="8">SUM(D43:D44)</f>
        <v>0</v>
      </c>
      <c r="E45" s="24"/>
      <c r="F45" s="24">
        <f t="shared" si="1"/>
        <v>0</v>
      </c>
      <c r="G45" s="24"/>
      <c r="H45" s="24"/>
      <c r="I45" s="24">
        <f t="shared" si="0"/>
        <v>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v>11485000</v>
      </c>
      <c r="E46" s="6">
        <f>SUM(D46)</f>
        <v>11485000</v>
      </c>
      <c r="F46" s="6">
        <f t="shared" si="1"/>
        <v>11485000</v>
      </c>
      <c r="G46" s="6"/>
      <c r="H46" s="6"/>
      <c r="I46" s="6">
        <f t="shared" si="0"/>
        <v>11485000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>
        <v>10620000</v>
      </c>
      <c r="E47" s="6">
        <v>1620000</v>
      </c>
      <c r="F47" s="6">
        <f>SUM(E47)</f>
        <v>1620000</v>
      </c>
      <c r="G47" s="6"/>
      <c r="H47" s="6"/>
      <c r="I47" s="6">
        <f t="shared" si="0"/>
        <v>1620000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/>
      <c r="F48" s="6">
        <f t="shared" si="1"/>
        <v>0</v>
      </c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/>
      <c r="F49" s="6">
        <f t="shared" si="1"/>
        <v>0</v>
      </c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150000</v>
      </c>
      <c r="E50" s="6">
        <f>SUM(D50)</f>
        <v>150000</v>
      </c>
      <c r="F50" s="6">
        <f t="shared" si="1"/>
        <v>150000</v>
      </c>
      <c r="G50" s="6"/>
      <c r="H50" s="6"/>
      <c r="I50" s="6">
        <f t="shared" si="0"/>
        <v>150000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f t="shared" ref="D51" si="9">SUM(D46:D50)</f>
        <v>22255000</v>
      </c>
      <c r="E51" s="24">
        <f>SUM(E46:E50)</f>
        <v>13255000</v>
      </c>
      <c r="F51" s="24">
        <f>SUM(F46:F50)</f>
        <v>13255000</v>
      </c>
      <c r="G51" s="24"/>
      <c r="H51" s="24"/>
      <c r="I51" s="24">
        <f t="shared" si="0"/>
        <v>13255000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f>D31+D34+D42+D51</f>
        <v>64428000</v>
      </c>
      <c r="E52" s="24">
        <f>E51+E42+E34+E31</f>
        <v>56649000</v>
      </c>
      <c r="F52" s="24">
        <f>F51+F42+F34+F31</f>
        <v>56649000</v>
      </c>
      <c r="G52" s="24"/>
      <c r="H52" s="24"/>
      <c r="I52" s="24">
        <f t="shared" si="0"/>
        <v>56649000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/>
      <c r="F53" s="6">
        <f t="shared" si="1"/>
        <v>0</v>
      </c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/>
      <c r="F54" s="6">
        <f t="shared" si="1"/>
        <v>0</v>
      </c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/>
      <c r="F55" s="6">
        <f t="shared" si="1"/>
        <v>0</v>
      </c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/>
      <c r="F56" s="6">
        <f t="shared" si="1"/>
        <v>0</v>
      </c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/>
      <c r="F57" s="6">
        <f t="shared" si="1"/>
        <v>0</v>
      </c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/>
      <c r="F58" s="6">
        <f t="shared" si="1"/>
        <v>0</v>
      </c>
      <c r="G58" s="6"/>
      <c r="H58" s="6"/>
      <c r="I58" s="6">
        <f t="shared" si="0"/>
        <v>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/>
      <c r="F59" s="6">
        <f t="shared" si="1"/>
        <v>0</v>
      </c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/>
      <c r="F60" s="6">
        <f t="shared" si="1"/>
        <v>0</v>
      </c>
      <c r="G60" s="6"/>
      <c r="H60" s="6"/>
      <c r="I60" s="6">
        <f t="shared" si="0"/>
        <v>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f t="shared" ref="D61" si="10">SUM(D53:D60)</f>
        <v>0</v>
      </c>
      <c r="E61" s="24"/>
      <c r="F61" s="24">
        <f t="shared" si="1"/>
        <v>0</v>
      </c>
      <c r="G61" s="24"/>
      <c r="H61" s="24"/>
      <c r="I61" s="24">
        <f t="shared" si="0"/>
        <v>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/>
      <c r="F62" s="6">
        <f t="shared" si="1"/>
        <v>0</v>
      </c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/>
      <c r="F63" s="6">
        <f t="shared" si="1"/>
        <v>0</v>
      </c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>
        <f t="shared" si="1"/>
        <v>0</v>
      </c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/>
      <c r="F65" s="6">
        <f t="shared" si="1"/>
        <v>0</v>
      </c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>
        <f t="shared" ref="D66" si="11">SUM(D62:D65)</f>
        <v>0</v>
      </c>
      <c r="E66" s="24"/>
      <c r="F66" s="24">
        <f t="shared" si="1"/>
        <v>0</v>
      </c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/>
      <c r="F67" s="6">
        <f t="shared" si="1"/>
        <v>0</v>
      </c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/>
      <c r="F68" s="6">
        <f t="shared" si="1"/>
        <v>0</v>
      </c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/>
      <c r="F69" s="6">
        <f t="shared" si="1"/>
        <v>0</v>
      </c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/>
      <c r="F70" s="6">
        <f t="shared" si="1"/>
        <v>0</v>
      </c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/>
      <c r="F71" s="6">
        <f t="shared" si="1"/>
        <v>0</v>
      </c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>
        <f t="shared" si="1"/>
        <v>0</v>
      </c>
      <c r="G72" s="6"/>
      <c r="H72" s="6"/>
      <c r="I72" s="6">
        <f t="shared" ref="I72" si="12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522</v>
      </c>
      <c r="G1" s="84"/>
      <c r="H1" s="84"/>
      <c r="I1" s="84"/>
    </row>
    <row r="2" spans="1:9" s="1" customFormat="1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507</v>
      </c>
    </row>
    <row r="6" spans="1:9" ht="15" customHeight="1" x14ac:dyDescent="0.25">
      <c r="A6" s="102" t="s">
        <v>67</v>
      </c>
      <c r="B6" s="104" t="s">
        <v>66</v>
      </c>
      <c r="C6" s="106" t="s">
        <v>65</v>
      </c>
      <c r="D6" s="108" t="s">
        <v>517</v>
      </c>
      <c r="E6" s="108" t="s">
        <v>518</v>
      </c>
      <c r="F6" s="110" t="s">
        <v>506</v>
      </c>
      <c r="G6" s="111"/>
      <c r="H6" s="112"/>
      <c r="I6" s="100" t="s">
        <v>515</v>
      </c>
    </row>
    <row r="7" spans="1:9" s="48" customFormat="1" ht="15" customHeight="1" x14ac:dyDescent="0.25">
      <c r="A7" s="103"/>
      <c r="B7" s="105"/>
      <c r="C7" s="107"/>
      <c r="D7" s="109"/>
      <c r="E7" s="99"/>
      <c r="F7" s="49" t="s">
        <v>505</v>
      </c>
      <c r="G7" s="49" t="s">
        <v>504</v>
      </c>
      <c r="H7" s="49" t="s">
        <v>508</v>
      </c>
      <c r="I7" s="101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/>
      <c r="F8" s="52" t="s">
        <v>53</v>
      </c>
      <c r="G8" s="52" t="s">
        <v>50</v>
      </c>
      <c r="H8" s="52" t="s">
        <v>47</v>
      </c>
      <c r="I8" s="52" t="s">
        <v>44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>
        <f>D9</f>
        <v>0</v>
      </c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>
        <f t="shared" ref="F10:F68" si="1">D10</f>
        <v>0</v>
      </c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/>
      <c r="F14" s="24">
        <f t="shared" si="1"/>
        <v>0</v>
      </c>
      <c r="G14" s="24"/>
      <c r="H14" s="24"/>
      <c r="I14" s="24">
        <f t="shared" si="0"/>
        <v>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/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/>
      <c r="E18" s="6">
        <v>544000</v>
      </c>
      <c r="F18" s="6">
        <f>SUM(E18)</f>
        <v>544000</v>
      </c>
      <c r="G18" s="6"/>
      <c r="H18" s="6"/>
      <c r="I18" s="6">
        <f t="shared" si="0"/>
        <v>544000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/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/>
      <c r="E22" s="24">
        <f>SUM(E18:E21)</f>
        <v>544000</v>
      </c>
      <c r="F22" s="24">
        <f>SUM(F18:F21)</f>
        <v>544000</v>
      </c>
      <c r="G22" s="24"/>
      <c r="H22" s="24"/>
      <c r="I22" s="24">
        <f t="shared" si="0"/>
        <v>544000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/>
      <c r="F27" s="24">
        <f t="shared" si="1"/>
        <v>0</v>
      </c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/>
      <c r="F37" s="24">
        <f t="shared" si="1"/>
        <v>0</v>
      </c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</f>
        <v>87295000</v>
      </c>
      <c r="E38" s="24">
        <f>'Kiadás feladatonként - 1'!E26+'Kiadás feladatonként - 1'!E27+'Kiadás feladatonként - 1'!E52+E22</f>
        <v>81826000</v>
      </c>
      <c r="F38" s="24">
        <f>'Kiadás feladatonként - 1'!F26+'Kiadás feladatonként - 1'!F27+'Kiadás feladatonként - 1'!F52+F22</f>
        <v>81826000</v>
      </c>
      <c r="G38" s="24"/>
      <c r="H38" s="24"/>
      <c r="I38" s="24">
        <f>'Kiadás feladatonként - 1'!I26+'Kiadás feladatonként - 1'!I27+'Kiadás feladatonként - 1'!I52+I22</f>
        <v>81826000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>
        <f t="shared" si="1"/>
        <v>0</v>
      </c>
      <c r="G39" s="6"/>
      <c r="H39" s="6"/>
      <c r="I39" s="6">
        <f t="shared" ref="I39:I72" si="2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>
        <f t="shared" si="1"/>
        <v>0</v>
      </c>
      <c r="G40" s="6"/>
      <c r="H40" s="6"/>
      <c r="I40" s="6">
        <f t="shared" si="2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>
        <f t="shared" si="1"/>
        <v>0</v>
      </c>
      <c r="G41" s="6"/>
      <c r="H41" s="6"/>
      <c r="I41" s="6">
        <f t="shared" si="2"/>
        <v>0</v>
      </c>
    </row>
    <row r="42" spans="1:9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/>
      <c r="F42" s="24">
        <f t="shared" si="1"/>
        <v>0</v>
      </c>
      <c r="G42" s="24"/>
      <c r="H42" s="24"/>
      <c r="I42" s="24">
        <f t="shared" si="2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>
        <f t="shared" si="1"/>
        <v>0</v>
      </c>
      <c r="G43" s="6"/>
      <c r="H43" s="6"/>
      <c r="I43" s="6">
        <f t="shared" si="2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>
        <f t="shared" si="1"/>
        <v>0</v>
      </c>
      <c r="G44" s="6"/>
      <c r="H44" s="6"/>
      <c r="I44" s="6">
        <f t="shared" si="2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>
        <f t="shared" si="1"/>
        <v>0</v>
      </c>
      <c r="G45" s="6"/>
      <c r="H45" s="6"/>
      <c r="I45" s="6">
        <f t="shared" si="2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>
        <f t="shared" si="1"/>
        <v>0</v>
      </c>
      <c r="G46" s="6"/>
      <c r="H46" s="6"/>
      <c r="I46" s="6">
        <f t="shared" si="2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>
        <f t="shared" si="1"/>
        <v>0</v>
      </c>
      <c r="G47" s="6"/>
      <c r="H47" s="6"/>
      <c r="I47" s="6">
        <f t="shared" si="2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/>
      <c r="F49" s="24">
        <f t="shared" si="1"/>
        <v>0</v>
      </c>
      <c r="G49" s="24"/>
      <c r="H49" s="24"/>
      <c r="I49" s="24">
        <f t="shared" si="2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>
        <f t="shared" si="1"/>
        <v>0</v>
      </c>
      <c r="G51" s="6"/>
      <c r="H51" s="6"/>
      <c r="I51" s="6">
        <f t="shared" si="2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/>
      <c r="E52" s="6"/>
      <c r="F52" s="6">
        <f t="shared" si="1"/>
        <v>0</v>
      </c>
      <c r="G52" s="6"/>
      <c r="H52" s="6"/>
      <c r="I52" s="6">
        <f t="shared" si="2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>
        <f t="shared" si="1"/>
        <v>0</v>
      </c>
      <c r="G54" s="6"/>
      <c r="H54" s="6"/>
      <c r="I54" s="6">
        <f t="shared" si="2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/>
      <c r="F58" s="24">
        <f t="shared" si="1"/>
        <v>0</v>
      </c>
      <c r="G58" s="24"/>
      <c r="H58" s="24"/>
      <c r="I58" s="24">
        <f t="shared" si="2"/>
        <v>0</v>
      </c>
    </row>
    <row r="59" spans="1:9" ht="15" customHeight="1" x14ac:dyDescent="0.25">
      <c r="A59" s="8">
        <v>116</v>
      </c>
      <c r="B59" s="14" t="s">
        <v>512</v>
      </c>
      <c r="C59" s="9" t="s">
        <v>19</v>
      </c>
      <c r="D59" s="24">
        <f>D52</f>
        <v>0</v>
      </c>
      <c r="E59" s="24"/>
      <c r="F59" s="24">
        <f t="shared" si="1"/>
        <v>0</v>
      </c>
      <c r="G59" s="24"/>
      <c r="H59" s="24"/>
      <c r="I59" s="24">
        <f t="shared" si="2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>
        <f t="shared" si="1"/>
        <v>0</v>
      </c>
      <c r="G64" s="6"/>
      <c r="H64" s="6"/>
      <c r="I64" s="6">
        <f t="shared" si="2"/>
        <v>0</v>
      </c>
    </row>
    <row r="65" spans="1:9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/>
      <c r="F65" s="24">
        <f t="shared" si="1"/>
        <v>0</v>
      </c>
      <c r="G65" s="24"/>
      <c r="H65" s="24"/>
      <c r="I65" s="24">
        <f t="shared" si="2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/>
      <c r="F68" s="24">
        <f t="shared" si="1"/>
        <v>0</v>
      </c>
      <c r="G68" s="24"/>
      <c r="H68" s="24"/>
      <c r="I68" s="24">
        <f t="shared" si="2"/>
        <v>0</v>
      </c>
    </row>
    <row r="69" spans="1:9" ht="15" customHeight="1" x14ac:dyDescent="0.25">
      <c r="A69" s="81"/>
      <c r="B69" s="82"/>
      <c r="C69" s="83"/>
      <c r="D69" s="34"/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87295000</v>
      </c>
      <c r="E70" s="80">
        <f>E38</f>
        <v>81826000</v>
      </c>
      <c r="F70" s="80">
        <f>F38</f>
        <v>81826000</v>
      </c>
      <c r="G70" s="80"/>
      <c r="H70" s="80"/>
      <c r="I70" s="80">
        <f t="shared" si="2"/>
        <v>81826000</v>
      </c>
    </row>
    <row r="71" spans="1:9" ht="15" customHeight="1" x14ac:dyDescent="0.25">
      <c r="A71" s="74"/>
      <c r="B71" s="71" t="s">
        <v>1</v>
      </c>
      <c r="C71" s="72"/>
      <c r="D71" s="73">
        <f>D68</f>
        <v>0</v>
      </c>
      <c r="E71" s="73"/>
      <c r="F71" s="73">
        <f>F68</f>
        <v>0</v>
      </c>
      <c r="G71" s="73"/>
      <c r="H71" s="73"/>
      <c r="I71" s="73">
        <f t="shared" si="2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87295000</v>
      </c>
      <c r="E72" s="73">
        <f>SUM(E70:E71)</f>
        <v>81826000</v>
      </c>
      <c r="F72" s="73">
        <f>SUM(F70:F71)</f>
        <v>81826000</v>
      </c>
      <c r="G72" s="73"/>
      <c r="H72" s="73"/>
      <c r="I72" s="73">
        <f t="shared" si="2"/>
        <v>81826000</v>
      </c>
    </row>
  </sheetData>
  <mergeCells count="9">
    <mergeCell ref="F1:I1"/>
    <mergeCell ref="I6:I7"/>
    <mergeCell ref="A2:I3"/>
    <mergeCell ref="A6:A7"/>
    <mergeCell ref="B6:B7"/>
    <mergeCell ref="C6:C7"/>
    <mergeCell ref="D6:D7"/>
    <mergeCell ref="F6:H6"/>
    <mergeCell ref="E6:E7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1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2020-09-16T10:28:16Z</cp:lastPrinted>
  <dcterms:created xsi:type="dcterms:W3CDTF">2019-02-08T12:13:13Z</dcterms:created>
  <dcterms:modified xsi:type="dcterms:W3CDTF">2020-10-01T09:37:59Z</dcterms:modified>
</cp:coreProperties>
</file>