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1" sheetId="1" r:id="rId1"/>
    <sheet name="Munka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<sst xmlns="http://schemas.openxmlformats.org/spreadsheetml/2006/main" count="49" uniqueCount="49">
  <si>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</si>
  <si>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</si>
  <si>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</si>
  <si>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</si>
  <si>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</si>
  <si>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</si>
  <si>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</si>
  <si>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</si>
  <si>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</si>
  <si>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</si>
  <si>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</si>
  <si>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</si>
  <si>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</si>
  <si>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</si>
  <si>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</si>
  <si>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</si>
  <si>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</si>
  <si>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</si>
  <si>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</si>
  <si>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</si>
  <si>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Pénzmaradvány igénybe vétele működési célú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</si>
  <si>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</si>
  <si>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</si>
  <si>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</si>
  <si>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</si>
  <si>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</si>
  <si>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</si>
  <si>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</si>
  <si>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</si>
  <si>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</si>
  <si>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</si>
  <si>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</si>
  <si>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</si>
  <si>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</si>
  <si>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</si>
  <si>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 xml:space="preserve">Önkormányzat </t>
  </si>
  <si>
    <t>Békés Város mindösszesen:</t>
  </si>
  <si>
    <t>J</t>
  </si>
  <si>
    <t>M</t>
  </si>
  <si>
    <t>5.</t>
  </si>
  <si>
    <t>G</t>
  </si>
  <si>
    <t>L</t>
  </si>
  <si>
    <t>Működési bevételek összesen</t>
  </si>
  <si>
    <t>Békés Város Önkormányzata és Intézményei 2018. évi kiemelt bevételi  előirányzatai</t>
  </si>
  <si>
    <t>Ft</t>
  </si>
  <si>
    <t>Felhalmozási bevételek összesen</t>
  </si>
  <si>
    <t>Pénzmaradvány igénybe vétele felhalmozási célú</t>
  </si>
  <si>
    <t>Békési Gyógyászati Központ és Gyógyfürdő</t>
  </si>
  <si>
    <t>1. melléklet a 1/2018. (II. 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</si>
</sst>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4">
    <font>
      <sz val="10"/>
      <name val="Arial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64" fontId="2" fillId="0" borderId="0" xfId="46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164" fontId="4" fillId="0" borderId="0" xfId="46" applyNumberFormat="1" applyFont="1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/>
    </xf>
    <xf numFmtId="3" fontId="2" fillId="0" borderId="11" xfId="46" applyNumberFormat="1" applyFont="1" applyBorder="1" applyAlignment="1">
      <alignment vertical="center"/>
    </xf>
    <xf numFmtId="3" fontId="2" fillId="0" borderId="12" xfId="46" applyNumberFormat="1" applyFont="1" applyBorder="1" applyAlignment="1">
      <alignment vertical="center"/>
    </xf>
    <xf numFmtId="3" fontId="3" fillId="0" borderId="11" xfId="46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3" xfId="56" applyFont="1" applyBorder="1" applyAlignment="1">
      <alignment vertical="center" wrapText="1"/>
      <protection/>
    </xf>
    <xf numFmtId="3" fontId="3" fillId="0" borderId="14" xfId="46" applyNumberFormat="1" applyFont="1" applyBorder="1" applyAlignment="1">
      <alignment vertical="center"/>
    </xf>
    <xf numFmtId="0" fontId="2" fillId="0" borderId="13" xfId="56" applyFont="1" applyBorder="1" applyAlignment="1">
      <alignment vertical="center"/>
      <protection/>
    </xf>
    <xf numFmtId="0" fontId="3" fillId="0" borderId="13" xfId="56" applyFont="1" applyBorder="1" applyAlignment="1">
      <alignment vertical="center"/>
      <protection/>
    </xf>
    <xf numFmtId="3" fontId="3" fillId="0" borderId="12" xfId="4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56" applyFont="1" applyFill="1" applyBorder="1" applyAlignment="1">
      <alignment vertical="center" wrapText="1"/>
      <protection/>
    </xf>
    <xf numFmtId="3" fontId="2" fillId="0" borderId="11" xfId="46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0" borderId="13" xfId="56" applyFont="1" applyBorder="1" applyAlignment="1">
      <alignment vertical="center" wrapText="1"/>
      <protection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46" applyNumberFormat="1" applyFont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164" fontId="2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8.%20k&#246;lts&#233;gvet&#233;s\&#214;SSZEVONT%20V&#193;ROSI%20KV%202018%20B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2">
        <row r="43">
          <cell r="J43">
            <v>85800000</v>
          </cell>
        </row>
        <row r="44">
          <cell r="J44">
            <v>62784000</v>
          </cell>
        </row>
        <row r="47">
          <cell r="J47">
            <v>431455000</v>
          </cell>
        </row>
        <row r="48">
          <cell r="J48">
            <v>0</v>
          </cell>
        </row>
      </sheetData>
      <sheetData sheetId="3">
        <row r="47">
          <cell r="D47">
            <v>42800000</v>
          </cell>
        </row>
        <row r="48">
          <cell r="D48">
            <v>69318695</v>
          </cell>
        </row>
        <row r="52">
          <cell r="D52">
            <v>570000</v>
          </cell>
        </row>
      </sheetData>
      <sheetData sheetId="4">
        <row r="45">
          <cell r="D45">
            <v>1585000</v>
          </cell>
        </row>
        <row r="46">
          <cell r="D46">
            <v>31017000</v>
          </cell>
        </row>
        <row r="50">
          <cell r="D50">
            <v>626000</v>
          </cell>
        </row>
      </sheetData>
      <sheetData sheetId="5">
        <row r="41">
          <cell r="D41">
            <v>1450000</v>
          </cell>
        </row>
        <row r="42">
          <cell r="D42">
            <v>18968000</v>
          </cell>
        </row>
        <row r="46">
          <cell r="D46">
            <v>1185000</v>
          </cell>
        </row>
      </sheetData>
      <sheetData sheetId="6">
        <row r="49">
          <cell r="D49">
            <v>129343000</v>
          </cell>
        </row>
        <row r="51">
          <cell r="D51">
            <v>415093000</v>
          </cell>
        </row>
        <row r="57">
          <cell r="D57">
            <v>2000000</v>
          </cell>
        </row>
      </sheetData>
      <sheetData sheetId="7">
        <row r="54">
          <cell r="D54">
            <v>156578451</v>
          </cell>
        </row>
        <row r="55">
          <cell r="D55">
            <v>576988000</v>
          </cell>
        </row>
        <row r="56">
          <cell r="D56">
            <v>1236512540</v>
          </cell>
        </row>
        <row r="63">
          <cell r="D63">
            <v>3240000</v>
          </cell>
        </row>
        <row r="64">
          <cell r="D64">
            <v>21803000</v>
          </cell>
        </row>
        <row r="65">
          <cell r="D65">
            <v>254330000</v>
          </cell>
        </row>
        <row r="66">
          <cell r="D66">
            <v>64276455</v>
          </cell>
        </row>
        <row r="67">
          <cell r="D67">
            <v>25573000</v>
          </cell>
        </row>
        <row r="68">
          <cell r="D68">
            <v>106714000</v>
          </cell>
        </row>
        <row r="70">
          <cell r="D70">
            <v>158691782</v>
          </cell>
        </row>
        <row r="71">
          <cell r="D71">
            <v>1287742651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C1">
      <selection activeCell="H3" sqref="H3:L3"/>
    </sheetView>
  </sheetViews>
  <sheetFormatPr defaultColWidth="9.140625" defaultRowHeight="12.75"/>
  <cols>
    <col min="1" max="1" width="5.140625" style="12" customWidth="1"/>
    <col min="2" max="2" width="32.8515625" style="12" customWidth="1"/>
    <col min="3" max="3" width="14.7109375" style="12" bestFit="1" customWidth="1"/>
    <col min="4" max="4" width="13.8515625" style="12" customWidth="1"/>
    <col min="5" max="5" width="15.57421875" style="12" bestFit="1" customWidth="1"/>
    <col min="6" max="6" width="13.7109375" style="12" customWidth="1"/>
    <col min="7" max="7" width="13.8515625" style="12" customWidth="1"/>
    <col min="8" max="8" width="16.57421875" style="12" customWidth="1"/>
    <col min="9" max="9" width="14.421875" style="12" customWidth="1"/>
    <col min="10" max="10" width="13.57421875" style="12" customWidth="1"/>
    <col min="11" max="11" width="15.8515625" style="12" customWidth="1"/>
    <col min="12" max="12" width="15.57421875" style="12" customWidth="1"/>
    <col min="13" max="13" width="18.28125" style="12" customWidth="1"/>
    <col min="14" max="14" width="14.421875" style="12" customWidth="1"/>
    <col min="15" max="16384" width="9.140625" style="12" customWidth="1"/>
  </cols>
  <sheetData>
    <row r="1" spans="1:12" s="11" customFormat="1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1" customFormat="1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1" customFormat="1" ht="15.75">
      <c r="A3" s="8"/>
      <c r="B3" s="8"/>
      <c r="C3" s="8"/>
      <c r="D3" s="8"/>
      <c r="E3" s="8"/>
      <c r="F3" s="8"/>
      <c r="G3" s="8"/>
      <c r="H3" s="42" t="s">
        <v>48</v>
      </c>
      <c r="I3" s="42"/>
      <c r="J3" s="42"/>
      <c r="K3" s="42"/>
      <c r="L3" s="42"/>
    </row>
    <row r="4" spans="1:12" ht="15.75">
      <c r="A4" s="4"/>
      <c r="B4" s="43"/>
      <c r="C4" s="43"/>
      <c r="D4" s="43"/>
      <c r="I4" s="44"/>
      <c r="J4" s="44"/>
      <c r="K4" s="44"/>
      <c r="L4" s="44"/>
    </row>
    <row r="5" spans="1:12" ht="15.75">
      <c r="A5" s="4"/>
      <c r="B5" s="45" t="s">
        <v>43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5.75">
      <c r="A6" s="4"/>
      <c r="M6" s="2"/>
    </row>
    <row r="7" spans="1:13" ht="15.75">
      <c r="A7" s="4"/>
      <c r="L7" s="1" t="s">
        <v>44</v>
      </c>
      <c r="M7" s="2"/>
    </row>
    <row r="8" spans="1:14" ht="16.5" thickBot="1">
      <c r="A8" s="13"/>
      <c r="B8" s="9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40</v>
      </c>
      <c r="I8" s="9" t="s">
        <v>6</v>
      </c>
      <c r="J8" s="9" t="s">
        <v>7</v>
      </c>
      <c r="K8" s="9" t="s">
        <v>37</v>
      </c>
      <c r="L8" s="21" t="s">
        <v>8</v>
      </c>
      <c r="M8" s="9" t="s">
        <v>41</v>
      </c>
      <c r="N8" s="9" t="s">
        <v>38</v>
      </c>
    </row>
    <row r="9" spans="1:14" ht="33.75" customHeight="1">
      <c r="A9" s="39" t="s">
        <v>9</v>
      </c>
      <c r="B9" s="46" t="s">
        <v>10</v>
      </c>
      <c r="C9" s="48" t="s">
        <v>11</v>
      </c>
      <c r="D9" s="48"/>
      <c r="E9" s="48"/>
      <c r="F9" s="48"/>
      <c r="G9" s="48"/>
      <c r="H9" s="48"/>
      <c r="I9" s="48" t="s">
        <v>42</v>
      </c>
      <c r="J9" s="48" t="s">
        <v>12</v>
      </c>
      <c r="K9" s="48"/>
      <c r="L9" s="5" t="s">
        <v>13</v>
      </c>
      <c r="M9" s="52" t="s">
        <v>45</v>
      </c>
      <c r="N9" s="55" t="s">
        <v>14</v>
      </c>
    </row>
    <row r="10" spans="1:14" ht="32.25" customHeight="1">
      <c r="A10" s="40"/>
      <c r="B10" s="47"/>
      <c r="C10" s="49" t="s">
        <v>16</v>
      </c>
      <c r="D10" s="49" t="s">
        <v>17</v>
      </c>
      <c r="E10" s="51" t="s">
        <v>18</v>
      </c>
      <c r="F10" s="51"/>
      <c r="G10" s="49" t="s">
        <v>19</v>
      </c>
      <c r="H10" s="49" t="s">
        <v>20</v>
      </c>
      <c r="I10" s="51"/>
      <c r="J10" s="49" t="s">
        <v>21</v>
      </c>
      <c r="K10" s="49" t="s">
        <v>22</v>
      </c>
      <c r="L10" s="49" t="s">
        <v>46</v>
      </c>
      <c r="M10" s="53"/>
      <c r="N10" s="56"/>
    </row>
    <row r="11" spans="1:14" ht="45" customHeight="1">
      <c r="A11" s="41"/>
      <c r="B11" s="47"/>
      <c r="C11" s="49"/>
      <c r="D11" s="49"/>
      <c r="E11" s="22" t="s">
        <v>24</v>
      </c>
      <c r="F11" s="22" t="s">
        <v>25</v>
      </c>
      <c r="G11" s="49"/>
      <c r="H11" s="49"/>
      <c r="I11" s="51"/>
      <c r="J11" s="49"/>
      <c r="K11" s="49"/>
      <c r="L11" s="49"/>
      <c r="M11" s="54"/>
      <c r="N11" s="56"/>
    </row>
    <row r="12" spans="1:14" s="15" customFormat="1" ht="36.75" customHeight="1">
      <c r="A12" s="10" t="s">
        <v>15</v>
      </c>
      <c r="B12" s="23" t="s">
        <v>47</v>
      </c>
      <c r="C12" s="17">
        <f>'[1]Gyógyászat'!J43</f>
        <v>85800000</v>
      </c>
      <c r="D12" s="17"/>
      <c r="E12" s="17"/>
      <c r="F12" s="17">
        <f>'[1]Gyógyászat'!J44</f>
        <v>62784000</v>
      </c>
      <c r="G12" s="17">
        <f>'[1]Gyógyászat'!J47</f>
        <v>431455000</v>
      </c>
      <c r="H12" s="17">
        <f>'[1]Gyógyászat'!J48</f>
        <v>0</v>
      </c>
      <c r="I12" s="17">
        <f aca="true" t="shared" si="0" ref="I12:I19">SUM(C12:H12)</f>
        <v>580039000</v>
      </c>
      <c r="J12" s="17"/>
      <c r="K12" s="17"/>
      <c r="L12" s="17"/>
      <c r="M12" s="18">
        <f>SUM(J12:L12)</f>
        <v>0</v>
      </c>
      <c r="N12" s="24">
        <f>M12+I12</f>
        <v>580039000</v>
      </c>
    </row>
    <row r="13" spans="1:14" s="15" customFormat="1" ht="36.75" customHeight="1">
      <c r="A13" s="10" t="s">
        <v>23</v>
      </c>
      <c r="B13" s="23" t="s">
        <v>27</v>
      </c>
      <c r="C13" s="17">
        <f>'[1]KK'!D47</f>
        <v>42800000</v>
      </c>
      <c r="D13" s="17"/>
      <c r="E13" s="17"/>
      <c r="F13" s="17">
        <f>'[1]KK'!D48</f>
        <v>69318695</v>
      </c>
      <c r="G13" s="17"/>
      <c r="H13" s="17">
        <f>'[1]KK'!D52</f>
        <v>570000</v>
      </c>
      <c r="I13" s="17">
        <f t="shared" si="0"/>
        <v>112688695</v>
      </c>
      <c r="J13" s="17"/>
      <c r="K13" s="17"/>
      <c r="L13" s="17"/>
      <c r="M13" s="18">
        <f aca="true" t="shared" si="1" ref="M13:M19">SUM(J13:L13)</f>
        <v>0</v>
      </c>
      <c r="N13" s="24">
        <f aca="true" t="shared" si="2" ref="N13:N19">M13+I13</f>
        <v>112688695</v>
      </c>
    </row>
    <row r="14" spans="1:14" s="15" customFormat="1" ht="28.5" customHeight="1">
      <c r="A14" s="10" t="s">
        <v>26</v>
      </c>
      <c r="B14" s="23" t="s">
        <v>31</v>
      </c>
      <c r="C14" s="17">
        <f>'[1]Könyvtár'!D45</f>
        <v>1585000</v>
      </c>
      <c r="D14" s="17"/>
      <c r="E14" s="17"/>
      <c r="F14" s="17">
        <f>'[1]Könyvtár'!D46</f>
        <v>31017000</v>
      </c>
      <c r="G14" s="17"/>
      <c r="H14" s="17">
        <f>'[1]Könyvtár'!D50</f>
        <v>626000</v>
      </c>
      <c r="I14" s="17">
        <f t="shared" si="0"/>
        <v>33228000</v>
      </c>
      <c r="J14" s="17"/>
      <c r="K14" s="17"/>
      <c r="L14" s="17"/>
      <c r="M14" s="18">
        <f t="shared" si="1"/>
        <v>0</v>
      </c>
      <c r="N14" s="24">
        <f t="shared" si="2"/>
        <v>33228000</v>
      </c>
    </row>
    <row r="15" spans="1:14" s="15" customFormat="1" ht="26.25" customHeight="1">
      <c r="A15" s="10" t="s">
        <v>39</v>
      </c>
      <c r="B15" s="25" t="s">
        <v>29</v>
      </c>
      <c r="C15" s="17">
        <f>'[1]Múzeum'!D41</f>
        <v>1450000</v>
      </c>
      <c r="D15" s="17"/>
      <c r="E15" s="17"/>
      <c r="F15" s="17">
        <f>'[1]Múzeum'!D42</f>
        <v>18968000</v>
      </c>
      <c r="G15" s="17"/>
      <c r="H15" s="17">
        <f>'[1]Múzeum'!D46</f>
        <v>1185000</v>
      </c>
      <c r="I15" s="17">
        <f t="shared" si="0"/>
        <v>21603000</v>
      </c>
      <c r="J15" s="17"/>
      <c r="K15" s="17"/>
      <c r="L15" s="17"/>
      <c r="M15" s="18">
        <f t="shared" si="1"/>
        <v>0</v>
      </c>
      <c r="N15" s="24">
        <f t="shared" si="2"/>
        <v>21603000</v>
      </c>
    </row>
    <row r="16" spans="1:14" s="28" customFormat="1" ht="38.25" customHeight="1">
      <c r="A16" s="10" t="s">
        <v>28</v>
      </c>
      <c r="B16" s="26" t="s">
        <v>32</v>
      </c>
      <c r="C16" s="19">
        <f aca="true" t="shared" si="3" ref="C16:H16">SUM(C12:C15)</f>
        <v>131635000</v>
      </c>
      <c r="D16" s="19">
        <f t="shared" si="3"/>
        <v>0</v>
      </c>
      <c r="E16" s="19">
        <f t="shared" si="3"/>
        <v>0</v>
      </c>
      <c r="F16" s="19">
        <f t="shared" si="3"/>
        <v>182087695</v>
      </c>
      <c r="G16" s="19">
        <f t="shared" si="3"/>
        <v>431455000</v>
      </c>
      <c r="H16" s="19">
        <f t="shared" si="3"/>
        <v>2381000</v>
      </c>
      <c r="I16" s="19">
        <f t="shared" si="0"/>
        <v>747558695</v>
      </c>
      <c r="J16" s="19">
        <f>SUM(J12:J15)</f>
        <v>0</v>
      </c>
      <c r="K16" s="19">
        <f>SUM(K12:K15)</f>
        <v>0</v>
      </c>
      <c r="L16" s="19">
        <f>SUM(L12:L15)</f>
        <v>0</v>
      </c>
      <c r="M16" s="27">
        <f t="shared" si="1"/>
        <v>0</v>
      </c>
      <c r="N16" s="24">
        <f t="shared" si="2"/>
        <v>747558695</v>
      </c>
    </row>
    <row r="17" spans="1:14" s="15" customFormat="1" ht="33.75" customHeight="1">
      <c r="A17" s="10" t="s">
        <v>30</v>
      </c>
      <c r="B17" s="29" t="s">
        <v>34</v>
      </c>
      <c r="C17" s="17">
        <f>'[1]PH'!D49</f>
        <v>129343000</v>
      </c>
      <c r="D17" s="17">
        <f>'[1]PH'!D50</f>
        <v>0</v>
      </c>
      <c r="E17" s="17"/>
      <c r="F17" s="17">
        <f>'[1]PH'!D51</f>
        <v>415093000</v>
      </c>
      <c r="G17" s="17"/>
      <c r="H17" s="17">
        <f>'[1]PH'!D57</f>
        <v>2000000</v>
      </c>
      <c r="I17" s="17">
        <f t="shared" si="0"/>
        <v>546436000</v>
      </c>
      <c r="J17" s="17"/>
      <c r="K17" s="17"/>
      <c r="L17" s="17"/>
      <c r="M17" s="18">
        <f t="shared" si="1"/>
        <v>0</v>
      </c>
      <c r="N17" s="24">
        <f t="shared" si="2"/>
        <v>546436000</v>
      </c>
    </row>
    <row r="18" spans="1:14" s="28" customFormat="1" ht="42.75" customHeight="1">
      <c r="A18" s="10" t="s">
        <v>33</v>
      </c>
      <c r="B18" s="29" t="s">
        <v>35</v>
      </c>
      <c r="C18" s="17">
        <f>'[1]Önk.'!D54</f>
        <v>156578451</v>
      </c>
      <c r="D18" s="17">
        <f>'[1]Önk.'!D55</f>
        <v>576988000</v>
      </c>
      <c r="E18" s="17">
        <f>'[1]Önk.'!D56</f>
        <v>1236512540</v>
      </c>
      <c r="F18" s="17">
        <f>-(F12+F13+F14+F15+F17)</f>
        <v>-597180695</v>
      </c>
      <c r="G18" s="17">
        <f>'[1]Önk.'!D63+'[1]Önk.'!D64+'[1]Önk.'!D65+'[1]Önk.'!D66</f>
        <v>343649455</v>
      </c>
      <c r="H18" s="17">
        <f>'[1]Önk.'!$D$70</f>
        <v>158691782</v>
      </c>
      <c r="I18" s="17">
        <f t="shared" si="0"/>
        <v>1875239533</v>
      </c>
      <c r="J18" s="30">
        <f>'[1]Önk.'!D67</f>
        <v>25573000</v>
      </c>
      <c r="K18" s="17">
        <f>'[1]Önk.'!D68</f>
        <v>106714000</v>
      </c>
      <c r="L18" s="17">
        <f>'[1]Önk.'!$D$71</f>
        <v>1287742651</v>
      </c>
      <c r="M18" s="18">
        <f>SUM(J18:L18)</f>
        <v>1420029651</v>
      </c>
      <c r="N18" s="24">
        <f t="shared" si="2"/>
        <v>3295269184</v>
      </c>
    </row>
    <row r="19" spans="1:14" s="7" customFormat="1" ht="15.75">
      <c r="A19" s="31">
        <v>12</v>
      </c>
      <c r="B19" s="32" t="s">
        <v>36</v>
      </c>
      <c r="C19" s="19">
        <f aca="true" t="shared" si="4" ref="C19:L19">SUM(C16:C18)</f>
        <v>417556451</v>
      </c>
      <c r="D19" s="19">
        <f t="shared" si="4"/>
        <v>576988000</v>
      </c>
      <c r="E19" s="19">
        <f t="shared" si="4"/>
        <v>1236512540</v>
      </c>
      <c r="F19" s="19">
        <f t="shared" si="4"/>
        <v>0</v>
      </c>
      <c r="G19" s="19">
        <f t="shared" si="4"/>
        <v>775104455</v>
      </c>
      <c r="H19" s="19">
        <f t="shared" si="4"/>
        <v>163072782</v>
      </c>
      <c r="I19" s="19">
        <f t="shared" si="0"/>
        <v>3169234228</v>
      </c>
      <c r="J19" s="19">
        <f t="shared" si="4"/>
        <v>25573000</v>
      </c>
      <c r="K19" s="19">
        <f t="shared" si="4"/>
        <v>106714000</v>
      </c>
      <c r="L19" s="19">
        <f t="shared" si="4"/>
        <v>1287742651</v>
      </c>
      <c r="M19" s="27">
        <f t="shared" si="1"/>
        <v>1420029651</v>
      </c>
      <c r="N19" s="24">
        <f t="shared" si="2"/>
        <v>4589263879</v>
      </c>
    </row>
    <row r="20" spans="2:12" s="7" customFormat="1" ht="15.75">
      <c r="B20" s="12"/>
      <c r="C20" s="50"/>
      <c r="D20" s="50"/>
      <c r="E20" s="2"/>
      <c r="F20" s="2"/>
      <c r="G20" s="2"/>
      <c r="H20" s="33"/>
      <c r="I20" s="20"/>
      <c r="J20" s="2"/>
      <c r="K20" s="2"/>
      <c r="L20" s="33"/>
    </row>
    <row r="21" spans="2:12" s="7" customFormat="1" ht="15.75">
      <c r="B21" s="12"/>
      <c r="C21" s="20"/>
      <c r="D21" s="20"/>
      <c r="E21" s="34"/>
      <c r="F21" s="2"/>
      <c r="G21" s="2"/>
      <c r="H21" s="3"/>
      <c r="I21" s="20"/>
      <c r="J21" s="33"/>
      <c r="K21" s="33"/>
      <c r="L21" s="3"/>
    </row>
    <row r="22" spans="2:12" s="7" customFormat="1" ht="15.75">
      <c r="B22" s="12"/>
      <c r="C22" s="20"/>
      <c r="D22" s="20"/>
      <c r="E22" s="2"/>
      <c r="F22" s="2"/>
      <c r="G22" s="2"/>
      <c r="H22" s="35"/>
      <c r="I22" s="20"/>
      <c r="J22" s="2"/>
      <c r="K22" s="2"/>
      <c r="L22" s="35"/>
    </row>
    <row r="23" spans="3:12" ht="15.7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5.75">
      <c r="C24" s="36"/>
      <c r="D24" s="36"/>
      <c r="E24" s="2"/>
      <c r="F24" s="2"/>
      <c r="G24" s="2"/>
      <c r="H24" s="2"/>
      <c r="I24" s="2"/>
      <c r="J24" s="2"/>
      <c r="K24" s="2"/>
      <c r="L24" s="37"/>
    </row>
    <row r="25" spans="3:12" ht="15.75">
      <c r="C25" s="2"/>
      <c r="D25" s="2"/>
      <c r="E25" s="2"/>
      <c r="F25" s="2"/>
      <c r="G25" s="2"/>
      <c r="H25" s="3"/>
      <c r="I25" s="2"/>
      <c r="J25" s="2"/>
      <c r="K25" s="2"/>
      <c r="L25" s="35"/>
    </row>
    <row r="26" spans="7:8" ht="15.75">
      <c r="G26" s="7"/>
      <c r="H26" s="14"/>
    </row>
    <row r="27" spans="7:8" ht="15.75">
      <c r="G27" s="7"/>
      <c r="H27" s="14"/>
    </row>
    <row r="28" spans="7:11" ht="15.75">
      <c r="G28" s="7"/>
      <c r="H28" s="14"/>
      <c r="K28" s="16"/>
    </row>
    <row r="29" ht="15.75">
      <c r="H29" s="38"/>
    </row>
    <row r="30" ht="15.75">
      <c r="H30" s="38"/>
    </row>
    <row r="31" ht="15.75">
      <c r="H31" s="38"/>
    </row>
  </sheetData>
  <sheetProtection/>
  <mergeCells count="20">
    <mergeCell ref="M9:M11"/>
    <mergeCell ref="N9:N11"/>
    <mergeCell ref="L10:L11"/>
    <mergeCell ref="D10:D11"/>
    <mergeCell ref="E10:F10"/>
    <mergeCell ref="K10:K11"/>
    <mergeCell ref="C20:D20"/>
    <mergeCell ref="G10:G11"/>
    <mergeCell ref="H10:H11"/>
    <mergeCell ref="J10:J11"/>
    <mergeCell ref="I9:I11"/>
    <mergeCell ref="J9:K9"/>
    <mergeCell ref="A9:A11"/>
    <mergeCell ref="H3:L3"/>
    <mergeCell ref="B4:D4"/>
    <mergeCell ref="I4:L4"/>
    <mergeCell ref="B5:L5"/>
    <mergeCell ref="B9:B11"/>
    <mergeCell ref="C9:H9"/>
    <mergeCell ref="C10:C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2018-02-02T12:31:41Z</dcterms:modified>
  <cp:category/>
  <cp:version/>
  <cp:contentType/>
  <cp:contentStatus/>
</cp:coreProperties>
</file>