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9\Máté\Költségvetés rend. mód. rendelettervezet melléklete-2019.03.28.xlsx 2019-03-28 14-32-02\"/>
    </mc:Choice>
  </mc:AlternateContent>
  <xr:revisionPtr revIDLastSave="0" documentId="8_{4B2B1EDF-0614-46D0-9044-D40272E18551}" xr6:coauthVersionLast="41" xr6:coauthVersionMax="41" xr10:uidLastSave="{00000000-0000-0000-0000-000000000000}"/>
  <bookViews>
    <workbookView xWindow="-120" yWindow="-120" windowWidth="20730" windowHeight="11160" xr2:uid="{45131EE1-1150-4F29-8283-74AB7E04212E}"/>
  </bookViews>
  <sheets>
    <sheet name="9.2.3. sz. mell." sheetId="1" r:id="rId1"/>
  </sheets>
  <definedNames>
    <definedName name="_xlnm.Print_Titles" localSheetId="0">'9.2.3. sz. mell.'!$1:$6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C52" i="1"/>
  <c r="C49" i="1"/>
  <c r="C46" i="1" s="1"/>
  <c r="C58" i="1" s="1"/>
  <c r="C41" i="1" s="1"/>
  <c r="C38" i="1" s="1"/>
  <c r="C48" i="1"/>
  <c r="C47" i="1"/>
  <c r="C31" i="1"/>
  <c r="C26" i="1"/>
  <c r="C20" i="1"/>
  <c r="C10" i="1"/>
  <c r="C8" i="1"/>
  <c r="C37" i="1" s="1"/>
  <c r="C42" i="1" l="1"/>
</calcChain>
</file>

<file path=xl/sharedStrings.xml><?xml version="1.0" encoding="utf-8"?>
<sst xmlns="http://schemas.openxmlformats.org/spreadsheetml/2006/main" count="112" uniqueCount="98">
  <si>
    <t>Költségvetési szerv megnevezése</t>
  </si>
  <si>
    <t>Polgármesteri hivatal</t>
  </si>
  <si>
    <t>02</t>
  </si>
  <si>
    <t>Feladat megnevezése</t>
  </si>
  <si>
    <t>Államigazgatási feladatok bevételei, kiadásai</t>
  </si>
  <si>
    <t>04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</si>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</sst>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1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i/>
      <sz val="11"/>
      <color indexed="1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4">
    <xf numFmtId="0" fontId="0" fillId="0" borderId="0" xfId="0"/>
    <xf numFmtId="164" fontId="1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top"/>
    </xf>
    <xf numFmtId="164" fontId="1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 indent="1"/>
    </xf>
    <xf numFmtId="164" fontId="9" fillId="0" borderId="12" xfId="0" applyNumberFormat="1" applyFont="1" applyBorder="1" applyAlignment="1">
      <alignment horizontal="right" vertical="center" wrapText="1" indent="1"/>
    </xf>
    <xf numFmtId="0" fontId="10" fillId="0" borderId="0" xfId="0" applyFont="1" applyAlignment="1">
      <alignment vertical="center" wrapText="1"/>
    </xf>
    <xf numFmtId="49" fontId="11" fillId="0" borderId="16" xfId="0" applyNumberFormat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left" vertical="center" wrapText="1" indent="1"/>
    </xf>
    <xf numFmtId="164" fontId="13" fillId="0" borderId="3" xfId="0" applyNumberFormat="1" applyFont="1" applyBorder="1" applyAlignment="1" applyProtection="1">
      <alignment horizontal="right" vertical="center" wrapText="1" indent="1"/>
      <protection locked="0"/>
    </xf>
    <xf numFmtId="49" fontId="11" fillId="0" borderId="17" xfId="0" applyNumberFormat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left" vertical="center" wrapText="1" indent="1"/>
    </xf>
    <xf numFmtId="164" fontId="11" fillId="0" borderId="19" xfId="0" applyNumberFormat="1" applyFont="1" applyBorder="1" applyAlignment="1" applyProtection="1">
      <alignment horizontal="right" vertical="center" wrapText="1" indent="1"/>
      <protection locked="0"/>
    </xf>
    <xf numFmtId="0" fontId="13" fillId="0" borderId="20" xfId="1" applyFont="1" applyBorder="1" applyAlignment="1">
      <alignment horizontal="left" vertical="center" wrapText="1" indent="1"/>
    </xf>
    <xf numFmtId="164" fontId="11" fillId="0" borderId="21" xfId="0" applyNumberFormat="1" applyFont="1" applyBorder="1" applyAlignment="1" applyProtection="1">
      <alignment horizontal="right" vertical="center" wrapText="1" indent="1"/>
      <protection locked="0"/>
    </xf>
    <xf numFmtId="0" fontId="14" fillId="0" borderId="0" xfId="0" applyFont="1" applyAlignment="1">
      <alignment vertical="center" wrapText="1"/>
    </xf>
    <xf numFmtId="164" fontId="11" fillId="0" borderId="22" xfId="0" applyNumberFormat="1" applyFont="1" applyBorder="1" applyAlignment="1" applyProtection="1">
      <alignment horizontal="right" vertical="center" wrapText="1" indent="1"/>
      <protection locked="0"/>
    </xf>
    <xf numFmtId="0" fontId="13" fillId="0" borderId="23" xfId="1" applyFont="1" applyBorder="1" applyAlignment="1">
      <alignment horizontal="left" vertical="center" wrapText="1" indent="1"/>
    </xf>
    <xf numFmtId="164" fontId="13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Border="1" applyAlignment="1" applyProtection="1">
      <alignment horizontal="right" vertical="center" wrapText="1" indent="1"/>
      <protection locked="0"/>
    </xf>
    <xf numFmtId="0" fontId="9" fillId="0" borderId="10" xfId="0" applyFont="1" applyBorder="1" applyAlignment="1">
      <alignment horizontal="center" vertical="center" wrapText="1"/>
    </xf>
    <xf numFmtId="0" fontId="9" fillId="0" borderId="11" xfId="1" applyFont="1" applyBorder="1" applyAlignment="1">
      <alignment horizontal="left" vertical="center" wrapText="1" indent="1"/>
    </xf>
    <xf numFmtId="164" fontId="9" fillId="0" borderId="12" xfId="0" applyNumberFormat="1" applyFont="1" applyBorder="1" applyAlignment="1" applyProtection="1">
      <alignment horizontal="right" vertical="center" wrapText="1" indent="1"/>
      <protection locked="0"/>
    </xf>
    <xf numFmtId="49" fontId="11" fillId="0" borderId="24" xfId="0" applyNumberFormat="1" applyFont="1" applyBorder="1" applyAlignment="1">
      <alignment horizontal="center" vertical="center" wrapText="1"/>
    </xf>
    <xf numFmtId="0" fontId="11" fillId="0" borderId="23" xfId="1" applyFont="1" applyBorder="1" applyAlignment="1">
      <alignment horizontal="left" vertical="center" wrapText="1" indent="1"/>
    </xf>
    <xf numFmtId="164" fontId="11" fillId="0" borderId="25" xfId="0" applyNumberFormat="1" applyFont="1" applyBorder="1" applyAlignment="1" applyProtection="1">
      <alignment horizontal="right" vertical="center" wrapText="1" indent="1"/>
      <protection locked="0"/>
    </xf>
    <xf numFmtId="0" fontId="11" fillId="0" borderId="18" xfId="1" applyFont="1" applyBorder="1" applyAlignment="1">
      <alignment horizontal="left" vertical="center" wrapText="1" indent="1"/>
    </xf>
    <xf numFmtId="0" fontId="11" fillId="0" borderId="26" xfId="1" applyFont="1" applyBorder="1" applyAlignment="1">
      <alignment horizontal="left" vertical="center" wrapText="1" indent="1"/>
    </xf>
    <xf numFmtId="164" fontId="11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Border="1" applyAlignment="1">
      <alignment horizontal="right" vertical="center" wrapText="1" indent="1"/>
    </xf>
    <xf numFmtId="0" fontId="16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8" fillId="0" borderId="29" xfId="0" applyFont="1" applyBorder="1" applyAlignment="1">
      <alignment horizontal="left" wrapText="1" indent="1"/>
    </xf>
    <xf numFmtId="164" fontId="8" fillId="0" borderId="28" xfId="0" applyNumberFormat="1" applyFont="1" applyBorder="1" applyAlignment="1">
      <alignment horizontal="right" vertical="center" wrapText="1" inden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164" fontId="8" fillId="0" borderId="0" xfId="0" applyNumberFormat="1" applyFont="1" applyAlignment="1">
      <alignment horizontal="right" vertical="center" wrapText="1" inden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 indent="1"/>
    </xf>
    <xf numFmtId="0" fontId="8" fillId="0" borderId="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164" fontId="15" fillId="0" borderId="25" xfId="0" applyNumberFormat="1" applyFont="1" applyBorder="1" applyAlignment="1" applyProtection="1">
      <alignment horizontal="right" vertical="center" wrapText="1" indent="1"/>
      <protection locked="0"/>
    </xf>
    <xf numFmtId="0" fontId="4" fillId="0" borderId="11" xfId="0" applyFont="1" applyBorder="1" applyAlignment="1">
      <alignment horizontal="left" vertical="center" wrapText="1" indent="1"/>
    </xf>
    <xf numFmtId="164" fontId="8" fillId="0" borderId="12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 indent="1"/>
    </xf>
    <xf numFmtId="0" fontId="7" fillId="0" borderId="10" xfId="0" applyFont="1" applyBorder="1" applyAlignment="1">
      <alignment horizontal="left" vertical="center"/>
    </xf>
    <xf numFmtId="0" fontId="7" fillId="0" borderId="29" xfId="0" applyFont="1" applyBorder="1" applyAlignment="1">
      <alignment vertical="center" wrapText="1"/>
    </xf>
    <xf numFmtId="4" fontId="20" fillId="0" borderId="12" xfId="0" applyNumberFormat="1" applyFont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 xr:uid="{BE2BFB5D-B497-429A-A8CB-3CDE95A818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9B380-9A18-445F-ADE2-3185B30BB308}">
  <sheetPr codeName="Munka24">
    <tabColor rgb="FF92D050"/>
  </sheetPr>
  <dimension ref="A1:D60"/>
  <sheetViews>
    <sheetView tabSelected="1" view="pageLayout" zoomScaleNormal="100" workbookViewId="0">
      <selection activeCell="G2" sqref="G2"/>
    </sheetView>
  </sheetViews>
  <sheetFormatPr defaultRowHeight="12.75" x14ac:dyDescent="0.2"/>
  <cols>
    <col min="1" max="1" width="13.83203125" style="69" customWidth="1"/>
    <col min="2" max="2" width="79.1640625" style="18" customWidth="1"/>
    <col min="3" max="3" width="25" style="18" customWidth="1"/>
    <col min="4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6101000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f>4000000</f>
        <v>4000000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300000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v>1161000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>
        <v>640000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40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41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2" t="s">
        <v>48</v>
      </c>
      <c r="B25" s="43" t="s">
        <v>49</v>
      </c>
      <c r="C25" s="44"/>
    </row>
    <row r="26" spans="1:3" s="37" customFormat="1" ht="12" customHeight="1" thickBot="1" x14ac:dyDescent="0.25">
      <c r="A26" s="42" t="s">
        <v>50</v>
      </c>
      <c r="B26" s="43" t="s">
        <v>51</v>
      </c>
      <c r="C26" s="27">
        <f>+C27+C28+C29</f>
        <v>0</v>
      </c>
    </row>
    <row r="27" spans="1:3" s="37" customFormat="1" ht="12" customHeight="1" x14ac:dyDescent="0.2">
      <c r="A27" s="45" t="s">
        <v>52</v>
      </c>
      <c r="B27" s="46" t="s">
        <v>53</v>
      </c>
      <c r="C27" s="47"/>
    </row>
    <row r="28" spans="1:3" s="37" customFormat="1" ht="12" customHeight="1" x14ac:dyDescent="0.2">
      <c r="A28" s="45" t="s">
        <v>54</v>
      </c>
      <c r="B28" s="46" t="s">
        <v>43</v>
      </c>
      <c r="C28" s="40"/>
    </row>
    <row r="29" spans="1:3" s="37" customFormat="1" ht="12" customHeight="1" x14ac:dyDescent="0.2">
      <c r="A29" s="45" t="s">
        <v>55</v>
      </c>
      <c r="B29" s="48" t="s">
        <v>56</v>
      </c>
      <c r="C29" s="40"/>
    </row>
    <row r="30" spans="1:3" s="37" customFormat="1" ht="12" customHeight="1" thickBot="1" x14ac:dyDescent="0.25">
      <c r="A30" s="32" t="s">
        <v>57</v>
      </c>
      <c r="B30" s="49" t="s">
        <v>58</v>
      </c>
      <c r="C30" s="50"/>
    </row>
    <row r="31" spans="1:3" s="37" customFormat="1" ht="12" customHeight="1" thickBot="1" x14ac:dyDescent="0.25">
      <c r="A31" s="42" t="s">
        <v>59</v>
      </c>
      <c r="B31" s="43" t="s">
        <v>60</v>
      </c>
      <c r="C31" s="27">
        <f>+C32+C33+C34</f>
        <v>300000</v>
      </c>
    </row>
    <row r="32" spans="1:3" s="37" customFormat="1" ht="12" customHeight="1" x14ac:dyDescent="0.2">
      <c r="A32" s="45" t="s">
        <v>61</v>
      </c>
      <c r="B32" s="46" t="s">
        <v>62</v>
      </c>
      <c r="C32" s="47"/>
    </row>
    <row r="33" spans="1:4" s="37" customFormat="1" ht="12" customHeight="1" x14ac:dyDescent="0.2">
      <c r="A33" s="45" t="s">
        <v>63</v>
      </c>
      <c r="B33" s="48" t="s">
        <v>64</v>
      </c>
      <c r="C33" s="36"/>
    </row>
    <row r="34" spans="1:4" s="37" customFormat="1" ht="12" customHeight="1" thickBot="1" x14ac:dyDescent="0.25">
      <c r="A34" s="32" t="s">
        <v>65</v>
      </c>
      <c r="B34" s="49" t="s">
        <v>66</v>
      </c>
      <c r="C34" s="50">
        <v>300000</v>
      </c>
    </row>
    <row r="35" spans="1:4" s="28" customFormat="1" ht="12" customHeight="1" thickBot="1" x14ac:dyDescent="0.25">
      <c r="A35" s="42" t="s">
        <v>67</v>
      </c>
      <c r="B35" s="43" t="s">
        <v>68</v>
      </c>
      <c r="C35" s="44"/>
    </row>
    <row r="36" spans="1:4" s="28" customFormat="1" ht="12" customHeight="1" thickBot="1" x14ac:dyDescent="0.25">
      <c r="A36" s="42" t="s">
        <v>69</v>
      </c>
      <c r="B36" s="43" t="s">
        <v>70</v>
      </c>
      <c r="C36" s="51"/>
    </row>
    <row r="37" spans="1:4" s="28" customFormat="1" ht="12" customHeight="1" thickBot="1" x14ac:dyDescent="0.25">
      <c r="A37" s="19" t="s">
        <v>71</v>
      </c>
      <c r="B37" s="43" t="s">
        <v>72</v>
      </c>
      <c r="C37" s="52">
        <f>+C8+C20+C25+C26+C31+C35+C36</f>
        <v>6401000</v>
      </c>
    </row>
    <row r="38" spans="1:4" s="28" customFormat="1" ht="12" customHeight="1" thickBot="1" x14ac:dyDescent="0.25">
      <c r="A38" s="53" t="s">
        <v>73</v>
      </c>
      <c r="B38" s="43" t="s">
        <v>74</v>
      </c>
      <c r="C38" s="52">
        <f>+C39+C40+C41</f>
        <v>209780435</v>
      </c>
    </row>
    <row r="39" spans="1:4" s="28" customFormat="1" ht="12" customHeight="1" x14ac:dyDescent="0.2">
      <c r="A39" s="45" t="s">
        <v>75</v>
      </c>
      <c r="B39" s="46" t="s">
        <v>76</v>
      </c>
      <c r="C39" s="47"/>
      <c r="D39" s="54"/>
    </row>
    <row r="40" spans="1:4" s="28" customFormat="1" ht="12" customHeight="1" x14ac:dyDescent="0.2">
      <c r="A40" s="45" t="s">
        <v>77</v>
      </c>
      <c r="B40" s="48" t="s">
        <v>78</v>
      </c>
      <c r="C40" s="36"/>
    </row>
    <row r="41" spans="1:4" s="37" customFormat="1" ht="12" customHeight="1" thickBot="1" x14ac:dyDescent="0.25">
      <c r="A41" s="32" t="s">
        <v>79</v>
      </c>
      <c r="B41" s="49" t="s">
        <v>80</v>
      </c>
      <c r="C41" s="50">
        <f>C58-6401000</f>
        <v>209780435</v>
      </c>
    </row>
    <row r="42" spans="1:4" s="37" customFormat="1" ht="15" customHeight="1" thickBot="1" x14ac:dyDescent="0.25">
      <c r="A42" s="53" t="s">
        <v>81</v>
      </c>
      <c r="B42" s="55" t="s">
        <v>82</v>
      </c>
      <c r="C42" s="56">
        <f>+C37+C38</f>
        <v>216181435</v>
      </c>
    </row>
    <row r="43" spans="1:4" s="37" customFormat="1" ht="15" customHeight="1" x14ac:dyDescent="0.2">
      <c r="A43" s="57"/>
      <c r="B43" s="58"/>
      <c r="C43" s="59"/>
    </row>
    <row r="44" spans="1:4" ht="13.5" thickBot="1" x14ac:dyDescent="0.25">
      <c r="A44" s="60"/>
      <c r="B44" s="61"/>
      <c r="C44" s="62"/>
    </row>
    <row r="45" spans="1:4" s="22" customFormat="1" ht="16.5" customHeight="1" thickBot="1" x14ac:dyDescent="0.25">
      <c r="A45" s="63"/>
      <c r="B45" s="64" t="s">
        <v>83</v>
      </c>
      <c r="C45" s="56"/>
    </row>
    <row r="46" spans="1:4" s="65" customFormat="1" ht="12" customHeight="1" thickBot="1" x14ac:dyDescent="0.25">
      <c r="A46" s="42" t="s">
        <v>14</v>
      </c>
      <c r="B46" s="43" t="s">
        <v>84</v>
      </c>
      <c r="C46" s="27">
        <f>SUM(C47:C51)</f>
        <v>212825518</v>
      </c>
    </row>
    <row r="47" spans="1:4" ht="12" customHeight="1" x14ac:dyDescent="0.2">
      <c r="A47" s="32" t="s">
        <v>16</v>
      </c>
      <c r="B47" s="39" t="s">
        <v>85</v>
      </c>
      <c r="C47" s="66">
        <f>147375885-3199848+20000</f>
        <v>144196037</v>
      </c>
    </row>
    <row r="48" spans="1:4" ht="12" customHeight="1" x14ac:dyDescent="0.2">
      <c r="A48" s="32" t="s">
        <v>18</v>
      </c>
      <c r="B48" s="33" t="s">
        <v>86</v>
      </c>
      <c r="C48" s="41">
        <f>30406649-561576+3900</f>
        <v>29848973</v>
      </c>
    </row>
    <row r="49" spans="1:3" ht="12" customHeight="1" x14ac:dyDescent="0.2">
      <c r="A49" s="32" t="s">
        <v>20</v>
      </c>
      <c r="B49" s="33" t="s">
        <v>87</v>
      </c>
      <c r="C49" s="34">
        <f>38780508</f>
        <v>38780508</v>
      </c>
    </row>
    <row r="50" spans="1:3" ht="12" customHeight="1" x14ac:dyDescent="0.2">
      <c r="A50" s="32" t="s">
        <v>22</v>
      </c>
      <c r="B50" s="33" t="s">
        <v>88</v>
      </c>
      <c r="C50" s="34"/>
    </row>
    <row r="51" spans="1:3" ht="12" customHeight="1" thickBot="1" x14ac:dyDescent="0.25">
      <c r="A51" s="32" t="s">
        <v>24</v>
      </c>
      <c r="B51" s="33" t="s">
        <v>89</v>
      </c>
      <c r="C51" s="34"/>
    </row>
    <row r="52" spans="1:3" ht="12" customHeight="1" thickBot="1" x14ac:dyDescent="0.25">
      <c r="A52" s="42" t="s">
        <v>38</v>
      </c>
      <c r="B52" s="43" t="s">
        <v>90</v>
      </c>
      <c r="C52" s="27">
        <f>SUM(C53:C55)</f>
        <v>3355917</v>
      </c>
    </row>
    <row r="53" spans="1:3" s="65" customFormat="1" ht="12" customHeight="1" x14ac:dyDescent="0.2">
      <c r="A53" s="32" t="s">
        <v>40</v>
      </c>
      <c r="B53" s="39" t="s">
        <v>91</v>
      </c>
      <c r="C53" s="47">
        <f>3355917</f>
        <v>3355917</v>
      </c>
    </row>
    <row r="54" spans="1:3" ht="12" customHeight="1" x14ac:dyDescent="0.2">
      <c r="A54" s="32" t="s">
        <v>42</v>
      </c>
      <c r="B54" s="33" t="s">
        <v>92</v>
      </c>
      <c r="C54" s="34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2" customHeight="1" thickBot="1" x14ac:dyDescent="0.25">
      <c r="A56" s="32" t="s">
        <v>46</v>
      </c>
      <c r="B56" s="33" t="s">
        <v>94</v>
      </c>
      <c r="C56" s="34"/>
    </row>
    <row r="57" spans="1:3" ht="15" customHeight="1" thickBot="1" x14ac:dyDescent="0.25">
      <c r="A57" s="42" t="s">
        <v>48</v>
      </c>
      <c r="B57" s="43" t="s">
        <v>95</v>
      </c>
      <c r="C57" s="44"/>
    </row>
    <row r="58" spans="1:3" ht="13.5" thickBot="1" x14ac:dyDescent="0.25">
      <c r="A58" s="42" t="s">
        <v>50</v>
      </c>
      <c r="B58" s="67" t="s">
        <v>96</v>
      </c>
      <c r="C58" s="68">
        <f>+C46+C52+C57</f>
        <v>216181435</v>
      </c>
    </row>
    <row r="59" spans="1:3" ht="15" customHeight="1" thickBot="1" x14ac:dyDescent="0.25">
      <c r="C59" s="70"/>
    </row>
    <row r="60" spans="1:3" ht="14.25" customHeight="1" thickBot="1" x14ac:dyDescent="0.25">
      <c r="A60" s="71" t="s">
        <v>97</v>
      </c>
      <c r="B60" s="72"/>
      <c r="C60" s="73">
        <v>47.21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14. számú melléklet a 8/2019.(III.28.)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9.2.3. sz. mell.</vt:lpstr>
      <vt:lpstr>'9.2.3. sz. mell.'!Nyomtatási_cím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2019-03-28T13:32:15Z</dcterms:created>
  <dcterms:modified xsi:type="dcterms:W3CDTF">2019-03-28T13:32:15Z</dcterms:modified>
</cp:coreProperties>
</file>