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14. melléklet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A2" i="1"/>
  <c r="O6"/>
  <c r="O7"/>
  <c r="O9"/>
  <c r="O10"/>
  <c r="O12"/>
  <c r="O14"/>
  <c r="C15"/>
  <c r="D15"/>
  <c r="O15" s="1"/>
  <c r="E15"/>
  <c r="F15"/>
  <c r="G15"/>
  <c r="H15"/>
  <c r="I15"/>
  <c r="J15"/>
  <c r="K15"/>
  <c r="L15"/>
  <c r="M15"/>
  <c r="N15"/>
  <c r="O17"/>
  <c r="O18"/>
  <c r="O19"/>
  <c r="O20"/>
  <c r="O21"/>
  <c r="O22"/>
  <c r="O23"/>
  <c r="O25"/>
  <c r="C26"/>
  <c r="C27" s="1"/>
  <c r="D26"/>
  <c r="E26"/>
  <c r="E27" s="1"/>
  <c r="F26"/>
  <c r="G26"/>
  <c r="G27" s="1"/>
  <c r="H26"/>
  <c r="I26"/>
  <c r="I27" s="1"/>
  <c r="J26"/>
  <c r="K26"/>
  <c r="K27" s="1"/>
  <c r="L26"/>
  <c r="M26"/>
  <c r="M27" s="1"/>
  <c r="N26"/>
  <c r="D27"/>
  <c r="F27"/>
  <c r="H27"/>
  <c r="J27"/>
  <c r="L27"/>
  <c r="N27"/>
  <c r="O26" l="1"/>
  <c r="O27" s="1"/>
</calcChain>
</file>

<file path=xl/sharedStrings.xml><?xml version="1.0" encoding="utf-8"?>
<sst xmlns="http://schemas.openxmlformats.org/spreadsheetml/2006/main" count="62" uniqueCount="62">
  <si>
    <t>Egyenleg</t>
  </si>
  <si>
    <t>23.</t>
  </si>
  <si>
    <t>Kiadások összesen:</t>
  </si>
  <si>
    <t>22.</t>
  </si>
  <si>
    <t>Finanszírozási kiadások</t>
  </si>
  <si>
    <t>21.</t>
  </si>
  <si>
    <t>Egyéb felhalmozási kiadások</t>
  </si>
  <si>
    <t>20.</t>
  </si>
  <si>
    <t>Felújítások</t>
  </si>
  <si>
    <t>19.</t>
  </si>
  <si>
    <t>Beruházások</t>
  </si>
  <si>
    <t>18.</t>
  </si>
  <si>
    <t xml:space="preserve"> Egyéb működési célú kiadások</t>
  </si>
  <si>
    <t>17.</t>
  </si>
  <si>
    <t>Ellátottak pénzbeli juttatásai</t>
  </si>
  <si>
    <t>16.</t>
  </si>
  <si>
    <t>Dologi  kiadások</t>
  </si>
  <si>
    <t>15.</t>
  </si>
  <si>
    <t>Munkaadókat terhelő járulékok és szociális hozzájárulási adó</t>
  </si>
  <si>
    <t>14.</t>
  </si>
  <si>
    <t>Személyi juttatások</t>
  </si>
  <si>
    <t>13.</t>
  </si>
  <si>
    <t>Kiadások</t>
  </si>
  <si>
    <t>12.</t>
  </si>
  <si>
    <t>Bevételek összesen:</t>
  </si>
  <si>
    <t>11.</t>
  </si>
  <si>
    <t>Finanszírozási bevételek</t>
  </si>
  <si>
    <t>10.</t>
  </si>
  <si>
    <t>Felhalmozási célú átvett pénzeszközök</t>
  </si>
  <si>
    <t>9.</t>
  </si>
  <si>
    <t>Működési célú átvett pénzeszközök</t>
  </si>
  <si>
    <t>8.</t>
  </si>
  <si>
    <t>Felhalmozási bevételek</t>
  </si>
  <si>
    <t>7.</t>
  </si>
  <si>
    <t>Működési bevételek</t>
  </si>
  <si>
    <t>6.</t>
  </si>
  <si>
    <t>Közhatalmi bevételek</t>
  </si>
  <si>
    <t>5.</t>
  </si>
  <si>
    <t>Felhalmozási célú támogatások ÁH-on belül</t>
  </si>
  <si>
    <t>4.</t>
  </si>
  <si>
    <t>Működési célú támogatások ÁH-on belül</t>
  </si>
  <si>
    <t>3.</t>
  </si>
  <si>
    <t>Önkormányzatok működési támogatásai</t>
  </si>
  <si>
    <t>2.</t>
  </si>
  <si>
    <t>Bevételek</t>
  </si>
  <si>
    <t>1.</t>
  </si>
  <si>
    <t>Összesen:</t>
  </si>
  <si>
    <t>Dec.</t>
  </si>
  <si>
    <t>Nov.</t>
  </si>
  <si>
    <t>Okt.</t>
  </si>
  <si>
    <t>Szept.</t>
  </si>
  <si>
    <t>Auguszt.</t>
  </si>
  <si>
    <t>Július</t>
  </si>
  <si>
    <t>Június</t>
  </si>
  <si>
    <t>Május</t>
  </si>
  <si>
    <t>Április</t>
  </si>
  <si>
    <t>Március</t>
  </si>
  <si>
    <t>Február</t>
  </si>
  <si>
    <t>Január</t>
  </si>
  <si>
    <t>Megnevezés</t>
  </si>
  <si>
    <t>Sor-szám</t>
  </si>
  <si>
    <t>14.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</si>
</sst>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8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6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1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 applyFill="1" applyProtection="1">
      <protection locked="0"/>
    </xf>
    <xf numFmtId="0" fontId="1" fillId="0" borderId="0" xfId="1" applyFill="1" applyProtection="1"/>
    <xf numFmtId="0" fontId="2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0" fontId="4" fillId="0" borderId="0" xfId="1" applyFont="1" applyFill="1" applyProtection="1"/>
    <xf numFmtId="164" fontId="5" fillId="0" borderId="1" xfId="1" applyNumberFormat="1" applyFont="1" applyFill="1" applyBorder="1" applyProtection="1"/>
    <xf numFmtId="164" fontId="6" fillId="0" borderId="2" xfId="1" applyNumberFormat="1" applyFont="1" applyFill="1" applyBorder="1" applyProtection="1"/>
    <xf numFmtId="0" fontId="7" fillId="0" borderId="2" xfId="1" applyFont="1" applyFill="1" applyBorder="1" applyAlignment="1" applyProtection="1">
      <alignment horizontal="left" indent="1"/>
    </xf>
    <xf numFmtId="0" fontId="5" fillId="0" borderId="3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</xf>
    <xf numFmtId="164" fontId="5" fillId="0" borderId="1" xfId="1" applyNumberFormat="1" applyFont="1" applyFill="1" applyBorder="1" applyAlignment="1" applyProtection="1">
      <alignment vertical="center"/>
    </xf>
    <xf numFmtId="164" fontId="6" fillId="0" borderId="2" xfId="1" applyNumberFormat="1" applyFont="1" applyFill="1" applyBorder="1" applyAlignment="1" applyProtection="1">
      <alignment vertical="center"/>
    </xf>
    <xf numFmtId="0" fontId="7" fillId="0" borderId="2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  <protection locked="0"/>
    </xf>
    <xf numFmtId="164" fontId="8" fillId="0" borderId="4" xfId="1" applyNumberFormat="1" applyFont="1" applyFill="1" applyBorder="1" applyAlignment="1" applyProtection="1">
      <alignment vertical="center"/>
    </xf>
    <xf numFmtId="164" fontId="9" fillId="0" borderId="5" xfId="1" applyNumberFormat="1" applyFont="1" applyFill="1" applyBorder="1" applyAlignment="1" applyProtection="1">
      <alignment vertical="center"/>
      <protection locked="0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vertical="center"/>
    </xf>
    <xf numFmtId="164" fontId="9" fillId="0" borderId="8" xfId="1" applyNumberFormat="1" applyFont="1" applyFill="1" applyBorder="1" applyAlignment="1" applyProtection="1">
      <alignment vertical="center"/>
      <protection locked="0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indent="1"/>
    </xf>
    <xf numFmtId="0" fontId="10" fillId="0" borderId="10" xfId="1" applyFont="1" applyFill="1" applyBorder="1" applyAlignment="1" applyProtection="1">
      <alignment horizontal="left" vertical="center" indent="1"/>
    </xf>
    <xf numFmtId="0" fontId="10" fillId="0" borderId="11" xfId="1" applyFont="1" applyFill="1" applyBorder="1" applyAlignment="1" applyProtection="1">
      <alignment horizontal="left" vertical="center" indent="1"/>
    </xf>
    <xf numFmtId="0" fontId="10" fillId="0" borderId="12" xfId="1" applyFont="1" applyFill="1" applyBorder="1" applyAlignment="1" applyProtection="1">
      <alignment horizontal="left" vertical="center" indent="1"/>
    </xf>
    <xf numFmtId="0" fontId="8" fillId="0" borderId="3" xfId="1" applyFont="1" applyFill="1" applyBorder="1" applyAlignment="1" applyProtection="1">
      <alignment horizontal="left" vertical="center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vertical="center" wrapText="1"/>
    </xf>
    <xf numFmtId="164" fontId="8" fillId="0" borderId="13" xfId="1" applyNumberFormat="1" applyFont="1" applyFill="1" applyBorder="1" applyAlignment="1" applyProtection="1">
      <alignment vertical="center"/>
    </xf>
    <xf numFmtId="164" fontId="9" fillId="0" borderId="14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indent="1"/>
    </xf>
    <xf numFmtId="0" fontId="11" fillId="0" borderId="16" xfId="1" applyFont="1" applyFill="1" applyBorder="1" applyAlignment="1" applyProtection="1">
      <alignment horizontal="center" vertical="center"/>
    </xf>
    <xf numFmtId="0" fontId="11" fillId="0" borderId="17" xfId="1" applyFont="1" applyFill="1" applyBorder="1" applyAlignment="1" applyProtection="1">
      <alignment horizontal="center" vertical="center"/>
    </xf>
    <xf numFmtId="0" fontId="11" fillId="0" borderId="18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right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 wrapText="1"/>
    </xf>
    <xf numFmtId="0" fontId="14" fillId="0" borderId="0" xfId="0" applyFont="1" applyFill="1" applyAlignment="1">
      <alignment horizontal="right" vertical="center"/>
    </xf>
    <xf numFmtId="0" fontId="0" fillId="0" borderId="0" xfId="0" applyAlignment="1"/>
    <xf numFmtId="0" fontId="15" fillId="0" borderId="0" xfId="1" applyFont="1" applyFill="1" applyAlignment="1" applyProtection="1">
      <protection locked="0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SEGEDLETEK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j&#243;n&#233;meti%202021.%20&#233;vi%20ktgvet&#233;s%20mell&#233;klete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</sheetNames>
    <sheetDataSet>
      <sheetData sheetId="0"/>
      <sheetData sheetId="1"/>
      <sheetData sheetId="2">
        <row r="5">
          <cell r="A5" t="str">
            <v>2021. évi előirányzat BEVÉTELEK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82"/>
  <sheetViews>
    <sheetView tabSelected="1" topLeftCell="A7" zoomScale="120" zoomScaleNormal="120" workbookViewId="0">
      <selection activeCell="F23" sqref="F23"/>
    </sheetView>
  </sheetViews>
  <sheetFormatPr defaultRowHeight="15.75"/>
  <cols>
    <col min="1" max="1" width="4.83203125" style="2" customWidth="1"/>
    <col min="2" max="2" width="31.1640625" style="1" customWidth="1"/>
    <col min="3" max="4" width="9" style="1" customWidth="1"/>
    <col min="5" max="5" width="9.5" style="1" customWidth="1"/>
    <col min="6" max="6" width="8.83203125" style="1" customWidth="1"/>
    <col min="7" max="7" width="8.6640625" style="1" customWidth="1"/>
    <col min="8" max="8" width="8.83203125" style="1" customWidth="1"/>
    <col min="9" max="9" width="8.1640625" style="1" customWidth="1"/>
    <col min="10" max="14" width="9.5" style="1" customWidth="1"/>
    <col min="15" max="15" width="12.6640625" style="2" customWidth="1"/>
    <col min="16" max="16384" width="9.33203125" style="1"/>
  </cols>
  <sheetData>
    <row r="1" spans="1:17">
      <c r="M1" s="42"/>
      <c r="N1" s="41"/>
      <c r="O1" s="40" t="s">
        <v>61</v>
      </c>
    </row>
    <row r="2" spans="1:17" ht="31.5" customHeight="1">
      <c r="A2" s="39" t="str">
        <f>+CONCATENATE("Előirányzat-felhasználási terv",CHAR(10),LEFT([1]KV_ÖSSZEFÜGGÉSEK!A5,4),". évre")</f>
        <v>Előirányzat-felhasználási terv
2021. évre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7" ht="16.5" thickBot="1">
      <c r="O3" s="37"/>
    </row>
    <row r="4" spans="1:17" s="2" customFormat="1" ht="26.1" customHeight="1" thickBot="1">
      <c r="A4" s="36" t="s">
        <v>60</v>
      </c>
      <c r="B4" s="35" t="s">
        <v>59</v>
      </c>
      <c r="C4" s="35" t="s">
        <v>58</v>
      </c>
      <c r="D4" s="35" t="s">
        <v>57</v>
      </c>
      <c r="E4" s="35" t="s">
        <v>56</v>
      </c>
      <c r="F4" s="35" t="s">
        <v>55</v>
      </c>
      <c r="G4" s="35" t="s">
        <v>54</v>
      </c>
      <c r="H4" s="35" t="s">
        <v>53</v>
      </c>
      <c r="I4" s="35" t="s">
        <v>52</v>
      </c>
      <c r="J4" s="35" t="s">
        <v>51</v>
      </c>
      <c r="K4" s="35" t="s">
        <v>50</v>
      </c>
      <c r="L4" s="35" t="s">
        <v>49</v>
      </c>
      <c r="M4" s="35" t="s">
        <v>48</v>
      </c>
      <c r="N4" s="35" t="s">
        <v>47</v>
      </c>
      <c r="O4" s="34" t="s">
        <v>46</v>
      </c>
    </row>
    <row r="5" spans="1:17" s="10" customFormat="1" ht="15.2" customHeight="1" thickBot="1">
      <c r="A5" s="27" t="s">
        <v>45</v>
      </c>
      <c r="B5" s="26" t="s">
        <v>44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4"/>
    </row>
    <row r="6" spans="1:17" s="10" customFormat="1" ht="22.5">
      <c r="A6" s="33" t="s">
        <v>43</v>
      </c>
      <c r="B6" s="32" t="s">
        <v>42</v>
      </c>
      <c r="C6" s="31">
        <v>7653984</v>
      </c>
      <c r="D6" s="31">
        <v>5102656</v>
      </c>
      <c r="E6" s="31">
        <v>5102656</v>
      </c>
      <c r="F6" s="31">
        <v>5102656</v>
      </c>
      <c r="G6" s="31">
        <v>5102656</v>
      </c>
      <c r="H6" s="31">
        <v>5102656</v>
      </c>
      <c r="I6" s="31">
        <v>5102656</v>
      </c>
      <c r="J6" s="31">
        <v>5102656</v>
      </c>
      <c r="K6" s="31">
        <v>5102656</v>
      </c>
      <c r="L6" s="31">
        <v>5102656</v>
      </c>
      <c r="M6" s="31">
        <v>5102656</v>
      </c>
      <c r="N6" s="31">
        <v>5102660</v>
      </c>
      <c r="O6" s="30">
        <f>SUM(C6:N6)</f>
        <v>63783204</v>
      </c>
      <c r="Q6" s="29"/>
    </row>
    <row r="7" spans="1:17" s="14" customFormat="1" ht="22.5">
      <c r="A7" s="18" t="s">
        <v>41</v>
      </c>
      <c r="B7" s="19" t="s">
        <v>40</v>
      </c>
      <c r="C7" s="16">
        <v>2108089</v>
      </c>
      <c r="D7" s="16">
        <v>2108089</v>
      </c>
      <c r="E7" s="16">
        <v>2108089</v>
      </c>
      <c r="F7" s="16">
        <v>2108089</v>
      </c>
      <c r="G7" s="16">
        <v>2108089</v>
      </c>
      <c r="H7" s="16">
        <v>2108089</v>
      </c>
      <c r="I7" s="16">
        <v>2108089</v>
      </c>
      <c r="J7" s="16">
        <v>2108089</v>
      </c>
      <c r="K7" s="16">
        <v>2108089</v>
      </c>
      <c r="L7" s="16">
        <v>2108089</v>
      </c>
      <c r="M7" s="16">
        <v>2108089</v>
      </c>
      <c r="N7" s="16">
        <v>2108083</v>
      </c>
      <c r="O7" s="15">
        <f>SUM(C7:N7)</f>
        <v>25297062</v>
      </c>
    </row>
    <row r="8" spans="1:17" s="14" customFormat="1" ht="22.5">
      <c r="A8" s="18" t="s">
        <v>39</v>
      </c>
      <c r="B8" s="28" t="s">
        <v>38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0"/>
    </row>
    <row r="9" spans="1:17" s="14" customFormat="1" ht="14.1" customHeight="1">
      <c r="A9" s="18" t="s">
        <v>37</v>
      </c>
      <c r="B9" s="17" t="s">
        <v>36</v>
      </c>
      <c r="C9" s="16"/>
      <c r="D9" s="16"/>
      <c r="E9" s="16">
        <v>1550000</v>
      </c>
      <c r="F9" s="16"/>
      <c r="G9" s="16"/>
      <c r="H9" s="16"/>
      <c r="I9" s="16"/>
      <c r="J9" s="16"/>
      <c r="K9" s="16">
        <v>1550000</v>
      </c>
      <c r="L9" s="16"/>
      <c r="M9" s="16"/>
      <c r="N9" s="16"/>
      <c r="O9" s="15">
        <f>SUM(C9:N9)</f>
        <v>3100000</v>
      </c>
    </row>
    <row r="10" spans="1:17" s="14" customFormat="1" ht="14.1" customHeight="1">
      <c r="A10" s="18" t="s">
        <v>35</v>
      </c>
      <c r="B10" s="17" t="s">
        <v>34</v>
      </c>
      <c r="C10" s="16">
        <v>387270</v>
      </c>
      <c r="D10" s="16">
        <v>387270</v>
      </c>
      <c r="E10" s="16">
        <v>387270</v>
      </c>
      <c r="F10" s="16">
        <v>387270</v>
      </c>
      <c r="G10" s="16">
        <v>387270</v>
      </c>
      <c r="H10" s="16">
        <v>387270</v>
      </c>
      <c r="I10" s="16">
        <v>387270</v>
      </c>
      <c r="J10" s="16">
        <v>387270</v>
      </c>
      <c r="K10" s="16">
        <v>387270</v>
      </c>
      <c r="L10" s="16">
        <v>387270</v>
      </c>
      <c r="M10" s="16">
        <v>387270</v>
      </c>
      <c r="N10" s="16">
        <v>387269</v>
      </c>
      <c r="O10" s="15">
        <f>SUM(C10:N10)</f>
        <v>4647239</v>
      </c>
    </row>
    <row r="11" spans="1:17" s="14" customFormat="1" ht="14.1" customHeight="1">
      <c r="A11" s="18" t="s">
        <v>33</v>
      </c>
      <c r="B11" s="17" t="s">
        <v>32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5"/>
    </row>
    <row r="12" spans="1:17" s="14" customFormat="1" ht="14.1" customHeight="1">
      <c r="A12" s="18" t="s">
        <v>31</v>
      </c>
      <c r="B12" s="17" t="s">
        <v>30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>
        <f>SUM(C12:N12)</f>
        <v>0</v>
      </c>
    </row>
    <row r="13" spans="1:17" s="14" customFormat="1" ht="22.5">
      <c r="A13" s="18" t="s">
        <v>29</v>
      </c>
      <c r="B13" s="19" t="s">
        <v>28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/>
    </row>
    <row r="14" spans="1:17" s="14" customFormat="1" ht="14.1" customHeight="1" thickBot="1">
      <c r="A14" s="18" t="s">
        <v>27</v>
      </c>
      <c r="B14" s="17" t="s">
        <v>26</v>
      </c>
      <c r="C14" s="16">
        <v>23532612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>
        <f>SUM(C14:N14)</f>
        <v>23532612</v>
      </c>
    </row>
    <row r="15" spans="1:17" s="10" customFormat="1" ht="15.95" customHeight="1" thickBot="1">
      <c r="A15" s="27" t="s">
        <v>25</v>
      </c>
      <c r="B15" s="13" t="s">
        <v>24</v>
      </c>
      <c r="C15" s="12">
        <f>SUM(C6:C14)</f>
        <v>33681955</v>
      </c>
      <c r="D15" s="12">
        <f>SUM(D6:D14)</f>
        <v>7598015</v>
      </c>
      <c r="E15" s="12">
        <f>SUM(E6:E14)</f>
        <v>9148015</v>
      </c>
      <c r="F15" s="12">
        <f>SUM(F6:F14)</f>
        <v>7598015</v>
      </c>
      <c r="G15" s="12">
        <f>SUM(G6:G14)</f>
        <v>7598015</v>
      </c>
      <c r="H15" s="12">
        <f>SUM(H6:H14)</f>
        <v>7598015</v>
      </c>
      <c r="I15" s="12">
        <f>SUM(I6:I14)</f>
        <v>7598015</v>
      </c>
      <c r="J15" s="12">
        <f>SUM(J6:J14)</f>
        <v>7598015</v>
      </c>
      <c r="K15" s="12">
        <f>SUM(K6:K14)</f>
        <v>9148015</v>
      </c>
      <c r="L15" s="12">
        <f>SUM(L6:L14)</f>
        <v>7598015</v>
      </c>
      <c r="M15" s="12">
        <f>SUM(M6:M14)</f>
        <v>7598015</v>
      </c>
      <c r="N15" s="12">
        <f>SUM(N6:N14)</f>
        <v>7598012</v>
      </c>
      <c r="O15" s="11">
        <f>SUM(C15:N15)</f>
        <v>120360117</v>
      </c>
    </row>
    <row r="16" spans="1:17" s="10" customFormat="1" ht="15.2" customHeight="1" thickBot="1">
      <c r="A16" s="27" t="s">
        <v>23</v>
      </c>
      <c r="B16" s="26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4"/>
    </row>
    <row r="17" spans="1:15" s="14" customFormat="1" ht="14.1" customHeight="1">
      <c r="A17" s="23" t="s">
        <v>21</v>
      </c>
      <c r="B17" s="22" t="s">
        <v>20</v>
      </c>
      <c r="C17" s="21">
        <v>4020492</v>
      </c>
      <c r="D17" s="21">
        <v>4020492</v>
      </c>
      <c r="E17" s="21">
        <v>4020492</v>
      </c>
      <c r="F17" s="21">
        <v>4020492</v>
      </c>
      <c r="G17" s="21">
        <v>4020492</v>
      </c>
      <c r="H17" s="21">
        <v>4020492</v>
      </c>
      <c r="I17" s="21">
        <v>4020492</v>
      </c>
      <c r="J17" s="21">
        <v>4020492</v>
      </c>
      <c r="K17" s="21">
        <v>4020492</v>
      </c>
      <c r="L17" s="21">
        <v>4020492</v>
      </c>
      <c r="M17" s="21">
        <v>4020492</v>
      </c>
      <c r="N17" s="21">
        <v>4020490</v>
      </c>
      <c r="O17" s="20">
        <f>SUM(C17:N17)</f>
        <v>48245902</v>
      </c>
    </row>
    <row r="18" spans="1:15" s="14" customFormat="1" ht="27.2" customHeight="1">
      <c r="A18" s="18" t="s">
        <v>19</v>
      </c>
      <c r="B18" s="19" t="s">
        <v>18</v>
      </c>
      <c r="C18" s="16">
        <v>497530</v>
      </c>
      <c r="D18" s="16">
        <v>497530</v>
      </c>
      <c r="E18" s="16">
        <v>497530</v>
      </c>
      <c r="F18" s="16">
        <v>497530</v>
      </c>
      <c r="G18" s="16">
        <v>497530</v>
      </c>
      <c r="H18" s="16">
        <v>497530</v>
      </c>
      <c r="I18" s="16">
        <v>497530</v>
      </c>
      <c r="J18" s="16">
        <v>497530</v>
      </c>
      <c r="K18" s="16">
        <v>497530</v>
      </c>
      <c r="L18" s="16">
        <v>497530</v>
      </c>
      <c r="M18" s="16">
        <v>497530</v>
      </c>
      <c r="N18" s="16">
        <v>497525</v>
      </c>
      <c r="O18" s="15">
        <f>SUM(C18:N18)</f>
        <v>5970355</v>
      </c>
    </row>
    <row r="19" spans="1:15" s="14" customFormat="1" ht="14.1" customHeight="1">
      <c r="A19" s="18" t="s">
        <v>17</v>
      </c>
      <c r="B19" s="17" t="s">
        <v>16</v>
      </c>
      <c r="C19" s="16">
        <v>1855835</v>
      </c>
      <c r="D19" s="16">
        <v>1855835</v>
      </c>
      <c r="E19" s="16">
        <v>1855835</v>
      </c>
      <c r="F19" s="16">
        <v>1855835</v>
      </c>
      <c r="G19" s="16">
        <v>1855835</v>
      </c>
      <c r="H19" s="16">
        <v>1855835</v>
      </c>
      <c r="I19" s="16">
        <v>1855835</v>
      </c>
      <c r="J19" s="16">
        <v>1855835</v>
      </c>
      <c r="K19" s="16">
        <v>1855835</v>
      </c>
      <c r="L19" s="16">
        <v>1855835</v>
      </c>
      <c r="M19" s="16">
        <v>1855835</v>
      </c>
      <c r="N19" s="16">
        <v>1855835</v>
      </c>
      <c r="O19" s="15">
        <f>SUM(C19:N19)</f>
        <v>22270020</v>
      </c>
    </row>
    <row r="20" spans="1:15" s="14" customFormat="1" ht="14.1" customHeight="1">
      <c r="A20" s="18" t="s">
        <v>15</v>
      </c>
      <c r="B20" s="17" t="s">
        <v>14</v>
      </c>
      <c r="C20" s="16">
        <v>1097950</v>
      </c>
      <c r="D20" s="16">
        <v>1097950</v>
      </c>
      <c r="E20" s="16">
        <v>1097950</v>
      </c>
      <c r="F20" s="16">
        <v>1097950</v>
      </c>
      <c r="G20" s="16">
        <v>1097950</v>
      </c>
      <c r="H20" s="16">
        <v>1097950</v>
      </c>
      <c r="I20" s="16">
        <v>1097950</v>
      </c>
      <c r="J20" s="16">
        <v>1097950</v>
      </c>
      <c r="K20" s="16">
        <v>1097950</v>
      </c>
      <c r="L20" s="16">
        <v>1097950</v>
      </c>
      <c r="M20" s="16">
        <v>1097950</v>
      </c>
      <c r="N20" s="16">
        <v>1097952</v>
      </c>
      <c r="O20" s="15">
        <f>SUM(C20:N20)</f>
        <v>13175402</v>
      </c>
    </row>
    <row r="21" spans="1:15" s="14" customFormat="1" ht="14.1" customHeight="1">
      <c r="A21" s="18" t="s">
        <v>13</v>
      </c>
      <c r="B21" s="17" t="s">
        <v>12</v>
      </c>
      <c r="C21" s="16">
        <v>339642</v>
      </c>
      <c r="D21" s="16">
        <v>339642</v>
      </c>
      <c r="E21" s="16">
        <v>339642</v>
      </c>
      <c r="F21" s="16">
        <v>339642</v>
      </c>
      <c r="G21" s="16">
        <v>339642</v>
      </c>
      <c r="H21" s="16">
        <v>339642</v>
      </c>
      <c r="I21" s="16">
        <v>339642</v>
      </c>
      <c r="J21" s="16">
        <v>339642</v>
      </c>
      <c r="K21" s="16">
        <v>339642</v>
      </c>
      <c r="L21" s="16">
        <v>339642</v>
      </c>
      <c r="M21" s="16">
        <v>339642</v>
      </c>
      <c r="N21" s="16">
        <v>339647</v>
      </c>
      <c r="O21" s="15">
        <f>SUM(C21:N21)</f>
        <v>4075709</v>
      </c>
    </row>
    <row r="22" spans="1:15" s="14" customFormat="1" ht="14.1" customHeight="1">
      <c r="A22" s="18" t="s">
        <v>11</v>
      </c>
      <c r="B22" s="17" t="s">
        <v>10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v>11438843</v>
      </c>
      <c r="O22" s="15">
        <f>SUM(C22:N22)</f>
        <v>11438843</v>
      </c>
    </row>
    <row r="23" spans="1:15" s="14" customFormat="1">
      <c r="A23" s="18" t="s">
        <v>9</v>
      </c>
      <c r="B23" s="19" t="s">
        <v>8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>
        <v>12684726</v>
      </c>
      <c r="O23" s="15">
        <f>SUM(C23:N23)</f>
        <v>12684726</v>
      </c>
    </row>
    <row r="24" spans="1:15" s="14" customFormat="1" ht="14.1" customHeight="1">
      <c r="A24" s="18" t="s">
        <v>7</v>
      </c>
      <c r="B24" s="17" t="s">
        <v>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5"/>
    </row>
    <row r="25" spans="1:15" s="14" customFormat="1" ht="14.1" customHeight="1" thickBot="1">
      <c r="A25" s="18" t="s">
        <v>5</v>
      </c>
      <c r="B25" s="17" t="s">
        <v>4</v>
      </c>
      <c r="C25" s="16">
        <v>2499160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5">
        <f>SUM(C25:N25)</f>
        <v>2499160</v>
      </c>
    </row>
    <row r="26" spans="1:15" s="10" customFormat="1" ht="15.95" customHeight="1" thickBot="1">
      <c r="A26" s="9" t="s">
        <v>3</v>
      </c>
      <c r="B26" s="13" t="s">
        <v>2</v>
      </c>
      <c r="C26" s="12">
        <f>SUM(C17:C25)</f>
        <v>10310609</v>
      </c>
      <c r="D26" s="12">
        <f>SUM(D17:D25)</f>
        <v>7811449</v>
      </c>
      <c r="E26" s="12">
        <f>SUM(E17:E25)</f>
        <v>7811449</v>
      </c>
      <c r="F26" s="12">
        <f>SUM(F17:F25)</f>
        <v>7811449</v>
      </c>
      <c r="G26" s="12">
        <f>SUM(G17:G25)</f>
        <v>7811449</v>
      </c>
      <c r="H26" s="12">
        <f>SUM(H17:H25)</f>
        <v>7811449</v>
      </c>
      <c r="I26" s="12">
        <f>SUM(I17:I25)</f>
        <v>7811449</v>
      </c>
      <c r="J26" s="12">
        <f>SUM(J17:J25)</f>
        <v>7811449</v>
      </c>
      <c r="K26" s="12">
        <f>SUM(K17:K25)</f>
        <v>7811449</v>
      </c>
      <c r="L26" s="12">
        <f>SUM(L17:L25)</f>
        <v>7811449</v>
      </c>
      <c r="M26" s="12">
        <f>SUM(M17:M25)</f>
        <v>7811449</v>
      </c>
      <c r="N26" s="12">
        <f>SUM(N17:N25)</f>
        <v>31935018</v>
      </c>
      <c r="O26" s="11">
        <f>SUM(C26:N26)</f>
        <v>120360117</v>
      </c>
    </row>
    <row r="27" spans="1:15" ht="16.5" thickBot="1">
      <c r="A27" s="9" t="s">
        <v>1</v>
      </c>
      <c r="B27" s="8" t="s">
        <v>0</v>
      </c>
      <c r="C27" s="7">
        <f>C15-C26</f>
        <v>23371346</v>
      </c>
      <c r="D27" s="7">
        <f>D15-D26</f>
        <v>-213434</v>
      </c>
      <c r="E27" s="7">
        <f>E15-E26</f>
        <v>1336566</v>
      </c>
      <c r="F27" s="7">
        <f>F15-F26</f>
        <v>-213434</v>
      </c>
      <c r="G27" s="7">
        <f>G15-G26</f>
        <v>-213434</v>
      </c>
      <c r="H27" s="7">
        <f>H15-H26</f>
        <v>-213434</v>
      </c>
      <c r="I27" s="7">
        <f>I15-I26</f>
        <v>-213434</v>
      </c>
      <c r="J27" s="7">
        <f>J15-J26</f>
        <v>-213434</v>
      </c>
      <c r="K27" s="7">
        <f>K15-K26</f>
        <v>1336566</v>
      </c>
      <c r="L27" s="7">
        <f>L15-L26</f>
        <v>-213434</v>
      </c>
      <c r="M27" s="7">
        <f>M15-M26</f>
        <v>-213434</v>
      </c>
      <c r="N27" s="7">
        <f>N15-N26</f>
        <v>-24337006</v>
      </c>
      <c r="O27" s="6">
        <f>O15-O26</f>
        <v>0</v>
      </c>
    </row>
    <row r="28" spans="1:15">
      <c r="A28" s="5"/>
    </row>
    <row r="29" spans="1:15">
      <c r="B29" s="4"/>
      <c r="C29" s="3"/>
      <c r="D29" s="3"/>
      <c r="O29" s="1"/>
    </row>
    <row r="30" spans="1:15">
      <c r="O30" s="1"/>
    </row>
    <row r="31" spans="1:15">
      <c r="O31" s="1"/>
    </row>
    <row r="32" spans="1:15">
      <c r="O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</sheetData>
  <mergeCells count="3">
    <mergeCell ref="B5:O5"/>
    <mergeCell ref="B16:O16"/>
    <mergeCell ref="A2:O2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2021-02-16T08:19:40Z</dcterms:created>
  <dcterms:modified xsi:type="dcterms:W3CDTF">2021-02-16T08:19:59Z</dcterms:modified>
</cp:coreProperties>
</file>