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1. számú melléklet" sheetId="1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Q7" i="1"/>
  <c r="H8"/>
  <c r="H7" s="1"/>
  <c r="H40" l="1"/>
  <c r="Q46" l="1"/>
  <c r="Q53" s="1"/>
  <c r="H46"/>
  <c r="I49"/>
  <c r="I46" s="1"/>
  <c r="J49"/>
  <c r="J46" s="1"/>
  <c r="H49"/>
  <c r="I40"/>
  <c r="J40"/>
  <c r="R46"/>
  <c r="J29"/>
  <c r="I29"/>
  <c r="H29"/>
  <c r="J14"/>
  <c r="I14"/>
  <c r="H14"/>
  <c r="S7"/>
  <c r="S44" s="1"/>
  <c r="S54" s="1"/>
  <c r="S56" s="1"/>
  <c r="R7"/>
  <c r="R44" s="1"/>
  <c r="R54" s="1"/>
  <c r="R56" s="1"/>
  <c r="J7"/>
  <c r="I7"/>
  <c r="H53" l="1"/>
  <c r="Q44"/>
  <c r="Q54" s="1"/>
  <c r="Q56" s="1"/>
  <c r="H44"/>
  <c r="I44"/>
  <c r="I54" s="1"/>
  <c r="I56" s="1"/>
  <c r="J44"/>
  <c r="J54" s="1"/>
  <c r="J56" s="1"/>
  <c r="H54" l="1"/>
  <c r="H56" s="1"/>
</calcChain>
</file>

<file path=xl/sharedStrings.xml><?xml version="1.0" encoding="utf-8"?>
<sst xmlns="http://schemas.openxmlformats.org/spreadsheetml/2006/main" count="106" uniqueCount="93">
  <si>
    <t>Teljesítés</t>
  </si>
  <si>
    <t>KIADÁSOK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</si>
  <si>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</si>
  <si>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</si>
  <si>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</si>
  <si>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</si>
  <si>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</si>
  <si>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</si>
  <si>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</si>
  <si>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</si>
  <si>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</si>
  <si>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</si>
  <si>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</si>
  <si>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</si>
  <si>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</si>
  <si>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</si>
  <si>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</si>
  <si>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</si>
  <si>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</si>
  <si>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</si>
  <si>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</si>
  <si>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</si>
  <si>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</si>
  <si>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</si>
  <si>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</si>
  <si>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</si>
  <si>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</si>
  <si>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</si>
  <si>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</si>
  <si>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</si>
  <si>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</si>
  <si>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</si>
  <si>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</si>
  <si>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</si>
  <si>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</si>
  <si>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</si>
  <si>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</si>
  <si>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</si>
  <si>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</si>
  <si>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</si>
  <si>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</si>
  <si>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</si>
  <si>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</si>
  <si>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</si>
  <si>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</si>
  <si>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</si>
  <si>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</si>
  <si>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</si>
  <si>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</si>
  <si>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</si>
  <si>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</si>
  <si>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</si>
  <si>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</si>
  <si>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</si>
  <si>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</si>
  <si>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</si>
  <si>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</si>
  <si>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</si>
  <si>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</si>
  <si>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</si>
  <si>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</si>
  <si>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</si>
  <si>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Egyéb felhalmozási célú átvett pénzeszköz( lakossági csatornaközmű tartozások)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</si>
  <si>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</si>
  <si>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</si>
  <si>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</si>
  <si>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</si>
  <si>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</si>
  <si>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</si>
  <si>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</si>
  <si>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</si>
  <si>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 xml:space="preserve">Önkormányzati jogalkotás                      </t>
  </si>
  <si>
    <t>Működési célú pénzeszköz átadás államháztartáson belülre ( 8.sz.melléklet alapján)</t>
  </si>
  <si>
    <t>Tartalék</t>
  </si>
  <si>
    <t>Egyéb áruhasználati és szolgálati adók</t>
  </si>
  <si>
    <t xml:space="preserve">előző év pénzmaradvány igénybe vétele </t>
  </si>
  <si>
    <t>2017. évi Költségvetés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</si>
  <si>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</si>
  <si>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</si>
  <si>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</si>
  <si>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</si>
  <si>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Turizmus, turisztikai   feladatok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</si>
  <si>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</si>
  <si>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</si>
  <si>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</si>
  <si>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</si>
  <si>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</si>
  <si>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</si>
  <si>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</si>
  <si>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</si>
  <si>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</si>
  <si>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Egyéb árúhasználati szolgálati adókból</t>
  </si>
  <si>
    <t>1.sz . melléklet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</si>
</sst>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Fill="1" applyBorder="1"/>
    <xf numFmtId="0" fontId="5" fillId="0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4" fillId="3" borderId="4" xfId="0" applyFont="1" applyFill="1" applyBorder="1"/>
    <xf numFmtId="0" fontId="5" fillId="3" borderId="1" xfId="0" applyFont="1" applyFill="1" applyBorder="1"/>
    <xf numFmtId="0" fontId="3" fillId="2" borderId="1" xfId="0" applyFont="1" applyFill="1" applyBorder="1"/>
    <xf numFmtId="0" fontId="5" fillId="3" borderId="4" xfId="0" applyFont="1" applyFill="1" applyBorder="1"/>
    <xf numFmtId="3" fontId="7" fillId="3" borderId="1" xfId="0" applyNumberFormat="1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0" fontId="4" fillId="2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0" fontId="4" fillId="0" borderId="1" xfId="0" applyFont="1" applyFill="1" applyBorder="1"/>
    <xf numFmtId="3" fontId="7" fillId="5" borderId="1" xfId="0" applyNumberFormat="1" applyFont="1" applyFill="1" applyBorder="1"/>
    <xf numFmtId="0" fontId="5" fillId="3" borderId="3" xfId="0" applyFont="1" applyFill="1" applyBorder="1"/>
    <xf numFmtId="164" fontId="5" fillId="5" borderId="1" xfId="1" applyNumberFormat="1" applyFont="1" applyFill="1" applyBorder="1" applyAlignment="1">
      <alignment horizontal="center"/>
    </xf>
    <xf numFmtId="3" fontId="5" fillId="5" borderId="1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7" fillId="4" borderId="4" xfId="0" applyFont="1" applyFill="1" applyBorder="1"/>
    <xf numFmtId="0" fontId="9" fillId="4" borderId="4" xfId="0" applyFont="1" applyFill="1" applyBorder="1"/>
    <xf numFmtId="0" fontId="4" fillId="4" borderId="4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5" fillId="5" borderId="4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4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2" borderId="1" xfId="1" applyNumberFormat="1" applyFont="1" applyFill="1" applyBorder="1" applyAlignment="1"/>
    <xf numFmtId="164" fontId="5" fillId="5" borderId="1" xfId="1" applyNumberFormat="1" applyFont="1" applyFill="1" applyBorder="1"/>
    <xf numFmtId="164" fontId="10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11" fillId="5" borderId="1" xfId="1" applyNumberFormat="1" applyFont="1" applyFill="1" applyBorder="1"/>
    <xf numFmtId="164" fontId="15" fillId="5" borderId="1" xfId="1" applyNumberFormat="1" applyFont="1" applyFill="1" applyBorder="1"/>
    <xf numFmtId="164" fontId="5" fillId="3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5" fillId="6" borderId="4" xfId="0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164" fontId="8" fillId="5" borderId="1" xfId="1" applyNumberFormat="1" applyFont="1" applyFill="1" applyBorder="1"/>
    <xf numFmtId="164" fontId="17" fillId="5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7" borderId="1" xfId="1" applyNumberFormat="1" applyFont="1" applyFill="1" applyBorder="1"/>
    <xf numFmtId="0" fontId="2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5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6"/>
  <sheetViews>
    <sheetView tabSelected="1" workbookViewId="0">
      <selection activeCell="A2" sqref="A2"/>
    </sheetView>
  </sheetViews>
  <sheetFormatPr defaultRowHeight="1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86" customWidth="1"/>
  </cols>
  <sheetData>
    <row r="1" spans="1:20">
      <c r="A1" s="156" t="s">
        <v>92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ht="15" customHeight="1">
      <c r="A2" s="98"/>
      <c r="B2" s="98"/>
      <c r="C2" s="98"/>
      <c r="D2" s="9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3"/>
      <c r="R2" s="1"/>
      <c r="S2" s="1"/>
      <c r="T2" s="1"/>
    </row>
    <row r="3" spans="1:20">
      <c r="A3" s="157"/>
      <c r="B3" s="157"/>
      <c r="C3" s="157"/>
      <c r="D3" s="15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3"/>
      <c r="R3" s="1"/>
      <c r="S3" s="1"/>
      <c r="T3" s="1"/>
    </row>
    <row r="4" spans="1:20" ht="15" customHeight="1">
      <c r="A4" s="158" t="s">
        <v>19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2" t="s">
        <v>20</v>
      </c>
      <c r="S4" s="2"/>
    </row>
    <row r="5" spans="1:20">
      <c r="A5" s="158" t="s">
        <v>76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9" t="s">
        <v>21</v>
      </c>
      <c r="S5" s="159"/>
    </row>
    <row r="6" spans="1:20" ht="23.25">
      <c r="A6" s="3" t="s">
        <v>22</v>
      </c>
      <c r="B6" s="160" t="s">
        <v>23</v>
      </c>
      <c r="C6" s="160"/>
      <c r="D6" s="160"/>
      <c r="E6" s="160"/>
      <c r="F6" s="160"/>
      <c r="G6" s="161"/>
      <c r="H6" s="5" t="s">
        <v>56</v>
      </c>
      <c r="I6" s="6" t="s">
        <v>24</v>
      </c>
      <c r="J6" s="7" t="s">
        <v>0</v>
      </c>
      <c r="K6" s="8" t="s">
        <v>22</v>
      </c>
      <c r="L6" s="162" t="s">
        <v>1</v>
      </c>
      <c r="M6" s="160"/>
      <c r="N6" s="160"/>
      <c r="O6" s="160"/>
      <c r="P6" s="161"/>
      <c r="Q6" s="21" t="s">
        <v>56</v>
      </c>
      <c r="R6" s="6" t="s">
        <v>24</v>
      </c>
      <c r="S6" s="7" t="s">
        <v>0</v>
      </c>
    </row>
    <row r="7" spans="1:20">
      <c r="A7" s="9" t="s">
        <v>25</v>
      </c>
      <c r="B7" s="141" t="s">
        <v>80</v>
      </c>
      <c r="C7" s="142"/>
      <c r="D7" s="142"/>
      <c r="E7" s="142"/>
      <c r="F7" s="142"/>
      <c r="G7" s="12"/>
      <c r="H7" s="75">
        <f>SUM(H13+H8)</f>
        <v>11374138</v>
      </c>
      <c r="I7" s="13">
        <f>SUM(I9:I13)</f>
        <v>0</v>
      </c>
      <c r="J7" s="13">
        <f>SUM(J9:J13)</f>
        <v>0</v>
      </c>
      <c r="K7" s="14" t="s">
        <v>26</v>
      </c>
      <c r="L7" s="15" t="s">
        <v>27</v>
      </c>
      <c r="M7" s="11"/>
      <c r="N7" s="11"/>
      <c r="O7" s="11"/>
      <c r="P7" s="12"/>
      <c r="Q7" s="16">
        <f>SUM(Q9:Q28)</f>
        <v>39362698</v>
      </c>
      <c r="R7" s="16">
        <f>SUM(R9:R20)</f>
        <v>0</v>
      </c>
      <c r="S7" s="16">
        <f>SUM(S9:S20)</f>
        <v>0</v>
      </c>
    </row>
    <row r="8" spans="1:20">
      <c r="A8" s="9"/>
      <c r="B8" s="141" t="s">
        <v>77</v>
      </c>
      <c r="C8" s="142"/>
      <c r="D8" s="142"/>
      <c r="E8" s="142"/>
      <c r="F8" s="142"/>
      <c r="G8" s="12"/>
      <c r="H8" s="75">
        <f>SUM(H9:H11)</f>
        <v>10274186</v>
      </c>
      <c r="I8" s="13"/>
      <c r="J8" s="13"/>
      <c r="K8" s="14"/>
      <c r="L8" s="15"/>
      <c r="M8" s="11"/>
      <c r="N8" s="11"/>
      <c r="O8" s="11"/>
      <c r="P8" s="12"/>
      <c r="Q8" s="16"/>
      <c r="R8" s="16"/>
      <c r="S8" s="16"/>
    </row>
    <row r="9" spans="1:20" ht="27" customHeight="1">
      <c r="A9" s="9"/>
      <c r="B9" s="99" t="s">
        <v>57</v>
      </c>
      <c r="C9" s="100"/>
      <c r="D9" s="100"/>
      <c r="E9" s="100"/>
      <c r="F9" s="100"/>
      <c r="G9" s="101"/>
      <c r="H9" s="60">
        <v>7055288</v>
      </c>
      <c r="I9" s="60"/>
      <c r="J9" s="60"/>
      <c r="K9" s="14"/>
      <c r="L9" s="133" t="s">
        <v>71</v>
      </c>
      <c r="M9" s="134"/>
      <c r="N9" s="134"/>
      <c r="O9" s="134"/>
      <c r="P9" s="135"/>
      <c r="Q9" s="17">
        <v>11363402</v>
      </c>
      <c r="R9" s="17"/>
      <c r="S9" s="18"/>
    </row>
    <row r="10" spans="1:20" ht="29.25" customHeight="1">
      <c r="A10" s="9"/>
      <c r="B10" s="151" t="s">
        <v>58</v>
      </c>
      <c r="C10" s="165"/>
      <c r="D10" s="165"/>
      <c r="E10" s="165"/>
      <c r="F10" s="165"/>
      <c r="G10" s="166"/>
      <c r="H10" s="60">
        <v>2018898</v>
      </c>
      <c r="I10" s="60"/>
      <c r="J10" s="60"/>
      <c r="K10" s="14"/>
      <c r="L10" s="106" t="s">
        <v>6</v>
      </c>
      <c r="M10" s="131"/>
      <c r="N10" s="131"/>
      <c r="O10" s="131"/>
      <c r="P10" s="163"/>
      <c r="Q10" s="82">
        <v>324470</v>
      </c>
      <c r="R10" s="19"/>
      <c r="S10" s="19"/>
    </row>
    <row r="11" spans="1:20">
      <c r="A11" s="9"/>
      <c r="B11" s="99" t="s">
        <v>69</v>
      </c>
      <c r="C11" s="100"/>
      <c r="D11" s="100"/>
      <c r="E11" s="100"/>
      <c r="F11" s="100"/>
      <c r="G11" s="101"/>
      <c r="H11" s="60">
        <v>1200000</v>
      </c>
      <c r="I11" s="61"/>
      <c r="J11" s="61"/>
      <c r="K11" s="14"/>
      <c r="L11" s="130" t="s">
        <v>7</v>
      </c>
      <c r="M11" s="131"/>
      <c r="N11" s="131"/>
      <c r="O11" s="131"/>
      <c r="P11" s="132"/>
      <c r="Q11" s="20">
        <v>2889240</v>
      </c>
      <c r="R11" s="20"/>
      <c r="S11" s="21"/>
    </row>
    <row r="12" spans="1:20">
      <c r="A12" s="9"/>
      <c r="B12" s="102"/>
      <c r="C12" s="103"/>
      <c r="D12" s="103"/>
      <c r="E12" s="103"/>
      <c r="F12" s="103"/>
      <c r="G12" s="96"/>
      <c r="H12" s="60"/>
      <c r="I12" s="61"/>
      <c r="J12" s="61"/>
      <c r="K12" s="14"/>
      <c r="L12" s="130" t="s">
        <v>89</v>
      </c>
      <c r="M12" s="168"/>
      <c r="N12" s="168"/>
      <c r="O12" s="168"/>
      <c r="P12" s="169"/>
      <c r="Q12" s="20">
        <v>787464</v>
      </c>
      <c r="R12" s="20"/>
      <c r="S12" s="21"/>
    </row>
    <row r="13" spans="1:20">
      <c r="A13" s="9"/>
      <c r="B13" s="167" t="s">
        <v>78</v>
      </c>
      <c r="C13" s="115"/>
      <c r="D13" s="115"/>
      <c r="E13" s="115"/>
      <c r="F13" s="115"/>
      <c r="G13" s="92"/>
      <c r="H13" s="93">
        <v>1099952</v>
      </c>
      <c r="I13" s="94"/>
      <c r="J13" s="94"/>
      <c r="K13" s="14"/>
      <c r="L13" s="130" t="s">
        <v>8</v>
      </c>
      <c r="M13" s="164"/>
      <c r="N13" s="164"/>
      <c r="O13" s="164"/>
      <c r="P13" s="132"/>
      <c r="Q13" s="20">
        <v>8171924</v>
      </c>
      <c r="R13" s="20"/>
      <c r="S13" s="21"/>
    </row>
    <row r="14" spans="1:20">
      <c r="A14" s="9" t="s">
        <v>28</v>
      </c>
      <c r="B14" s="110" t="s">
        <v>3</v>
      </c>
      <c r="C14" s="111"/>
      <c r="D14" s="111"/>
      <c r="E14" s="111"/>
      <c r="F14" s="111"/>
      <c r="G14" s="112"/>
      <c r="H14" s="63">
        <f>SUM(H15:H20)</f>
        <v>49341464</v>
      </c>
      <c r="I14" s="63">
        <f>SUM(I15:I20)</f>
        <v>0</v>
      </c>
      <c r="J14" s="63">
        <f>SUM(J15:J20)</f>
        <v>0</v>
      </c>
      <c r="K14" s="14"/>
      <c r="L14" s="99" t="s">
        <v>9</v>
      </c>
      <c r="M14" s="104"/>
      <c r="N14" s="104"/>
      <c r="O14" s="104"/>
      <c r="P14" s="105"/>
      <c r="Q14" s="20">
        <v>374776</v>
      </c>
      <c r="R14" s="20"/>
      <c r="S14" s="21"/>
    </row>
    <row r="15" spans="1:20">
      <c r="A15" s="9"/>
      <c r="B15" s="99" t="s">
        <v>70</v>
      </c>
      <c r="C15" s="100"/>
      <c r="D15" s="100"/>
      <c r="E15" s="100"/>
      <c r="F15" s="100"/>
      <c r="G15" s="101"/>
      <c r="H15" s="60">
        <v>1860524</v>
      </c>
      <c r="I15" s="60"/>
      <c r="J15" s="60"/>
      <c r="K15" s="14"/>
      <c r="L15" s="109" t="s">
        <v>10</v>
      </c>
      <c r="M15" s="100"/>
      <c r="N15" s="100"/>
      <c r="O15" s="100"/>
      <c r="P15" s="101"/>
      <c r="Q15" s="20">
        <v>324246</v>
      </c>
      <c r="R15" s="20"/>
      <c r="S15" s="21"/>
    </row>
    <row r="16" spans="1:20">
      <c r="A16" s="9"/>
      <c r="B16" s="99" t="s">
        <v>54</v>
      </c>
      <c r="C16" s="100"/>
      <c r="D16" s="100"/>
      <c r="E16" s="100"/>
      <c r="F16" s="100"/>
      <c r="G16" s="101"/>
      <c r="H16" s="60">
        <v>827469</v>
      </c>
      <c r="I16" s="60"/>
      <c r="J16" s="60"/>
      <c r="K16" s="14"/>
      <c r="L16" s="99" t="s">
        <v>11</v>
      </c>
      <c r="M16" s="100"/>
      <c r="N16" s="100"/>
      <c r="O16" s="100"/>
      <c r="P16" s="101"/>
      <c r="Q16" s="20">
        <v>70800</v>
      </c>
      <c r="R16" s="20"/>
      <c r="S16" s="21"/>
    </row>
    <row r="17" spans="1:19">
      <c r="A17" s="9"/>
      <c r="B17" s="99" t="s">
        <v>74</v>
      </c>
      <c r="C17" s="100"/>
      <c r="D17" s="100"/>
      <c r="E17" s="100"/>
      <c r="F17" s="100"/>
      <c r="G17" s="101"/>
      <c r="H17" s="60">
        <v>11282714</v>
      </c>
      <c r="I17" s="60"/>
      <c r="J17" s="60"/>
      <c r="K17" s="14"/>
      <c r="L17" s="99" t="s">
        <v>12</v>
      </c>
      <c r="M17" s="100"/>
      <c r="N17" s="100"/>
      <c r="O17" s="100"/>
      <c r="P17" s="101"/>
      <c r="Q17" s="20">
        <v>5451909</v>
      </c>
      <c r="R17" s="20"/>
      <c r="S17" s="21"/>
    </row>
    <row r="18" spans="1:19">
      <c r="A18" s="9"/>
      <c r="B18" s="102"/>
      <c r="C18" s="103"/>
      <c r="D18" s="103"/>
      <c r="E18" s="103"/>
      <c r="F18" s="103"/>
      <c r="G18" s="96"/>
      <c r="H18" s="60"/>
      <c r="I18" s="60"/>
      <c r="J18" s="60"/>
      <c r="K18" s="14"/>
      <c r="L18" s="99" t="s">
        <v>83</v>
      </c>
      <c r="M18" s="100"/>
      <c r="N18" s="100"/>
      <c r="O18" s="100"/>
      <c r="P18" s="101"/>
      <c r="Q18" s="20">
        <v>193035</v>
      </c>
      <c r="R18" s="20"/>
      <c r="S18" s="21"/>
    </row>
    <row r="19" spans="1:19">
      <c r="A19" s="9"/>
      <c r="B19" s="106" t="s">
        <v>59</v>
      </c>
      <c r="C19" s="107"/>
      <c r="D19" s="107"/>
      <c r="E19" s="107"/>
      <c r="F19" s="107"/>
      <c r="G19" s="108"/>
      <c r="H19" s="64">
        <v>35175809</v>
      </c>
      <c r="I19" s="65"/>
      <c r="J19" s="65"/>
      <c r="K19" s="14"/>
      <c r="L19" s="99" t="s">
        <v>84</v>
      </c>
      <c r="M19" s="100"/>
      <c r="N19" s="100"/>
      <c r="O19" s="100"/>
      <c r="P19" s="101"/>
      <c r="Q19" s="20">
        <v>2371919</v>
      </c>
      <c r="R19" s="20"/>
      <c r="S19" s="21"/>
    </row>
    <row r="20" spans="1:19">
      <c r="A20" s="9"/>
      <c r="B20" s="99" t="s">
        <v>55</v>
      </c>
      <c r="C20" s="100"/>
      <c r="D20" s="100"/>
      <c r="E20" s="100"/>
      <c r="F20" s="100"/>
      <c r="G20" s="101"/>
      <c r="H20" s="60">
        <v>194948</v>
      </c>
      <c r="I20" s="66"/>
      <c r="J20" s="66"/>
      <c r="K20" s="14"/>
      <c r="L20" s="99" t="s">
        <v>85</v>
      </c>
      <c r="M20" s="100"/>
      <c r="N20" s="100"/>
      <c r="O20" s="100"/>
      <c r="P20" s="101"/>
      <c r="Q20" s="20">
        <v>1650528</v>
      </c>
      <c r="R20" s="22"/>
      <c r="S20" s="5"/>
    </row>
    <row r="21" spans="1:19">
      <c r="A21" s="9"/>
      <c r="B21" s="102"/>
      <c r="C21" s="103"/>
      <c r="D21" s="103"/>
      <c r="E21" s="103"/>
      <c r="F21" s="103"/>
      <c r="G21" s="76"/>
      <c r="H21" s="62"/>
      <c r="I21" s="66"/>
      <c r="J21" s="66"/>
      <c r="K21" s="14"/>
      <c r="L21" s="99" t="s">
        <v>13</v>
      </c>
      <c r="M21" s="100"/>
      <c r="N21" s="100"/>
      <c r="O21" s="100"/>
      <c r="P21" s="101"/>
      <c r="Q21" s="20">
        <v>297692</v>
      </c>
      <c r="R21" s="22"/>
      <c r="S21" s="5"/>
    </row>
    <row r="22" spans="1:19">
      <c r="A22" s="9"/>
      <c r="B22" s="102"/>
      <c r="C22" s="103"/>
      <c r="D22" s="103"/>
      <c r="E22" s="103"/>
      <c r="F22" s="103"/>
      <c r="G22" s="76"/>
      <c r="H22" s="62"/>
      <c r="I22" s="66"/>
      <c r="J22" s="66"/>
      <c r="K22" s="14"/>
      <c r="L22" s="99" t="s">
        <v>14</v>
      </c>
      <c r="M22" s="100"/>
      <c r="N22" s="100"/>
      <c r="O22" s="100"/>
      <c r="P22" s="101"/>
      <c r="Q22" s="20">
        <v>452559</v>
      </c>
      <c r="R22" s="22"/>
      <c r="S22" s="5"/>
    </row>
    <row r="23" spans="1:19">
      <c r="A23" s="9"/>
      <c r="B23" s="102"/>
      <c r="C23" s="103"/>
      <c r="D23" s="103"/>
      <c r="E23" s="103"/>
      <c r="F23" s="103"/>
      <c r="G23" s="76"/>
      <c r="H23" s="62"/>
      <c r="I23" s="66"/>
      <c r="J23" s="66"/>
      <c r="K23" s="14"/>
      <c r="L23" s="99" t="s">
        <v>17</v>
      </c>
      <c r="M23" s="100"/>
      <c r="N23" s="100"/>
      <c r="O23" s="100"/>
      <c r="P23" s="101"/>
      <c r="Q23" s="20">
        <v>1696008</v>
      </c>
      <c r="R23" s="22"/>
      <c r="S23" s="5"/>
    </row>
    <row r="24" spans="1:19">
      <c r="A24" s="9"/>
      <c r="B24" s="102"/>
      <c r="C24" s="103"/>
      <c r="D24" s="103"/>
      <c r="E24" s="103"/>
      <c r="F24" s="103"/>
      <c r="G24" s="76"/>
      <c r="H24" s="62"/>
      <c r="I24" s="66"/>
      <c r="J24" s="66"/>
      <c r="K24" s="14"/>
      <c r="L24" s="99" t="s">
        <v>18</v>
      </c>
      <c r="M24" s="100"/>
      <c r="N24" s="100"/>
      <c r="O24" s="100"/>
      <c r="P24" s="101"/>
      <c r="Q24" s="20">
        <v>1613559</v>
      </c>
      <c r="R24" s="22"/>
      <c r="S24" s="5"/>
    </row>
    <row r="25" spans="1:19">
      <c r="A25" s="9"/>
      <c r="B25" s="102"/>
      <c r="C25" s="103"/>
      <c r="D25" s="103"/>
      <c r="E25" s="103"/>
      <c r="F25" s="103"/>
      <c r="G25" s="95"/>
      <c r="H25" s="62"/>
      <c r="I25" s="66"/>
      <c r="J25" s="66"/>
      <c r="K25" s="14"/>
      <c r="L25" s="99" t="s">
        <v>15</v>
      </c>
      <c r="M25" s="100"/>
      <c r="N25" s="100"/>
      <c r="O25" s="100"/>
      <c r="P25" s="101"/>
      <c r="Q25" s="20">
        <v>367012</v>
      </c>
      <c r="R25" s="22"/>
      <c r="S25" s="5"/>
    </row>
    <row r="26" spans="1:19">
      <c r="A26" s="9"/>
      <c r="B26" s="102"/>
      <c r="C26" s="103"/>
      <c r="D26" s="103"/>
      <c r="E26" s="103"/>
      <c r="F26" s="103"/>
      <c r="G26" s="76"/>
      <c r="H26" s="62"/>
      <c r="I26" s="66"/>
      <c r="J26" s="66"/>
      <c r="K26" s="14"/>
      <c r="L26" s="99" t="s">
        <v>86</v>
      </c>
      <c r="M26" s="100"/>
      <c r="N26" s="100"/>
      <c r="O26" s="100"/>
      <c r="P26" s="101"/>
      <c r="Q26" s="20">
        <v>253979</v>
      </c>
      <c r="R26" s="22"/>
      <c r="S26" s="5"/>
    </row>
    <row r="27" spans="1:19">
      <c r="A27" s="9"/>
      <c r="B27" s="102"/>
      <c r="C27" s="103"/>
      <c r="D27" s="103"/>
      <c r="E27" s="103"/>
      <c r="F27" s="103"/>
      <c r="G27" s="95"/>
      <c r="H27" s="62"/>
      <c r="I27" s="66"/>
      <c r="J27" s="66"/>
      <c r="K27" s="14"/>
      <c r="L27" s="99" t="s">
        <v>87</v>
      </c>
      <c r="M27" s="100"/>
      <c r="N27" s="100"/>
      <c r="O27" s="100"/>
      <c r="P27" s="101"/>
      <c r="Q27" s="20">
        <v>276376</v>
      </c>
      <c r="R27" s="22"/>
      <c r="S27" s="5"/>
    </row>
    <row r="28" spans="1:19">
      <c r="A28" s="9"/>
      <c r="B28" s="102"/>
      <c r="C28" s="103"/>
      <c r="D28" s="103"/>
      <c r="E28" s="103"/>
      <c r="F28" s="103"/>
      <c r="G28" s="95"/>
      <c r="H28" s="62"/>
      <c r="I28" s="66"/>
      <c r="J28" s="66"/>
      <c r="K28" s="14"/>
      <c r="L28" s="99" t="s">
        <v>88</v>
      </c>
      <c r="M28" s="100"/>
      <c r="N28" s="100"/>
      <c r="O28" s="100"/>
      <c r="P28" s="101"/>
      <c r="Q28" s="20">
        <v>431800</v>
      </c>
      <c r="R28" s="22"/>
      <c r="S28" s="5"/>
    </row>
    <row r="29" spans="1:19">
      <c r="A29" s="9" t="s">
        <v>33</v>
      </c>
      <c r="B29" s="24" t="s">
        <v>4</v>
      </c>
      <c r="C29" s="11"/>
      <c r="D29" s="11"/>
      <c r="E29" s="11"/>
      <c r="F29" s="11"/>
      <c r="G29" s="11"/>
      <c r="H29" s="67">
        <f>SUM(H30:H38)</f>
        <v>3514260</v>
      </c>
      <c r="I29" s="67">
        <f>SUM(I30:I38)</f>
        <v>0</v>
      </c>
      <c r="J29" s="67">
        <f>SUM(J30:J38)</f>
        <v>0</v>
      </c>
      <c r="K29" s="14" t="s">
        <v>29</v>
      </c>
      <c r="L29" s="110" t="s">
        <v>65</v>
      </c>
      <c r="M29" s="115"/>
      <c r="N29" s="115"/>
      <c r="O29" s="115"/>
      <c r="P29" s="116"/>
      <c r="Q29" s="84">
        <v>3379185</v>
      </c>
      <c r="R29" s="25"/>
      <c r="S29" s="25"/>
    </row>
    <row r="30" spans="1:19" ht="26.25" customHeight="1">
      <c r="A30" s="9"/>
      <c r="B30" s="99" t="s">
        <v>16</v>
      </c>
      <c r="C30" s="100"/>
      <c r="D30" s="100"/>
      <c r="E30" s="100"/>
      <c r="F30" s="100"/>
      <c r="G30" s="101"/>
      <c r="H30" s="60">
        <v>19050</v>
      </c>
      <c r="I30" s="60"/>
      <c r="J30" s="60"/>
      <c r="K30" s="14" t="s">
        <v>30</v>
      </c>
      <c r="L30" s="117" t="s">
        <v>72</v>
      </c>
      <c r="M30" s="118"/>
      <c r="N30" s="118"/>
      <c r="O30" s="118"/>
      <c r="P30" s="119"/>
      <c r="Q30" s="81">
        <v>14905000</v>
      </c>
      <c r="R30" s="81"/>
      <c r="S30" s="81"/>
    </row>
    <row r="31" spans="1:19" ht="26.25" customHeight="1">
      <c r="A31" s="9"/>
      <c r="B31" s="99" t="s">
        <v>6</v>
      </c>
      <c r="C31" s="100"/>
      <c r="D31" s="100"/>
      <c r="E31" s="100"/>
      <c r="F31" s="100"/>
      <c r="G31" s="101"/>
      <c r="H31" s="60">
        <v>300000</v>
      </c>
      <c r="I31" s="60"/>
      <c r="J31" s="60"/>
      <c r="K31" s="14" t="s">
        <v>31</v>
      </c>
      <c r="L31" s="117" t="s">
        <v>64</v>
      </c>
      <c r="M31" s="118"/>
      <c r="N31" s="118"/>
      <c r="O31" s="118"/>
      <c r="P31" s="119"/>
      <c r="Q31" s="81">
        <v>7205160</v>
      </c>
      <c r="R31" s="81"/>
      <c r="S31" s="81"/>
    </row>
    <row r="32" spans="1:19" ht="22.5" customHeight="1">
      <c r="A32" s="9"/>
      <c r="B32" s="99" t="s">
        <v>81</v>
      </c>
      <c r="C32" s="100"/>
      <c r="D32" s="100"/>
      <c r="E32" s="100"/>
      <c r="F32" s="100"/>
      <c r="G32" s="101"/>
      <c r="H32" s="61">
        <v>190500</v>
      </c>
      <c r="I32" s="60"/>
      <c r="J32" s="60"/>
      <c r="K32" s="14"/>
      <c r="L32" s="133"/>
      <c r="M32" s="134"/>
      <c r="N32" s="134"/>
      <c r="O32" s="134"/>
      <c r="P32" s="135"/>
      <c r="Q32" s="82"/>
      <c r="R32" s="80"/>
      <c r="S32" s="80"/>
    </row>
    <row r="33" spans="1:19">
      <c r="A33" s="9"/>
      <c r="B33" s="99" t="s">
        <v>8</v>
      </c>
      <c r="C33" s="100"/>
      <c r="D33" s="100"/>
      <c r="E33" s="100"/>
      <c r="F33" s="100"/>
      <c r="G33" s="101"/>
      <c r="H33" s="61">
        <v>1939770</v>
      </c>
      <c r="I33" s="60"/>
      <c r="J33" s="60"/>
      <c r="K33" s="14"/>
      <c r="L33" s="113"/>
      <c r="M33" s="136"/>
      <c r="N33" s="136"/>
      <c r="O33" s="136"/>
      <c r="P33" s="137"/>
      <c r="Q33" s="82"/>
      <c r="R33" s="80"/>
      <c r="S33" s="80"/>
    </row>
    <row r="34" spans="1:19">
      <c r="A34" s="9"/>
      <c r="B34" s="99" t="s">
        <v>84</v>
      </c>
      <c r="C34" s="100"/>
      <c r="D34" s="100"/>
      <c r="E34" s="100"/>
      <c r="F34" s="100"/>
      <c r="G34" s="101"/>
      <c r="H34" s="61">
        <v>82550</v>
      </c>
      <c r="I34" s="60"/>
      <c r="J34" s="60"/>
      <c r="K34" s="14"/>
      <c r="L34" s="120"/>
      <c r="M34" s="121"/>
      <c r="N34" s="121"/>
      <c r="O34" s="121"/>
      <c r="P34" s="122"/>
      <c r="Q34" s="80"/>
      <c r="R34" s="80"/>
      <c r="S34" s="80"/>
    </row>
    <row r="35" spans="1:19">
      <c r="A35" s="9"/>
      <c r="B35" s="99" t="s">
        <v>17</v>
      </c>
      <c r="C35" s="100"/>
      <c r="D35" s="100"/>
      <c r="E35" s="100"/>
      <c r="F35" s="100"/>
      <c r="G35" s="101"/>
      <c r="H35" s="61">
        <v>580390</v>
      </c>
      <c r="I35" s="60"/>
      <c r="J35" s="60"/>
      <c r="K35" s="14"/>
      <c r="L35" s="120"/>
      <c r="M35" s="121"/>
      <c r="N35" s="121"/>
      <c r="O35" s="121"/>
      <c r="P35" s="122"/>
      <c r="Q35" s="80"/>
      <c r="R35" s="80"/>
      <c r="S35" s="80"/>
    </row>
    <row r="36" spans="1:19">
      <c r="A36" s="9"/>
      <c r="B36" s="99" t="s">
        <v>18</v>
      </c>
      <c r="C36" s="100"/>
      <c r="D36" s="100"/>
      <c r="E36" s="100"/>
      <c r="F36" s="100"/>
      <c r="G36" s="101"/>
      <c r="H36" s="61">
        <v>60000</v>
      </c>
      <c r="I36" s="60"/>
      <c r="J36" s="60"/>
      <c r="K36" s="14"/>
      <c r="L36" s="57"/>
      <c r="M36" s="58"/>
      <c r="N36" s="58"/>
      <c r="O36" s="58"/>
      <c r="P36" s="59"/>
      <c r="Q36" s="26"/>
      <c r="R36" s="26"/>
      <c r="S36" s="26"/>
    </row>
    <row r="37" spans="1:19">
      <c r="A37" s="9"/>
      <c r="B37" s="99" t="s">
        <v>82</v>
      </c>
      <c r="C37" s="100"/>
      <c r="D37" s="100"/>
      <c r="E37" s="100"/>
      <c r="F37" s="100"/>
      <c r="G37" s="90"/>
      <c r="H37" s="61">
        <v>215000</v>
      </c>
      <c r="I37" s="60"/>
      <c r="J37" s="60"/>
      <c r="K37" s="14"/>
      <c r="L37" s="87"/>
      <c r="M37" s="88"/>
      <c r="N37" s="88"/>
      <c r="O37" s="88"/>
      <c r="P37" s="89"/>
      <c r="Q37" s="26"/>
      <c r="R37" s="26"/>
      <c r="S37" s="26"/>
    </row>
    <row r="38" spans="1:19">
      <c r="A38" s="9"/>
      <c r="B38" s="99" t="s">
        <v>12</v>
      </c>
      <c r="C38" s="100"/>
      <c r="D38" s="100"/>
      <c r="E38" s="100"/>
      <c r="F38" s="100"/>
      <c r="G38" s="101"/>
      <c r="H38" s="61">
        <v>127000</v>
      </c>
      <c r="I38" s="60"/>
      <c r="J38" s="60"/>
      <c r="K38" s="14"/>
      <c r="L38" s="110" t="s">
        <v>90</v>
      </c>
      <c r="M38" s="111"/>
      <c r="N38" s="111"/>
      <c r="O38" s="111"/>
      <c r="P38" s="112"/>
      <c r="Q38" s="23">
        <v>1455819</v>
      </c>
      <c r="R38" s="23"/>
      <c r="S38" s="23"/>
    </row>
    <row r="39" spans="1:19">
      <c r="A39" s="9" t="s">
        <v>79</v>
      </c>
      <c r="B39" s="110" t="s">
        <v>32</v>
      </c>
      <c r="C39" s="111"/>
      <c r="D39" s="111"/>
      <c r="E39" s="111"/>
      <c r="F39" s="111"/>
      <c r="G39" s="28"/>
      <c r="H39" s="68"/>
      <c r="I39" s="68"/>
      <c r="J39" s="68"/>
      <c r="K39" s="14"/>
      <c r="L39" s="27"/>
      <c r="M39" s="27"/>
      <c r="N39" s="27"/>
      <c r="O39" s="27"/>
      <c r="P39" s="27"/>
      <c r="Q39" s="23"/>
      <c r="R39" s="23"/>
      <c r="S39" s="23"/>
    </row>
    <row r="40" spans="1:19">
      <c r="A40" s="9" t="s">
        <v>36</v>
      </c>
      <c r="B40" s="10" t="s">
        <v>34</v>
      </c>
      <c r="C40" s="11"/>
      <c r="D40" s="11"/>
      <c r="E40" s="11"/>
      <c r="F40" s="11"/>
      <c r="G40" s="11"/>
      <c r="H40" s="67">
        <f>SUM(H42+H41)</f>
        <v>2078000</v>
      </c>
      <c r="I40" s="67">
        <f>SUM(I42+I41)</f>
        <v>0</v>
      </c>
      <c r="J40" s="67">
        <f>SUM(J42+J41)</f>
        <v>0</v>
      </c>
      <c r="K40" s="14"/>
      <c r="L40" s="29"/>
      <c r="M40" s="29"/>
      <c r="N40" s="30"/>
      <c r="O40" s="30"/>
      <c r="P40" s="31"/>
      <c r="Q40" s="20"/>
      <c r="R40" s="20"/>
      <c r="S40" s="20"/>
    </row>
    <row r="41" spans="1:19">
      <c r="A41" s="9"/>
      <c r="B41" s="113" t="s">
        <v>35</v>
      </c>
      <c r="C41" s="114"/>
      <c r="D41" s="114"/>
      <c r="E41" s="114"/>
      <c r="F41" s="114"/>
      <c r="G41" s="32"/>
      <c r="H41" s="79">
        <v>2078000</v>
      </c>
      <c r="I41" s="65"/>
      <c r="J41" s="65"/>
      <c r="K41" s="14"/>
      <c r="L41" s="29"/>
      <c r="M41" s="29"/>
      <c r="N41" s="30"/>
      <c r="O41" s="30"/>
      <c r="P41" s="31"/>
      <c r="Q41" s="20"/>
      <c r="R41" s="20"/>
      <c r="S41" s="20"/>
    </row>
    <row r="42" spans="1:19">
      <c r="A42" s="9"/>
      <c r="B42" s="123"/>
      <c r="C42" s="124"/>
      <c r="D42" s="124"/>
      <c r="E42" s="124"/>
      <c r="F42" s="124"/>
      <c r="G42" s="125"/>
      <c r="H42" s="69"/>
      <c r="I42" s="69"/>
      <c r="J42" s="69"/>
      <c r="K42" s="14"/>
      <c r="L42" s="29"/>
      <c r="M42" s="29"/>
      <c r="N42" s="30"/>
      <c r="O42" s="30"/>
      <c r="P42" s="31"/>
      <c r="Q42" s="18"/>
      <c r="R42" s="33"/>
      <c r="S42" s="33"/>
    </row>
    <row r="43" spans="1:19">
      <c r="A43" s="9" t="s">
        <v>40</v>
      </c>
      <c r="B43" s="110" t="s">
        <v>37</v>
      </c>
      <c r="C43" s="111"/>
      <c r="D43" s="111"/>
      <c r="E43" s="111"/>
      <c r="F43" s="111"/>
      <c r="G43" s="34"/>
      <c r="H43" s="70"/>
      <c r="I43" s="70"/>
      <c r="J43" s="70"/>
      <c r="K43" s="14"/>
      <c r="L43" s="29"/>
      <c r="M43" s="29"/>
      <c r="N43" s="30"/>
      <c r="O43" s="30"/>
      <c r="P43" s="31"/>
      <c r="Q43" s="18"/>
      <c r="R43" s="33"/>
      <c r="S43" s="33"/>
    </row>
    <row r="44" spans="1:19">
      <c r="A44" s="35"/>
      <c r="B44" s="126" t="s">
        <v>38</v>
      </c>
      <c r="C44" s="127"/>
      <c r="D44" s="127"/>
      <c r="E44" s="127"/>
      <c r="F44" s="127"/>
      <c r="G44" s="36"/>
      <c r="H44" s="71">
        <f>SUM(H7+H14+H29+H40)</f>
        <v>66307862</v>
      </c>
      <c r="I44" s="71">
        <f>SUM(I7+I14+I29+I40+I43)</f>
        <v>0</v>
      </c>
      <c r="J44" s="71">
        <f>SUM(J7+J14+J29+J39+J40+J43)</f>
        <v>0</v>
      </c>
      <c r="K44" s="14"/>
      <c r="L44" s="126" t="s">
        <v>39</v>
      </c>
      <c r="M44" s="127"/>
      <c r="N44" s="127"/>
      <c r="O44" s="127"/>
      <c r="P44" s="128"/>
      <c r="Q44" s="23">
        <f>SUM(Q7+Q29+Q30+Q31+Q38)</f>
        <v>66307862</v>
      </c>
      <c r="R44" s="23">
        <f>SUM(R7+R29+R30+R33+R38)</f>
        <v>0</v>
      </c>
      <c r="S44" s="23">
        <f>SUM(S7+S29+S30+S33+S38)</f>
        <v>0</v>
      </c>
    </row>
    <row r="45" spans="1:19">
      <c r="A45" s="35"/>
      <c r="B45" s="110" t="s">
        <v>91</v>
      </c>
      <c r="C45" s="111"/>
      <c r="D45" s="111"/>
      <c r="E45" s="111"/>
      <c r="F45" s="111"/>
      <c r="G45" s="112"/>
      <c r="H45" s="70">
        <v>3455471</v>
      </c>
      <c r="I45" s="68"/>
      <c r="J45" s="97"/>
      <c r="K45" s="14"/>
      <c r="L45" s="102"/>
      <c r="M45" s="103"/>
      <c r="N45" s="103"/>
      <c r="O45" s="103"/>
      <c r="P45" s="129"/>
      <c r="Q45" s="20"/>
      <c r="R45" s="20"/>
      <c r="S45" s="20"/>
    </row>
    <row r="46" spans="1:19">
      <c r="A46" s="91" t="s">
        <v>42</v>
      </c>
      <c r="B46" s="110" t="s">
        <v>5</v>
      </c>
      <c r="C46" s="111"/>
      <c r="D46" s="111"/>
      <c r="E46" s="111"/>
      <c r="F46" s="111"/>
      <c r="G46" s="27"/>
      <c r="H46" s="72">
        <f>SUM(H47:H48)</f>
        <v>600000</v>
      </c>
      <c r="I46" s="72">
        <f>SUM(I47:I50)</f>
        <v>0</v>
      </c>
      <c r="J46" s="72">
        <f>SUM(J47:J50)</f>
        <v>0</v>
      </c>
      <c r="K46" s="14" t="s">
        <v>41</v>
      </c>
      <c r="L46" s="110" t="s">
        <v>66</v>
      </c>
      <c r="M46" s="111"/>
      <c r="N46" s="111"/>
      <c r="O46" s="111"/>
      <c r="P46" s="112"/>
      <c r="Q46" s="37">
        <f>SUM(Q47:Q50)</f>
        <v>136690169</v>
      </c>
      <c r="R46" s="37">
        <f>SUM(R47:R48)</f>
        <v>0</v>
      </c>
      <c r="S46" s="37"/>
    </row>
    <row r="47" spans="1:19">
      <c r="A47" s="35"/>
      <c r="B47" s="99" t="s">
        <v>60</v>
      </c>
      <c r="C47" s="104"/>
      <c r="D47" s="104"/>
      <c r="E47" s="104"/>
      <c r="F47" s="104"/>
      <c r="G47" s="4"/>
      <c r="H47" s="60">
        <v>600000</v>
      </c>
      <c r="I47" s="60"/>
      <c r="J47" s="60"/>
      <c r="K47" s="14"/>
      <c r="L47" s="99" t="s">
        <v>67</v>
      </c>
      <c r="M47" s="100"/>
      <c r="N47" s="100"/>
      <c r="O47" s="100"/>
      <c r="P47" s="101"/>
      <c r="Q47" s="20">
        <v>86845633</v>
      </c>
      <c r="R47" s="20"/>
      <c r="S47" s="20"/>
    </row>
    <row r="48" spans="1:19">
      <c r="A48" s="35"/>
      <c r="B48" s="99"/>
      <c r="C48" s="104"/>
      <c r="D48" s="104"/>
      <c r="E48" s="104"/>
      <c r="F48" s="104"/>
      <c r="G48" s="4"/>
      <c r="H48" s="60"/>
      <c r="I48" s="60"/>
      <c r="J48" s="60"/>
      <c r="K48" s="14"/>
      <c r="L48" s="99" t="s">
        <v>2</v>
      </c>
      <c r="M48" s="100"/>
      <c r="N48" s="100"/>
      <c r="O48" s="100"/>
      <c r="P48" s="101"/>
      <c r="Q48" s="20">
        <v>49844536</v>
      </c>
      <c r="R48" s="20"/>
      <c r="S48" s="20"/>
    </row>
    <row r="49" spans="1:19">
      <c r="A49" s="35" t="s">
        <v>44</v>
      </c>
      <c r="B49" s="149" t="s">
        <v>61</v>
      </c>
      <c r="C49" s="150"/>
      <c r="D49" s="150"/>
      <c r="E49" s="150"/>
      <c r="F49" s="150"/>
      <c r="G49" s="77"/>
      <c r="H49" s="78">
        <f>SUM(H50)</f>
        <v>60000</v>
      </c>
      <c r="I49" s="78">
        <f t="shared" ref="I49:J49" si="0">SUM(I50)</f>
        <v>0</v>
      </c>
      <c r="J49" s="78">
        <f t="shared" si="0"/>
        <v>0</v>
      </c>
      <c r="K49" s="14"/>
      <c r="L49" s="99" t="s">
        <v>68</v>
      </c>
      <c r="M49" s="100"/>
      <c r="N49" s="100"/>
      <c r="O49" s="100"/>
      <c r="P49" s="101"/>
      <c r="Q49" s="20"/>
      <c r="R49" s="20"/>
      <c r="S49" s="20"/>
    </row>
    <row r="50" spans="1:19" ht="25.5" customHeight="1">
      <c r="A50" s="35"/>
      <c r="B50" s="151" t="s">
        <v>62</v>
      </c>
      <c r="C50" s="152"/>
      <c r="D50" s="152"/>
      <c r="E50" s="152"/>
      <c r="F50" s="152"/>
      <c r="G50" s="4"/>
      <c r="H50" s="60">
        <v>60000</v>
      </c>
      <c r="I50" s="60"/>
      <c r="J50" s="60"/>
      <c r="K50" s="14"/>
      <c r="L50" s="153"/>
      <c r="M50" s="154"/>
      <c r="N50" s="154"/>
      <c r="O50" s="154"/>
      <c r="P50" s="155"/>
      <c r="Q50" s="20"/>
      <c r="R50" s="20"/>
      <c r="S50" s="20"/>
    </row>
    <row r="51" spans="1:19">
      <c r="A51" s="35" t="s">
        <v>26</v>
      </c>
      <c r="B51" s="24" t="s">
        <v>75</v>
      </c>
      <c r="C51" s="11"/>
      <c r="D51" s="11"/>
      <c r="E51" s="11"/>
      <c r="F51" s="11"/>
      <c r="G51" s="11"/>
      <c r="H51" s="67">
        <v>132574698</v>
      </c>
      <c r="I51" s="67"/>
      <c r="J51" s="67"/>
      <c r="K51" s="14" t="s">
        <v>43</v>
      </c>
      <c r="L51" s="141" t="s">
        <v>73</v>
      </c>
      <c r="M51" s="142"/>
      <c r="N51" s="142"/>
      <c r="O51" s="142"/>
      <c r="P51" s="143"/>
      <c r="Q51" s="85"/>
      <c r="R51" s="38"/>
      <c r="S51" s="38"/>
    </row>
    <row r="52" spans="1:19">
      <c r="A52" s="35"/>
      <c r="B52" s="39" t="s">
        <v>45</v>
      </c>
      <c r="C52" s="40"/>
      <c r="D52" s="41"/>
      <c r="E52" s="36"/>
      <c r="F52" s="36"/>
      <c r="G52" s="42"/>
      <c r="H52" s="63"/>
      <c r="I52" s="63"/>
      <c r="J52" s="63"/>
      <c r="K52" s="14" t="s">
        <v>46</v>
      </c>
      <c r="L52" s="141" t="s">
        <v>47</v>
      </c>
      <c r="M52" s="142"/>
      <c r="N52" s="142"/>
      <c r="O52" s="142"/>
      <c r="P52" s="143"/>
      <c r="Q52" s="85"/>
      <c r="R52" s="16"/>
      <c r="S52" s="16"/>
    </row>
    <row r="53" spans="1:19">
      <c r="A53" s="35" t="s">
        <v>29</v>
      </c>
      <c r="B53" s="39" t="s">
        <v>48</v>
      </c>
      <c r="C53" s="40"/>
      <c r="D53" s="41"/>
      <c r="E53" s="36"/>
      <c r="F53" s="36"/>
      <c r="G53" s="42"/>
      <c r="H53" s="63">
        <f>SUM(H45+H46+H49+H51+H52)</f>
        <v>136690169</v>
      </c>
      <c r="I53" s="63"/>
      <c r="J53" s="63"/>
      <c r="K53" s="14"/>
      <c r="L53" s="141" t="s">
        <v>49</v>
      </c>
      <c r="M53" s="144"/>
      <c r="N53" s="144"/>
      <c r="O53" s="144"/>
      <c r="P53" s="145"/>
      <c r="Q53" s="85">
        <f>SUM(Q46+Q51)</f>
        <v>136690169</v>
      </c>
      <c r="R53" s="16"/>
      <c r="S53" s="16"/>
    </row>
    <row r="54" spans="1:19">
      <c r="A54" s="35"/>
      <c r="B54" s="43" t="s">
        <v>50</v>
      </c>
      <c r="C54" s="44"/>
      <c r="D54" s="45"/>
      <c r="E54" s="44"/>
      <c r="F54" s="44"/>
      <c r="G54" s="46"/>
      <c r="H54" s="73">
        <f>SUM(H44+H53)</f>
        <v>202998031</v>
      </c>
      <c r="I54" s="73">
        <f>SUM(I44+I53)</f>
        <v>0</v>
      </c>
      <c r="J54" s="73">
        <f>SUM(J44+J53)</f>
        <v>0</v>
      </c>
      <c r="K54" s="47"/>
      <c r="L54" s="146" t="s">
        <v>51</v>
      </c>
      <c r="M54" s="147"/>
      <c r="N54" s="147"/>
      <c r="O54" s="147"/>
      <c r="P54" s="148"/>
      <c r="Q54" s="48">
        <f>SUM(Q44+Q53)</f>
        <v>202998031</v>
      </c>
      <c r="R54" s="48">
        <f>SUM(R44+R53)</f>
        <v>0</v>
      </c>
      <c r="S54" s="48">
        <f>SUM(S44+S53)</f>
        <v>0</v>
      </c>
    </row>
    <row r="55" spans="1:19">
      <c r="A55" s="35"/>
      <c r="B55" s="110" t="s">
        <v>63</v>
      </c>
      <c r="C55" s="138"/>
      <c r="D55" s="138"/>
      <c r="E55" s="138"/>
      <c r="F55" s="138"/>
      <c r="G55" s="40"/>
      <c r="H55" s="63"/>
      <c r="I55" s="63"/>
      <c r="J55" s="63"/>
      <c r="K55" s="14"/>
      <c r="L55" s="110" t="s">
        <v>63</v>
      </c>
      <c r="M55" s="111"/>
      <c r="N55" s="111"/>
      <c r="O55" s="111"/>
      <c r="P55" s="112"/>
      <c r="Q55" s="49"/>
      <c r="R55" s="49"/>
      <c r="S55" s="49"/>
    </row>
    <row r="56" spans="1:19" ht="15.75">
      <c r="A56" s="50"/>
      <c r="B56" s="139" t="s">
        <v>52</v>
      </c>
      <c r="C56" s="140"/>
      <c r="D56" s="140"/>
      <c r="E56" s="140"/>
      <c r="F56" s="140"/>
      <c r="G56" s="51"/>
      <c r="H56" s="74">
        <f>SUM(H54:H55)</f>
        <v>202998031</v>
      </c>
      <c r="I56" s="74">
        <f>SUM(I54:I55)</f>
        <v>0</v>
      </c>
      <c r="J56" s="74">
        <f>SUM(J54:J55)</f>
        <v>0</v>
      </c>
      <c r="K56" s="52"/>
      <c r="L56" s="53" t="s">
        <v>53</v>
      </c>
      <c r="M56" s="54"/>
      <c r="N56" s="54"/>
      <c r="O56" s="54"/>
      <c r="P56" s="55"/>
      <c r="Q56" s="56">
        <f>SUM(Q54+Q55)</f>
        <v>202998031</v>
      </c>
      <c r="R56" s="56">
        <f>SUM(R54+R55)</f>
        <v>0</v>
      </c>
      <c r="S56" s="56">
        <f>SUM(S54+S55)</f>
        <v>0</v>
      </c>
    </row>
  </sheetData>
  <mergeCells count="91">
    <mergeCell ref="B6:G6"/>
    <mergeCell ref="L6:P6"/>
    <mergeCell ref="L9:P9"/>
    <mergeCell ref="L10:P10"/>
    <mergeCell ref="L13:P13"/>
    <mergeCell ref="B9:G9"/>
    <mergeCell ref="B10:G10"/>
    <mergeCell ref="B11:G11"/>
    <mergeCell ref="B8:F8"/>
    <mergeCell ref="B13:F13"/>
    <mergeCell ref="B7:F7"/>
    <mergeCell ref="B12:F12"/>
    <mergeCell ref="L12:P12"/>
    <mergeCell ref="A1:T1"/>
    <mergeCell ref="A3:D3"/>
    <mergeCell ref="A4:Q4"/>
    <mergeCell ref="A5:Q5"/>
    <mergeCell ref="R5:S5"/>
    <mergeCell ref="B47:F47"/>
    <mergeCell ref="L47:P47"/>
    <mergeCell ref="B48:F48"/>
    <mergeCell ref="L48:P48"/>
    <mergeCell ref="L54:P54"/>
    <mergeCell ref="B49:F49"/>
    <mergeCell ref="L49:P49"/>
    <mergeCell ref="B50:F50"/>
    <mergeCell ref="L50:P50"/>
    <mergeCell ref="B55:F55"/>
    <mergeCell ref="L55:P55"/>
    <mergeCell ref="B56:F56"/>
    <mergeCell ref="L51:P51"/>
    <mergeCell ref="L52:P52"/>
    <mergeCell ref="L53:P53"/>
    <mergeCell ref="B46:F46"/>
    <mergeCell ref="L46:P46"/>
    <mergeCell ref="L11:P11"/>
    <mergeCell ref="B17:G17"/>
    <mergeCell ref="L17:P17"/>
    <mergeCell ref="L31:P31"/>
    <mergeCell ref="L32:P32"/>
    <mergeCell ref="L33:P33"/>
    <mergeCell ref="L34:P34"/>
    <mergeCell ref="L21:P21"/>
    <mergeCell ref="L22:P22"/>
    <mergeCell ref="L23:P23"/>
    <mergeCell ref="L24:P24"/>
    <mergeCell ref="L26:P26"/>
    <mergeCell ref="L20:P20"/>
    <mergeCell ref="B15:G15"/>
    <mergeCell ref="B42:G42"/>
    <mergeCell ref="B43:F43"/>
    <mergeCell ref="B44:F44"/>
    <mergeCell ref="L44:P44"/>
    <mergeCell ref="B45:G45"/>
    <mergeCell ref="L45:P45"/>
    <mergeCell ref="B41:F41"/>
    <mergeCell ref="L29:P29"/>
    <mergeCell ref="B30:G30"/>
    <mergeCell ref="L30:P30"/>
    <mergeCell ref="B31:G31"/>
    <mergeCell ref="B38:G38"/>
    <mergeCell ref="L38:P38"/>
    <mergeCell ref="B39:F39"/>
    <mergeCell ref="B32:G32"/>
    <mergeCell ref="B33:G33"/>
    <mergeCell ref="B34:G34"/>
    <mergeCell ref="B35:G35"/>
    <mergeCell ref="B36:G36"/>
    <mergeCell ref="L35:P35"/>
    <mergeCell ref="B37:F37"/>
    <mergeCell ref="B24:F24"/>
    <mergeCell ref="B18:F18"/>
    <mergeCell ref="L14:P14"/>
    <mergeCell ref="B19:G19"/>
    <mergeCell ref="L19:P19"/>
    <mergeCell ref="L15:P15"/>
    <mergeCell ref="B16:G16"/>
    <mergeCell ref="L16:P16"/>
    <mergeCell ref="L18:P18"/>
    <mergeCell ref="B14:G14"/>
    <mergeCell ref="B21:F21"/>
    <mergeCell ref="B22:F22"/>
    <mergeCell ref="B20:G20"/>
    <mergeCell ref="B23:F23"/>
    <mergeCell ref="L25:P25"/>
    <mergeCell ref="B25:F25"/>
    <mergeCell ref="B27:F27"/>
    <mergeCell ref="L27:P27"/>
    <mergeCell ref="B28:F28"/>
    <mergeCell ref="L28:P28"/>
    <mergeCell ref="B26:F26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számú 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2017-03-27T09:29:30Z</dcterms:modified>
</cp:coreProperties>
</file>