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FD3D731-3E47-40E6-AF2D-02E3E794F109}" xr6:coauthVersionLast="40" xr6:coauthVersionMax="40" xr10:uidLastSave="{00000000-0000-0000-0000-000000000000}"/>
  <bookViews>
    <workbookView xWindow="-120" yWindow="-120" windowWidth="29040" windowHeight="15840" tabRatio="691" xr2:uid="{00000000-000D-0000-FFFF-FFFF00000000}"/>
  </bookViews>
  <sheets>
    <sheet name="Önk.-2019.évi kiadások" sheetId="5" r:id="rId1"/>
    <sheet name="PH-2019.évi kiadások" sheetId="6" r:id="rId2"/>
    <sheet name="Hétszínvirág Óvoda-2019. kiadás" sheetId="8" r:id="rId3"/>
  </sheets>
  <calcPr calcId="181029"/>
</workbook>
</file>

<file path=xl/calcChain.xml><?xml version="1.0" encoding="utf-8"?>
<calcChain xmlns="http://schemas.openxmlformats.org/spreadsheetml/2006/main">
  <c r="E52" i="5" l="1"/>
  <c r="D30" i="8" l="1"/>
  <c r="E30" i="8"/>
  <c r="C30" i="8"/>
  <c r="E26" i="8" l="1"/>
  <c r="D26" i="8"/>
  <c r="C26" i="8"/>
  <c r="D17" i="6"/>
  <c r="C17" i="6"/>
  <c r="E11" i="8"/>
  <c r="D11" i="8"/>
  <c r="C11" i="8"/>
  <c r="E17" i="6"/>
  <c r="D52" i="5"/>
  <c r="E60" i="5"/>
  <c r="E63" i="5" s="1"/>
  <c r="D60" i="5"/>
  <c r="D63" i="5" s="1"/>
  <c r="C60" i="5"/>
  <c r="C63" i="5" s="1"/>
  <c r="C52" i="5"/>
  <c r="D47" i="5"/>
  <c r="C47" i="5"/>
  <c r="E41" i="5"/>
  <c r="D41" i="5"/>
  <c r="C41" i="5"/>
  <c r="E35" i="5"/>
  <c r="D35" i="5"/>
  <c r="C35" i="5"/>
  <c r="E31" i="5"/>
  <c r="D31" i="5"/>
  <c r="C31" i="5"/>
  <c r="E13" i="5"/>
  <c r="D13" i="5"/>
  <c r="C13" i="5"/>
  <c r="C54" i="5" l="1"/>
  <c r="C62" i="5" s="1"/>
  <c r="C64" i="5" s="1"/>
  <c r="D54" i="5"/>
  <c r="D62" i="5" s="1"/>
  <c r="D64" i="5" s="1"/>
  <c r="C32" i="8"/>
  <c r="D32" i="8"/>
  <c r="E32" i="8"/>
  <c r="D32" i="6"/>
  <c r="C32" i="6"/>
  <c r="E54" i="5"/>
  <c r="E62" i="5" s="1"/>
  <c r="E64" i="5" s="1"/>
  <c r="E32" i="6"/>
</calcChain>
</file>

<file path=xl/sharedStrings.xml><?xml version="1.0" encoding="utf-8"?>
<sst xmlns="http://schemas.openxmlformats.org/spreadsheetml/2006/main" count="126" uniqueCount="86">
  <si>
    <t>Számlaszám</t>
  </si>
  <si>
    <t>Megnevezés</t>
  </si>
  <si>
    <t>Törvény szerinti illetmények, munkabérek</t>
  </si>
  <si>
    <t>Közlekedési költségtérítés</t>
  </si>
  <si>
    <t>Választott tisztségviselők juttatásai</t>
  </si>
  <si>
    <t>Személyi juttatások összesen</t>
  </si>
  <si>
    <t>Munkaadókat terhelő járulékok és szociális hozzájárulási adó</t>
  </si>
  <si>
    <t>Kiküldetések kiadásai</t>
  </si>
  <si>
    <t>Működési célú előzetesen felszámított általános forgalmi adó</t>
  </si>
  <si>
    <t>Dologi kiadások</t>
  </si>
  <si>
    <t>Ellátottak pénzbeli juttatásai</t>
  </si>
  <si>
    <t>Egyéb működési célú kiadások</t>
  </si>
  <si>
    <t>Beruházási célú előzetesen felszámított általános forgalmi adó</t>
  </si>
  <si>
    <t>Felújítási célú előzetesen felszámított általános forgalmi adó</t>
  </si>
  <si>
    <t>Felújítások</t>
  </si>
  <si>
    <t>Költségvetési kiadások</t>
  </si>
  <si>
    <t>Finanszírozási kiadások</t>
  </si>
  <si>
    <t>Normatív jutalmak</t>
  </si>
  <si>
    <t>Béren kívüli juttatások</t>
  </si>
  <si>
    <t>Mindösszesen</t>
  </si>
  <si>
    <r>
      <t xml:space="preserve">Egyéb kommunikációs szolgáltatások - </t>
    </r>
    <r>
      <rPr>
        <b/>
        <i/>
        <sz val="11"/>
        <color theme="1"/>
        <rFont val="Calibri"/>
        <family val="2"/>
        <charset val="238"/>
        <scheme val="minor"/>
      </rPr>
      <t>telefon, internetelőfizetések</t>
    </r>
  </si>
  <si>
    <r>
      <t>Közüzemi díjak -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víz, villany, gázszolgáltatás díjai</t>
    </r>
  </si>
  <si>
    <r>
      <t xml:space="preserve">Karbantartási, kisjavítási szolgáltatások - </t>
    </r>
    <r>
      <rPr>
        <b/>
        <i/>
        <sz val="11"/>
        <color theme="1"/>
        <rFont val="Calibri"/>
        <family val="2"/>
        <charset val="238"/>
        <scheme val="minor"/>
      </rPr>
      <t>külső szolgáltató javítási díja</t>
    </r>
  </si>
  <si>
    <r>
      <t xml:space="preserve">Egyéb kommunikációs szolgáltatások - </t>
    </r>
    <r>
      <rPr>
        <b/>
        <i/>
        <sz val="11"/>
        <color theme="1"/>
        <rFont val="Calibri"/>
        <family val="2"/>
        <charset val="238"/>
        <scheme val="minor"/>
      </rPr>
      <t>telefon, internet használat díja</t>
    </r>
  </si>
  <si>
    <r>
      <t xml:space="preserve">Közüzemi díjak - </t>
    </r>
    <r>
      <rPr>
        <b/>
        <i/>
        <sz val="11"/>
        <color theme="1"/>
        <rFont val="Calibri"/>
        <family val="2"/>
        <charset val="238"/>
        <scheme val="minor"/>
      </rPr>
      <t>víz, villany, gázszolgáltatás díjai</t>
    </r>
  </si>
  <si>
    <t>Általános tartalék</t>
  </si>
  <si>
    <t>teljesítés</t>
  </si>
  <si>
    <r>
      <t xml:space="preserve">Egyéb külső személyi juttatások - </t>
    </r>
    <r>
      <rPr>
        <b/>
        <i/>
        <sz val="11"/>
        <color theme="1"/>
        <rFont val="Calibri"/>
        <family val="2"/>
        <charset val="238"/>
        <scheme val="minor"/>
      </rPr>
      <t>megbízási díjak</t>
    </r>
  </si>
  <si>
    <r>
      <t xml:space="preserve">Vásárolt élelmezés - </t>
    </r>
    <r>
      <rPr>
        <b/>
        <i/>
        <sz val="11"/>
        <color theme="1"/>
        <rFont val="Calibri"/>
        <family val="2"/>
        <charset val="238"/>
        <scheme val="minor"/>
      </rPr>
      <t>Nebuló által kiszámlázott összeg ÁFA-nélkül</t>
    </r>
  </si>
  <si>
    <r>
      <t xml:space="preserve">Szakmai tevékenységet segítő szolgáltatások - </t>
    </r>
    <r>
      <rPr>
        <b/>
        <i/>
        <sz val="11"/>
        <color theme="1"/>
        <rFont val="Calibri"/>
        <family val="2"/>
        <charset val="238"/>
        <scheme val="minor"/>
      </rPr>
      <t>továbbképzések</t>
    </r>
  </si>
  <si>
    <r>
      <t xml:space="preserve">Egyéb külső személyi juttatások -  </t>
    </r>
    <r>
      <rPr>
        <b/>
        <i/>
        <sz val="11"/>
        <color theme="1"/>
        <rFont val="Calibri"/>
        <family val="2"/>
        <charset val="238"/>
        <scheme val="minor"/>
      </rPr>
      <t>megbízási díjak</t>
    </r>
  </si>
  <si>
    <r>
      <t xml:space="preserve">Vásárolt élelmezés - </t>
    </r>
    <r>
      <rPr>
        <b/>
        <i/>
        <sz val="11"/>
        <color theme="1"/>
        <rFont val="Calibri"/>
        <family val="2"/>
        <charset val="238"/>
        <scheme val="minor"/>
      </rPr>
      <t>Nebuló  által kiszámlázott összeg ÁFA-nélkül</t>
    </r>
  </si>
  <si>
    <t>Céljuttatás</t>
  </si>
  <si>
    <t>Jubileumi jutalom</t>
  </si>
  <si>
    <r>
      <t>Kommunikációs szolgáltatásokt -</t>
    </r>
    <r>
      <rPr>
        <b/>
        <i/>
        <sz val="11"/>
        <color theme="1"/>
        <rFont val="Calibri"/>
        <family val="2"/>
        <charset val="238"/>
        <scheme val="minor"/>
      </rPr>
      <t xml:space="preserve"> telefon, internet</t>
    </r>
  </si>
  <si>
    <r>
      <t xml:space="preserve">Szakmai anyagok beszerzése - </t>
    </r>
    <r>
      <rPr>
        <b/>
        <i/>
        <sz val="11"/>
        <color theme="1"/>
        <rFont val="Calibri"/>
        <family val="2"/>
        <charset val="238"/>
        <scheme val="minor"/>
      </rPr>
      <t>közlöny, könyv, kiadványok,játékok</t>
    </r>
  </si>
  <si>
    <t>Jutalom</t>
  </si>
  <si>
    <t>Informatikai szolgáltatások</t>
  </si>
  <si>
    <t>Fizetendő általános forgalmi adó</t>
  </si>
  <si>
    <t>Államháztartáson belüli megelőlegezések visszafizetése</t>
  </si>
  <si>
    <t>Beruházások</t>
  </si>
  <si>
    <r>
      <t xml:space="preserve">Szakmai tevékenységet segítő szolgáltatások - </t>
    </r>
    <r>
      <rPr>
        <b/>
        <i/>
        <sz val="11"/>
        <color theme="1"/>
        <rFont val="Calibri"/>
        <family val="2"/>
        <charset val="238"/>
        <scheme val="minor"/>
      </rPr>
      <t>munkavédelmi oktatás, jogi tanácsadás, tanfolyamok</t>
    </r>
  </si>
  <si>
    <r>
      <t xml:space="preserve">Egyéb dologi kiadások - </t>
    </r>
    <r>
      <rPr>
        <b/>
        <i/>
        <sz val="11"/>
        <color theme="1"/>
        <rFont val="Calibri"/>
        <family val="2"/>
        <charset val="238"/>
        <scheme val="minor"/>
      </rPr>
      <t xml:space="preserve">vendéglátás, rendezvények költségei </t>
    </r>
  </si>
  <si>
    <r>
      <t xml:space="preserve">Egyéb nem intézményi ellátások - </t>
    </r>
    <r>
      <rPr>
        <b/>
        <i/>
        <sz val="11"/>
        <color theme="1"/>
        <rFont val="Calibri"/>
        <family val="2"/>
        <charset val="238"/>
        <scheme val="minor"/>
      </rPr>
      <t>segélyek önkormányzati hatáskörben</t>
    </r>
  </si>
  <si>
    <t>Müködési célu támogatás államháztartáson kivülre (civil szervezetek, ügyelet)</t>
  </si>
  <si>
    <r>
      <t xml:space="preserve">Szakmai anyagok beszerzése  </t>
    </r>
    <r>
      <rPr>
        <i/>
        <sz val="11"/>
        <color theme="1"/>
        <rFont val="Calibri"/>
        <family val="2"/>
        <charset val="238"/>
        <scheme val="minor"/>
      </rPr>
      <t>-</t>
    </r>
    <r>
      <rPr>
        <b/>
        <i/>
        <sz val="11"/>
        <color theme="1"/>
        <rFont val="Calibri"/>
        <family val="2"/>
        <charset val="238"/>
        <scheme val="minor"/>
      </rPr>
      <t xml:space="preserve"> közlöny, könyv, kiadvány</t>
    </r>
  </si>
  <si>
    <r>
      <t xml:space="preserve">Informatikai szolgáltatások igénybevétele - </t>
    </r>
    <r>
      <rPr>
        <b/>
        <i/>
        <sz val="11"/>
        <color theme="1"/>
        <rFont val="Calibri"/>
        <family val="2"/>
        <charset val="238"/>
        <scheme val="minor"/>
      </rPr>
      <t>rendszerfelügyelet, karbantartás</t>
    </r>
  </si>
  <si>
    <r>
      <rPr>
        <sz val="11"/>
        <color theme="1"/>
        <rFont val="Calibri"/>
        <family val="2"/>
        <charset val="238"/>
        <scheme val="minor"/>
      </rPr>
      <t>Egyéb szolgáltatások-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postaköltség, bank költség, hulladékszállítás, rágcsáló irtás</t>
    </r>
  </si>
  <si>
    <r>
      <t>Központi, irányító szervi támogatások folyósítása -</t>
    </r>
    <r>
      <rPr>
        <b/>
        <i/>
        <sz val="11"/>
        <color theme="1"/>
        <rFont val="Calibri"/>
        <family val="2"/>
        <charset val="238"/>
        <scheme val="minor"/>
      </rPr>
      <t xml:space="preserve"> Óvoda, PH finanszírozás</t>
    </r>
  </si>
  <si>
    <r>
      <t>Szakmai anyagok beszerzése -</t>
    </r>
    <r>
      <rPr>
        <b/>
        <i/>
        <sz val="11"/>
        <color theme="1"/>
        <rFont val="Calibri"/>
        <family val="2"/>
        <charset val="238"/>
        <scheme val="minor"/>
      </rPr>
      <t>könyv, közlöny, kiadvány</t>
    </r>
  </si>
  <si>
    <r>
      <t xml:space="preserve">Üzemeltetési anyagok beszerzése - </t>
    </r>
    <r>
      <rPr>
        <b/>
        <i/>
        <sz val="11"/>
        <color theme="1"/>
        <rFont val="Calibri"/>
        <family val="2"/>
        <charset val="238"/>
        <scheme val="minor"/>
      </rPr>
      <t>tisztítószer, irodaszer</t>
    </r>
  </si>
  <si>
    <r>
      <t>Informatikai szolgáltatások igénybevétele -</t>
    </r>
    <r>
      <rPr>
        <b/>
        <i/>
        <sz val="11"/>
        <color theme="1"/>
        <rFont val="Calibri"/>
        <family val="2"/>
        <charset val="238"/>
        <scheme val="minor"/>
      </rPr>
      <t>rendszerfelügyelet, karbantartás</t>
    </r>
  </si>
  <si>
    <r>
      <t xml:space="preserve">Közüzemi díjak - </t>
    </r>
    <r>
      <rPr>
        <b/>
        <i/>
        <sz val="11"/>
        <color theme="1"/>
        <rFont val="Calibri"/>
        <family val="2"/>
        <charset val="238"/>
        <scheme val="minor"/>
      </rPr>
      <t>víz, villany, gázszolgáltatás díja</t>
    </r>
  </si>
  <si>
    <r>
      <t xml:space="preserve">Szakmai tevékenységet segítő szolgáltatás - </t>
    </r>
    <r>
      <rPr>
        <b/>
        <i/>
        <sz val="11"/>
        <color theme="1"/>
        <rFont val="Calibri"/>
        <family val="2"/>
        <charset val="238"/>
        <scheme val="minor"/>
      </rPr>
      <t>továbbképzés</t>
    </r>
  </si>
  <si>
    <r>
      <t>Egyéb szolgáltatások -</t>
    </r>
    <r>
      <rPr>
        <b/>
        <i/>
        <sz val="11"/>
        <color theme="1"/>
        <rFont val="Calibri"/>
        <family val="2"/>
        <charset val="238"/>
        <scheme val="minor"/>
      </rPr>
      <t xml:space="preserve"> postaköltség, bank költség</t>
    </r>
  </si>
  <si>
    <t>Szárligeti Polgármesteri Hivatal                                         Kiadások Ft-ban</t>
  </si>
  <si>
    <t>Szárligeti Hétszínvirág Óvoda                                               Kiadások Ft-ban</t>
  </si>
  <si>
    <t>Szárliget Község Önkormányzata                                                  Kiadások Ft-ban</t>
  </si>
  <si>
    <r>
      <t xml:space="preserve">Béren kívüli juttatások </t>
    </r>
    <r>
      <rPr>
        <b/>
        <i/>
        <sz val="11"/>
        <color theme="1"/>
        <rFont val="Calibri"/>
        <family val="2"/>
        <charset val="238"/>
        <scheme val="minor"/>
      </rPr>
      <t>(cafeteria)</t>
    </r>
  </si>
  <si>
    <r>
      <t>Dologi kiadások(</t>
    </r>
    <r>
      <rPr>
        <b/>
        <i/>
        <sz val="11"/>
        <color theme="1"/>
        <rFont val="Calibri"/>
        <family val="2"/>
        <charset val="238"/>
        <scheme val="minor"/>
      </rPr>
      <t>postaktsg.,telefondíj,közüzemi, továbbképzés,irodaszer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</si>
  <si>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 xml:space="preserve">Egyéb költségtérítés - </t>
    </r>
    <r>
      <rPr>
        <b/>
        <i/>
        <sz val="11"/>
        <rFont val="Calibri"/>
        <family val="2"/>
        <charset val="238"/>
        <scheme val="minor"/>
      </rPr>
      <t>munkavéd.eszk.</t>
    </r>
  </si>
  <si>
    <r>
      <t>Ingatlanok beszerzése, létesítése -</t>
    </r>
    <r>
      <rPr>
        <b/>
        <i/>
        <sz val="11"/>
        <color theme="1"/>
        <rFont val="Calibri"/>
        <family val="2"/>
        <charset val="238"/>
        <scheme val="minor"/>
      </rPr>
      <t>Telkek közművesítéssel kapcs. kiadás</t>
    </r>
  </si>
  <si>
    <t>Ruházati kölltségtérítés</t>
  </si>
  <si>
    <t>Foglalkozt. Egyéb személyi jutt.</t>
  </si>
  <si>
    <t>Egyéb dologi kiadások</t>
  </si>
  <si>
    <t>Csapadékvíz-elvezető árkok felújítása - pályázat</t>
  </si>
  <si>
    <r>
      <t xml:space="preserve">Helyi önkormányzatok előző évi elszámolás kiadásai - </t>
    </r>
    <r>
      <rPr>
        <b/>
        <i/>
        <sz val="11"/>
        <color theme="1"/>
        <rFont val="Calibri"/>
        <family val="2"/>
        <charset val="238"/>
        <scheme val="minor"/>
      </rPr>
      <t>normatíva visszafizetés</t>
    </r>
  </si>
  <si>
    <t>Előzetesen felszámított áfa</t>
  </si>
  <si>
    <t>3.sz. melléklet</t>
  </si>
  <si>
    <t>3/a. melléklet</t>
  </si>
  <si>
    <t>3/b. melléklet</t>
  </si>
  <si>
    <t>előirányzat</t>
  </si>
  <si>
    <t>terv</t>
  </si>
  <si>
    <t>2018.</t>
  </si>
  <si>
    <r>
      <t>Üzemeltetési anyagok beszerzése -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tisztítószer, irodaszer, üzemanyag,tüzelő</t>
    </r>
  </si>
  <si>
    <r>
      <t xml:space="preserve">Egyéb szolgáltatások - </t>
    </r>
    <r>
      <rPr>
        <b/>
        <i/>
        <sz val="11"/>
        <color theme="1"/>
        <rFont val="Calibri"/>
        <family val="2"/>
        <charset val="238"/>
        <scheme val="minor"/>
      </rPr>
      <t>postaköltség, bank költség, rágcsálóírtás</t>
    </r>
  </si>
  <si>
    <t>2019. évi költségvetés tervezet</t>
  </si>
  <si>
    <t>2019.</t>
  </si>
  <si>
    <r>
      <t>Egyéb tárgyi eszköz beszerzés -</t>
    </r>
    <r>
      <rPr>
        <b/>
        <i/>
        <sz val="11"/>
        <color theme="1"/>
        <rFont val="Calibri"/>
        <family val="2"/>
        <charset val="238"/>
        <scheme val="minor"/>
      </rPr>
      <t xml:space="preserve"> mosó-szárítógép</t>
    </r>
  </si>
  <si>
    <t>2019. évi költségvetés tervezete</t>
  </si>
  <si>
    <t>Végkielégítés</t>
  </si>
  <si>
    <t>Közvetített szolgáltatások</t>
  </si>
  <si>
    <t>Egyéb mük.c. tám. Államházt. Belülre  (Bursa Hungarica)</t>
  </si>
  <si>
    <t xml:space="preserve">Informatikai eszközök beszerzése - </t>
  </si>
  <si>
    <r>
      <t>Egyéb tárgyi eszközök beszerzése -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</si>
  <si>
    <r>
      <t>Ingatlan felújítás -</t>
    </r>
    <r>
      <rPr>
        <b/>
        <i/>
        <sz val="11"/>
        <color theme="1"/>
        <rFont val="Calibri"/>
        <family val="2"/>
        <charset val="238"/>
        <scheme val="minor"/>
      </rPr>
      <t xml:space="preserve"> iskola, óvoda, utak felújítása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</si>
</sst>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16" fontId="1" fillId="0" borderId="1" xfId="0" applyNumberFormat="1" applyFont="1" applyBorder="1"/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1" xfId="0" applyFill="1" applyBorder="1"/>
    <xf numFmtId="0" fontId="1" fillId="0" borderId="0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9" fontId="0" fillId="0" borderId="0" xfId="0" applyNumberFormat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3" fontId="1" fillId="0" borderId="1" xfId="0" applyNumberFormat="1" applyFont="1" applyBorder="1"/>
    <xf numFmtId="3" fontId="0" fillId="0" borderId="1" xfId="0" applyNumberFormat="1" applyFont="1" applyBorder="1"/>
    <xf numFmtId="3" fontId="0" fillId="0" borderId="0" xfId="0" applyNumberFormat="1"/>
    <xf numFmtId="3" fontId="1" fillId="0" borderId="0" xfId="0" applyNumberFormat="1" applyFont="1" applyFill="1" applyBorder="1"/>
    <xf numFmtId="3" fontId="0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6" fillId="0" borderId="1" xfId="0" applyFont="1" applyBorder="1"/>
    <xf numFmtId="0" fontId="0" fillId="0" borderId="0" xfId="0" applyBorder="1"/>
    <xf numFmtId="9" fontId="1" fillId="0" borderId="5" xfId="0" applyNumberFormat="1" applyFont="1" applyFill="1" applyBorder="1"/>
    <xf numFmtId="3" fontId="1" fillId="2" borderId="1" xfId="0" applyNumberFormat="1" applyFont="1" applyFill="1" applyBorder="1"/>
    <xf numFmtId="16" fontId="6" fillId="0" borderId="1" xfId="0" applyNumberFormat="1" applyFont="1" applyBorder="1"/>
    <xf numFmtId="3" fontId="6" fillId="0" borderId="1" xfId="0" applyNumberFormat="1" applyFont="1" applyBorder="1"/>
    <xf numFmtId="9" fontId="7" fillId="0" borderId="0" xfId="0" applyNumberFormat="1" applyFont="1"/>
    <xf numFmtId="0" fontId="7" fillId="0" borderId="0" xfId="0" applyFont="1" applyBorder="1"/>
    <xf numFmtId="0" fontId="7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Fill="1" applyBorder="1"/>
    <xf numFmtId="3" fontId="8" fillId="0" borderId="1" xfId="0" applyNumberFormat="1" applyFont="1" applyBorder="1"/>
    <xf numFmtId="3" fontId="9" fillId="0" borderId="1" xfId="0" applyNumberFormat="1" applyFont="1" applyBorder="1"/>
    <xf numFmtId="3" fontId="10" fillId="0" borderId="1" xfId="0" applyNumberFormat="1" applyFont="1" applyBorder="1"/>
    <xf numFmtId="0" fontId="0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/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0" xfId="0" applyFont="1"/>
    <xf numFmtId="0" fontId="0" fillId="0" borderId="1" xfId="0" applyBorder="1" applyAlignment="1">
      <alignment wrapText="1"/>
    </xf>
    <xf numFmtId="0" fontId="0" fillId="0" borderId="1" xfId="0" applyFont="1" applyFill="1" applyBorder="1" applyAlignment="1"/>
    <xf numFmtId="0" fontId="0" fillId="0" borderId="4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3" fontId="0" fillId="0" borderId="1" xfId="0" applyNumberFormat="1" applyFont="1" applyFill="1" applyBorder="1"/>
    <xf numFmtId="9" fontId="0" fillId="0" borderId="0" xfId="0" applyNumberFormat="1" applyFill="1"/>
    <xf numFmtId="3" fontId="1" fillId="0" borderId="1" xfId="0" applyNumberFormat="1" applyFont="1" applyFill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1"/>
  <sheetViews>
    <sheetView tabSelected="1" topLeftCell="A38" workbookViewId="0">
      <selection activeCell="K62" sqref="K62"/>
    </sheetView>
  </sheetViews>
  <sheetFormatPr defaultRowHeight="15" x14ac:dyDescent="0.25"/>
  <cols>
    <col min="1" max="1" width="11.5703125" bestFit="1" customWidth="1"/>
    <col min="2" max="2" width="73.140625" customWidth="1"/>
    <col min="3" max="3" width="14.140625" bestFit="1" customWidth="1"/>
    <col min="4" max="4" width="16.42578125" customWidth="1"/>
    <col min="5" max="5" width="15.42578125" customWidth="1"/>
    <col min="6" max="10" width="9.140625" customWidth="1"/>
  </cols>
  <sheetData>
    <row r="1" spans="1:6" ht="26.25" x14ac:dyDescent="0.4">
      <c r="A1" s="61" t="s">
        <v>79</v>
      </c>
      <c r="B1" s="62"/>
      <c r="C1" s="62"/>
      <c r="D1" s="62"/>
      <c r="E1" s="52" t="s">
        <v>68</v>
      </c>
    </row>
    <row r="2" spans="1:6" ht="23.25" x14ac:dyDescent="0.35">
      <c r="A2" s="58" t="s">
        <v>57</v>
      </c>
      <c r="B2" s="59"/>
      <c r="C2" s="59"/>
      <c r="D2" s="59"/>
      <c r="E2" s="60"/>
    </row>
    <row r="3" spans="1:6" ht="17.25" x14ac:dyDescent="0.3">
      <c r="A3" s="28"/>
      <c r="B3" s="3"/>
      <c r="C3" s="43" t="s">
        <v>73</v>
      </c>
      <c r="D3" s="43" t="s">
        <v>73</v>
      </c>
      <c r="E3" s="43" t="s">
        <v>77</v>
      </c>
    </row>
    <row r="4" spans="1:6" x14ac:dyDescent="0.25">
      <c r="A4" s="11" t="s">
        <v>0</v>
      </c>
      <c r="B4" s="11" t="s">
        <v>1</v>
      </c>
      <c r="C4" s="44" t="s">
        <v>71</v>
      </c>
      <c r="D4" s="44" t="s">
        <v>26</v>
      </c>
      <c r="E4" s="44" t="s">
        <v>72</v>
      </c>
    </row>
    <row r="5" spans="1:6" s="2" customFormat="1" x14ac:dyDescent="0.25">
      <c r="A5" s="11"/>
      <c r="B5" s="26"/>
      <c r="C5" s="11"/>
      <c r="D5" s="11"/>
      <c r="E5" s="11"/>
    </row>
    <row r="6" spans="1:6" x14ac:dyDescent="0.25">
      <c r="A6" s="16">
        <v>1101</v>
      </c>
      <c r="B6" s="3" t="s">
        <v>2</v>
      </c>
      <c r="C6" s="20">
        <v>13050613</v>
      </c>
      <c r="D6" s="20">
        <v>12745241</v>
      </c>
      <c r="E6" s="20">
        <v>9926660</v>
      </c>
    </row>
    <row r="7" spans="1:6" s="2" customFormat="1" x14ac:dyDescent="0.25">
      <c r="A7" s="19">
        <v>1102</v>
      </c>
      <c r="B7" s="3" t="s">
        <v>36</v>
      </c>
      <c r="C7" s="20">
        <v>832555</v>
      </c>
      <c r="D7" s="20">
        <v>421831</v>
      </c>
      <c r="E7" s="20">
        <v>814555</v>
      </c>
    </row>
    <row r="8" spans="1:6" s="2" customFormat="1" x14ac:dyDescent="0.25">
      <c r="A8" s="19">
        <v>1105</v>
      </c>
      <c r="B8" s="3" t="s">
        <v>80</v>
      </c>
      <c r="C8" s="20">
        <v>500000</v>
      </c>
      <c r="D8" s="20">
        <v>500000</v>
      </c>
      <c r="E8" s="20">
        <v>0</v>
      </c>
    </row>
    <row r="9" spans="1:6" x14ac:dyDescent="0.25">
      <c r="A9" s="16">
        <v>1107</v>
      </c>
      <c r="B9" s="3" t="s">
        <v>58</v>
      </c>
      <c r="C9" s="20">
        <v>447027</v>
      </c>
      <c r="D9" s="20">
        <v>348819</v>
      </c>
      <c r="E9" s="20">
        <v>298018</v>
      </c>
    </row>
    <row r="10" spans="1:6" x14ac:dyDescent="0.25">
      <c r="A10" s="16">
        <v>1109</v>
      </c>
      <c r="B10" s="3" t="s">
        <v>3</v>
      </c>
      <c r="C10" s="20">
        <v>500000</v>
      </c>
      <c r="D10" s="20">
        <v>258129</v>
      </c>
      <c r="E10" s="20">
        <v>200000</v>
      </c>
    </row>
    <row r="11" spans="1:6" x14ac:dyDescent="0.25">
      <c r="A11" s="16">
        <v>121</v>
      </c>
      <c r="B11" s="3" t="s">
        <v>4</v>
      </c>
      <c r="C11" s="20">
        <v>17831273</v>
      </c>
      <c r="D11" s="20">
        <v>17749689</v>
      </c>
      <c r="E11" s="20">
        <v>17831273</v>
      </c>
    </row>
    <row r="12" spans="1:6" x14ac:dyDescent="0.25">
      <c r="A12" s="16">
        <v>123</v>
      </c>
      <c r="B12" s="3" t="s">
        <v>27</v>
      </c>
      <c r="C12" s="20">
        <v>3367600</v>
      </c>
      <c r="D12" s="20">
        <v>2693297</v>
      </c>
      <c r="E12" s="20">
        <v>3487600</v>
      </c>
    </row>
    <row r="13" spans="1:6" x14ac:dyDescent="0.25">
      <c r="A13" s="5">
        <v>1</v>
      </c>
      <c r="B13" s="6" t="s">
        <v>5</v>
      </c>
      <c r="C13" s="31">
        <f>SUM(C6:C12)</f>
        <v>36529068</v>
      </c>
      <c r="D13" s="31">
        <f>SUM(D6:D12)</f>
        <v>34717006</v>
      </c>
      <c r="E13" s="31">
        <f>SUM(E6:E12)</f>
        <v>32558106</v>
      </c>
      <c r="F13" s="18"/>
    </row>
    <row r="14" spans="1:6" s="2" customFormat="1" x14ac:dyDescent="0.25">
      <c r="A14" s="5"/>
      <c r="B14" s="6"/>
      <c r="C14" s="21"/>
      <c r="D14" s="21"/>
      <c r="E14" s="21"/>
    </row>
    <row r="15" spans="1:6" x14ac:dyDescent="0.25">
      <c r="A15" s="5">
        <v>2</v>
      </c>
      <c r="B15" s="6" t="s">
        <v>6</v>
      </c>
      <c r="C15" s="31">
        <v>6783900</v>
      </c>
      <c r="D15" s="31">
        <v>6215995</v>
      </c>
      <c r="E15" s="31">
        <v>6376884</v>
      </c>
      <c r="F15" s="18"/>
    </row>
    <row r="16" spans="1:6" s="2" customFormat="1" x14ac:dyDescent="0.25">
      <c r="A16" s="5"/>
      <c r="B16" s="6"/>
      <c r="C16" s="21"/>
      <c r="D16" s="21"/>
      <c r="E16" s="21"/>
    </row>
    <row r="17" spans="1:6" x14ac:dyDescent="0.25">
      <c r="A17" s="7">
        <v>311</v>
      </c>
      <c r="B17" s="8" t="s">
        <v>45</v>
      </c>
      <c r="C17" s="22">
        <v>180000</v>
      </c>
      <c r="D17" s="22">
        <v>30941</v>
      </c>
      <c r="E17" s="22">
        <v>50000</v>
      </c>
    </row>
    <row r="18" spans="1:6" x14ac:dyDescent="0.25">
      <c r="A18" s="7">
        <v>312</v>
      </c>
      <c r="B18" s="8" t="s">
        <v>74</v>
      </c>
      <c r="C18" s="22">
        <v>7762772</v>
      </c>
      <c r="D18" s="22">
        <v>7126246</v>
      </c>
      <c r="E18" s="22">
        <v>6000000</v>
      </c>
    </row>
    <row r="19" spans="1:6" x14ac:dyDescent="0.25">
      <c r="A19" s="7">
        <v>321</v>
      </c>
      <c r="B19" s="8" t="s">
        <v>46</v>
      </c>
      <c r="C19" s="22">
        <v>2855000</v>
      </c>
      <c r="D19" s="22">
        <v>2708722</v>
      </c>
      <c r="E19" s="22">
        <v>3000000</v>
      </c>
    </row>
    <row r="20" spans="1:6" x14ac:dyDescent="0.25">
      <c r="A20" s="7">
        <v>322</v>
      </c>
      <c r="B20" s="8" t="s">
        <v>20</v>
      </c>
      <c r="C20" s="22">
        <v>1900000</v>
      </c>
      <c r="D20" s="22">
        <v>1605959</v>
      </c>
      <c r="E20" s="22">
        <v>1800000</v>
      </c>
    </row>
    <row r="21" spans="1:6" x14ac:dyDescent="0.25">
      <c r="A21" s="7">
        <v>331</v>
      </c>
      <c r="B21" s="8" t="s">
        <v>21</v>
      </c>
      <c r="C21" s="22">
        <v>5600000</v>
      </c>
      <c r="D21" s="22">
        <v>5599158</v>
      </c>
      <c r="E21" s="22">
        <v>5600000</v>
      </c>
    </row>
    <row r="22" spans="1:6" x14ac:dyDescent="0.25">
      <c r="A22" s="7">
        <v>332</v>
      </c>
      <c r="B22" s="3" t="s">
        <v>31</v>
      </c>
      <c r="C22" s="22">
        <v>16000000</v>
      </c>
      <c r="D22" s="22">
        <v>15834917</v>
      </c>
      <c r="E22" s="22">
        <v>16500000</v>
      </c>
    </row>
    <row r="23" spans="1:6" x14ac:dyDescent="0.25">
      <c r="A23" s="7">
        <v>334</v>
      </c>
      <c r="B23" s="8" t="s">
        <v>22</v>
      </c>
      <c r="C23" s="22">
        <v>1235000</v>
      </c>
      <c r="D23" s="22">
        <v>1233749</v>
      </c>
      <c r="E23" s="22">
        <v>1300000</v>
      </c>
    </row>
    <row r="24" spans="1:6" s="2" customFormat="1" x14ac:dyDescent="0.25">
      <c r="A24" s="7">
        <v>335</v>
      </c>
      <c r="B24" s="8" t="s">
        <v>81</v>
      </c>
      <c r="C24" s="22">
        <v>365000</v>
      </c>
      <c r="D24" s="22">
        <v>88230</v>
      </c>
      <c r="E24" s="22">
        <v>100000</v>
      </c>
    </row>
    <row r="25" spans="1:6" ht="30" x14ac:dyDescent="0.25">
      <c r="A25" s="7">
        <v>336</v>
      </c>
      <c r="B25" s="42" t="s">
        <v>41</v>
      </c>
      <c r="C25" s="22">
        <v>1980000</v>
      </c>
      <c r="D25" s="22">
        <v>1504167</v>
      </c>
      <c r="E25" s="22">
        <v>1500000</v>
      </c>
    </row>
    <row r="26" spans="1:6" x14ac:dyDescent="0.25">
      <c r="A26" s="7">
        <v>337</v>
      </c>
      <c r="B26" s="17" t="s">
        <v>47</v>
      </c>
      <c r="C26" s="22">
        <v>4622760</v>
      </c>
      <c r="D26" s="22">
        <v>4618653</v>
      </c>
      <c r="E26" s="22">
        <v>4500000</v>
      </c>
    </row>
    <row r="27" spans="1:6" x14ac:dyDescent="0.25">
      <c r="A27" s="7">
        <v>341</v>
      </c>
      <c r="B27" s="8" t="s">
        <v>7</v>
      </c>
      <c r="C27" s="22">
        <v>45000</v>
      </c>
      <c r="D27" s="22">
        <v>43525</v>
      </c>
      <c r="E27" s="22">
        <v>45000</v>
      </c>
    </row>
    <row r="28" spans="1:6" x14ac:dyDescent="0.25">
      <c r="A28" s="7">
        <v>351</v>
      </c>
      <c r="B28" s="8" t="s">
        <v>8</v>
      </c>
      <c r="C28" s="22">
        <v>10314645</v>
      </c>
      <c r="D28" s="22">
        <v>10151382</v>
      </c>
      <c r="E28" s="22">
        <v>11270000</v>
      </c>
    </row>
    <row r="29" spans="1:6" s="2" customFormat="1" x14ac:dyDescent="0.25">
      <c r="A29" s="7">
        <v>352</v>
      </c>
      <c r="B29" s="3" t="s">
        <v>38</v>
      </c>
      <c r="C29" s="22">
        <v>1000000</v>
      </c>
      <c r="D29" s="22">
        <v>565000</v>
      </c>
      <c r="E29" s="22">
        <v>1000000</v>
      </c>
    </row>
    <row r="30" spans="1:6" x14ac:dyDescent="0.25">
      <c r="A30" s="7">
        <v>355</v>
      </c>
      <c r="B30" s="3" t="s">
        <v>42</v>
      </c>
      <c r="C30" s="22">
        <v>8426000</v>
      </c>
      <c r="D30" s="22">
        <v>8086687</v>
      </c>
      <c r="E30" s="22">
        <v>6000000</v>
      </c>
    </row>
    <row r="31" spans="1:6" x14ac:dyDescent="0.25">
      <c r="A31" s="5">
        <v>3</v>
      </c>
      <c r="B31" s="6" t="s">
        <v>9</v>
      </c>
      <c r="C31" s="31">
        <f>SUM(C17:C30)</f>
        <v>62286177</v>
      </c>
      <c r="D31" s="31">
        <f>SUM(D17:D30)</f>
        <v>59197336</v>
      </c>
      <c r="E31" s="31">
        <f>SUM(E17:E30)</f>
        <v>58665000</v>
      </c>
      <c r="F31" s="18"/>
    </row>
    <row r="32" spans="1:6" s="2" customFormat="1" x14ac:dyDescent="0.25">
      <c r="A32" s="5"/>
      <c r="B32" s="6"/>
      <c r="C32" s="21"/>
      <c r="D32" s="21"/>
      <c r="E32" s="21"/>
      <c r="F32" s="18"/>
    </row>
    <row r="33" spans="1:6" s="2" customFormat="1" x14ac:dyDescent="0.25">
      <c r="A33" s="5"/>
      <c r="B33" s="6"/>
      <c r="C33" s="21"/>
      <c r="D33" s="21"/>
      <c r="E33" s="21"/>
      <c r="F33" s="18"/>
    </row>
    <row r="34" spans="1:6" x14ac:dyDescent="0.25">
      <c r="A34" s="7">
        <v>48</v>
      </c>
      <c r="B34" s="3" t="s">
        <v>43</v>
      </c>
      <c r="C34" s="22">
        <v>15009380</v>
      </c>
      <c r="D34" s="22">
        <v>14078050</v>
      </c>
      <c r="E34" s="22">
        <v>10645000</v>
      </c>
    </row>
    <row r="35" spans="1:6" x14ac:dyDescent="0.25">
      <c r="A35" s="5">
        <v>4</v>
      </c>
      <c r="B35" s="6" t="s">
        <v>10</v>
      </c>
      <c r="C35" s="31">
        <f>SUM(C34:C34)</f>
        <v>15009380</v>
      </c>
      <c r="D35" s="31">
        <f>SUM(D34:D34)</f>
        <v>14078050</v>
      </c>
      <c r="E35" s="31">
        <f>SUM(E34:E34)</f>
        <v>10645000</v>
      </c>
      <c r="F35" s="18"/>
    </row>
    <row r="36" spans="1:6" s="2" customFormat="1" x14ac:dyDescent="0.25">
      <c r="A36" s="5"/>
      <c r="B36" s="6"/>
      <c r="C36" s="21"/>
      <c r="D36" s="21"/>
      <c r="E36" s="21"/>
    </row>
    <row r="37" spans="1:6" x14ac:dyDescent="0.25">
      <c r="A37" s="7">
        <v>502</v>
      </c>
      <c r="B37" s="3" t="s">
        <v>66</v>
      </c>
      <c r="C37" s="22">
        <v>556902</v>
      </c>
      <c r="D37" s="22">
        <v>556902</v>
      </c>
      <c r="E37" s="22">
        <v>0</v>
      </c>
    </row>
    <row r="38" spans="1:6" s="2" customFormat="1" x14ac:dyDescent="0.25">
      <c r="A38" s="7">
        <v>506</v>
      </c>
      <c r="B38" s="3" t="s">
        <v>82</v>
      </c>
      <c r="C38" s="22">
        <v>170000</v>
      </c>
      <c r="D38" s="22">
        <v>170000</v>
      </c>
      <c r="E38" s="22">
        <v>0</v>
      </c>
    </row>
    <row r="39" spans="1:6" x14ac:dyDescent="0.25">
      <c r="A39" s="7">
        <v>512</v>
      </c>
      <c r="B39" s="3" t="s">
        <v>44</v>
      </c>
      <c r="C39" s="22">
        <v>9000000</v>
      </c>
      <c r="D39" s="22">
        <v>7881272</v>
      </c>
      <c r="E39" s="22">
        <v>9000000</v>
      </c>
    </row>
    <row r="40" spans="1:6" x14ac:dyDescent="0.25">
      <c r="A40" s="7">
        <v>513</v>
      </c>
      <c r="B40" s="8" t="s">
        <v>25</v>
      </c>
      <c r="C40" s="22">
        <v>347439</v>
      </c>
      <c r="D40" s="22">
        <v>0</v>
      </c>
      <c r="E40" s="22">
        <v>6000000</v>
      </c>
    </row>
    <row r="41" spans="1:6" x14ac:dyDescent="0.25">
      <c r="A41" s="5">
        <v>5</v>
      </c>
      <c r="B41" s="6" t="s">
        <v>11</v>
      </c>
      <c r="C41" s="31">
        <f>SUM(C37:C40)</f>
        <v>10074341</v>
      </c>
      <c r="D41" s="31">
        <f>SUM(D37:D40)</f>
        <v>8608174</v>
      </c>
      <c r="E41" s="31">
        <f>SUM(E37:E40)</f>
        <v>15000000</v>
      </c>
    </row>
    <row r="42" spans="1:6" s="2" customFormat="1" x14ac:dyDescent="0.25">
      <c r="A42" s="5"/>
      <c r="B42" s="6"/>
      <c r="C42" s="21"/>
      <c r="D42" s="21"/>
      <c r="E42" s="21"/>
    </row>
    <row r="43" spans="1:6" x14ac:dyDescent="0.25">
      <c r="A43" s="7">
        <v>62</v>
      </c>
      <c r="B43" s="3" t="s">
        <v>61</v>
      </c>
      <c r="C43" s="22">
        <v>8513365</v>
      </c>
      <c r="D43" s="22">
        <v>8513365</v>
      </c>
      <c r="E43" s="22">
        <v>7874000</v>
      </c>
    </row>
    <row r="44" spans="1:6" s="2" customFormat="1" x14ac:dyDescent="0.25">
      <c r="A44" s="7">
        <v>63</v>
      </c>
      <c r="B44" s="3" t="s">
        <v>83</v>
      </c>
      <c r="C44" s="22">
        <v>607621</v>
      </c>
      <c r="D44" s="22">
        <v>607621</v>
      </c>
      <c r="E44" s="22">
        <v>0</v>
      </c>
    </row>
    <row r="45" spans="1:6" x14ac:dyDescent="0.25">
      <c r="A45" s="7">
        <v>64</v>
      </c>
      <c r="B45" s="3" t="s">
        <v>84</v>
      </c>
      <c r="C45" s="22">
        <v>1560448</v>
      </c>
      <c r="D45" s="22">
        <v>1560448</v>
      </c>
      <c r="E45" s="22">
        <v>0</v>
      </c>
    </row>
    <row r="46" spans="1:6" x14ac:dyDescent="0.25">
      <c r="A46" s="7">
        <v>67</v>
      </c>
      <c r="B46" s="8" t="s">
        <v>12</v>
      </c>
      <c r="C46" s="22">
        <v>1438073</v>
      </c>
      <c r="D46" s="22">
        <v>1438073</v>
      </c>
      <c r="E46" s="22">
        <v>2126000</v>
      </c>
    </row>
    <row r="47" spans="1:6" x14ac:dyDescent="0.25">
      <c r="A47" s="5">
        <v>6</v>
      </c>
      <c r="B47" s="6" t="s">
        <v>40</v>
      </c>
      <c r="C47" s="31">
        <f>SUM(C43:C46)</f>
        <v>12119507</v>
      </c>
      <c r="D47" s="31">
        <f>SUM(D43:D46)</f>
        <v>12119507</v>
      </c>
      <c r="E47" s="31">
        <v>10000000</v>
      </c>
      <c r="F47" s="18"/>
    </row>
    <row r="48" spans="1:6" s="2" customFormat="1" x14ac:dyDescent="0.25">
      <c r="A48" s="5"/>
      <c r="B48" s="6"/>
      <c r="C48" s="21"/>
      <c r="D48" s="21"/>
      <c r="E48" s="21"/>
    </row>
    <row r="49" spans="1:7" x14ac:dyDescent="0.25">
      <c r="A49" s="7">
        <v>71</v>
      </c>
      <c r="B49" s="3" t="s">
        <v>85</v>
      </c>
      <c r="C49" s="22">
        <v>6598404</v>
      </c>
      <c r="D49" s="22">
        <v>6598404</v>
      </c>
      <c r="E49" s="22">
        <v>10411255</v>
      </c>
      <c r="G49" s="29"/>
    </row>
    <row r="50" spans="1:7" s="2" customFormat="1" x14ac:dyDescent="0.25">
      <c r="A50" s="7"/>
      <c r="B50" s="3" t="s">
        <v>65</v>
      </c>
      <c r="C50" s="22">
        <v>63000000</v>
      </c>
      <c r="D50" s="22">
        <v>0</v>
      </c>
      <c r="E50" s="22">
        <v>65841917</v>
      </c>
      <c r="G50" s="29"/>
    </row>
    <row r="51" spans="1:7" x14ac:dyDescent="0.25">
      <c r="A51" s="7">
        <v>74</v>
      </c>
      <c r="B51" s="8" t="s">
        <v>13</v>
      </c>
      <c r="C51" s="22">
        <v>1657303</v>
      </c>
      <c r="D51" s="22">
        <v>1657303</v>
      </c>
      <c r="E51" s="22">
        <v>2811689</v>
      </c>
      <c r="G51" s="29"/>
    </row>
    <row r="52" spans="1:7" x14ac:dyDescent="0.25">
      <c r="A52" s="5">
        <v>7</v>
      </c>
      <c r="B52" s="6" t="s">
        <v>14</v>
      </c>
      <c r="C52" s="31">
        <f>SUM(C49:C51)</f>
        <v>71255707</v>
      </c>
      <c r="D52" s="31">
        <f>SUM(D49:D51)</f>
        <v>8255707</v>
      </c>
      <c r="E52" s="31">
        <f>SUM(E49:E51)</f>
        <v>79064861</v>
      </c>
      <c r="F52" s="30"/>
      <c r="G52" s="29"/>
    </row>
    <row r="53" spans="1:7" s="2" customFormat="1" x14ac:dyDescent="0.25">
      <c r="A53" s="5"/>
      <c r="B53" s="6"/>
      <c r="C53" s="21"/>
      <c r="D53" s="39"/>
      <c r="E53" s="21"/>
      <c r="G53" s="29"/>
    </row>
    <row r="54" spans="1:7" s="36" customFormat="1" ht="17.25" x14ac:dyDescent="0.3">
      <c r="A54" s="32"/>
      <c r="B54" s="28" t="s">
        <v>15</v>
      </c>
      <c r="C54" s="40">
        <f>C13+C15+C31+C35+C41+C47+C52</f>
        <v>214058080</v>
      </c>
      <c r="D54" s="40">
        <f>D13+D15+D31+D35+D41+D47+D52</f>
        <v>143191775</v>
      </c>
      <c r="E54" s="33">
        <f>E13+E15+E31+E35+E41+E47+E52</f>
        <v>212309851</v>
      </c>
      <c r="F54" s="34"/>
      <c r="G54" s="35"/>
    </row>
    <row r="55" spans="1:7" s="2" customFormat="1" x14ac:dyDescent="0.25">
      <c r="A55" s="1"/>
      <c r="B55" s="6"/>
      <c r="C55" s="21"/>
      <c r="D55" s="39"/>
      <c r="E55" s="21"/>
      <c r="F55" s="18"/>
    </row>
    <row r="56" spans="1:7" s="2" customFormat="1" x14ac:dyDescent="0.25">
      <c r="A56" s="25">
        <v>914</v>
      </c>
      <c r="B56" s="8" t="s">
        <v>39</v>
      </c>
      <c r="C56" s="22">
        <v>5828759</v>
      </c>
      <c r="D56" s="41">
        <v>5828759</v>
      </c>
      <c r="E56" s="22">
        <v>5844027</v>
      </c>
    </row>
    <row r="57" spans="1:7" s="2" customFormat="1" x14ac:dyDescent="0.25">
      <c r="A57" s="25"/>
      <c r="B57" s="8"/>
      <c r="C57" s="22"/>
      <c r="D57" s="41"/>
      <c r="E57" s="22"/>
    </row>
    <row r="58" spans="1:7" x14ac:dyDescent="0.25">
      <c r="A58" s="7">
        <v>915</v>
      </c>
      <c r="B58" s="12" t="s">
        <v>48</v>
      </c>
      <c r="C58" s="21">
        <v>102621599</v>
      </c>
      <c r="D58" s="39">
        <v>102164000</v>
      </c>
      <c r="E58" s="21">
        <v>102718795</v>
      </c>
      <c r="F58" s="18"/>
    </row>
    <row r="59" spans="1:7" s="2" customFormat="1" x14ac:dyDescent="0.25">
      <c r="A59" s="5"/>
      <c r="B59" s="12"/>
      <c r="C59" s="21"/>
      <c r="D59" s="39"/>
      <c r="E59" s="21"/>
    </row>
    <row r="60" spans="1:7" s="36" customFormat="1" ht="17.25" x14ac:dyDescent="0.3">
      <c r="A60" s="37"/>
      <c r="B60" s="38" t="s">
        <v>16</v>
      </c>
      <c r="C60" s="33">
        <f>SUM(C56:C59)</f>
        <v>108450358</v>
      </c>
      <c r="D60" s="40">
        <f>SUM(D56:D59)</f>
        <v>107992759</v>
      </c>
      <c r="E60" s="33">
        <f>SUM(E56:E59)</f>
        <v>108562822</v>
      </c>
    </row>
    <row r="61" spans="1:7" s="2" customFormat="1" x14ac:dyDescent="0.25">
      <c r="A61" s="5"/>
      <c r="B61" s="12"/>
      <c r="C61" s="21"/>
      <c r="D61" s="39"/>
      <c r="E61" s="21"/>
    </row>
    <row r="62" spans="1:7" s="2" customFormat="1" x14ac:dyDescent="0.25">
      <c r="A62" s="5"/>
      <c r="B62" s="6" t="s">
        <v>15</v>
      </c>
      <c r="C62" s="21">
        <f>C54</f>
        <v>214058080</v>
      </c>
      <c r="D62" s="39">
        <f>D54</f>
        <v>143191775</v>
      </c>
      <c r="E62" s="39">
        <f>E54</f>
        <v>212309851</v>
      </c>
    </row>
    <row r="63" spans="1:7" s="2" customFormat="1" x14ac:dyDescent="0.25">
      <c r="A63" s="5"/>
      <c r="B63" s="12" t="s">
        <v>16</v>
      </c>
      <c r="C63" s="21">
        <f>C60</f>
        <v>108450358</v>
      </c>
      <c r="D63" s="39">
        <f>D60</f>
        <v>107992759</v>
      </c>
      <c r="E63" s="21">
        <f>E60</f>
        <v>108562822</v>
      </c>
    </row>
    <row r="64" spans="1:7" s="36" customFormat="1" ht="17.25" x14ac:dyDescent="0.3">
      <c r="A64" s="37"/>
      <c r="B64" s="38" t="s">
        <v>19</v>
      </c>
      <c r="C64" s="33">
        <f>SUM(C62:C63)</f>
        <v>322508438</v>
      </c>
      <c r="D64" s="40">
        <f>SUM(D62:D63)</f>
        <v>251184534</v>
      </c>
      <c r="E64" s="33">
        <f>SUM(E62:E63)</f>
        <v>320872673</v>
      </c>
      <c r="F64" s="34"/>
    </row>
    <row r="65" spans="2:5" x14ac:dyDescent="0.25">
      <c r="C65" s="23"/>
      <c r="D65" s="23"/>
      <c r="E65" s="23"/>
    </row>
    <row r="66" spans="2:5" x14ac:dyDescent="0.25">
      <c r="C66" s="23"/>
      <c r="D66" s="23"/>
      <c r="E66" s="23"/>
    </row>
    <row r="67" spans="2:5" x14ac:dyDescent="0.25">
      <c r="B67" s="14"/>
      <c r="C67" s="23"/>
      <c r="D67" s="23"/>
      <c r="E67" s="24"/>
    </row>
    <row r="68" spans="2:5" x14ac:dyDescent="0.25">
      <c r="B68" s="14"/>
      <c r="C68" s="23"/>
      <c r="D68" s="23"/>
      <c r="E68" s="24"/>
    </row>
    <row r="69" spans="2:5" x14ac:dyDescent="0.25">
      <c r="C69" s="23"/>
      <c r="D69" s="23"/>
      <c r="E69" s="23"/>
    </row>
    <row r="70" spans="2:5" x14ac:dyDescent="0.25">
      <c r="C70" s="23"/>
      <c r="D70" s="23"/>
      <c r="E70" s="23"/>
    </row>
    <row r="71" spans="2:5" x14ac:dyDescent="0.25">
      <c r="C71" s="23"/>
      <c r="D71" s="23"/>
      <c r="E71" s="23"/>
    </row>
  </sheetData>
  <mergeCells count="2">
    <mergeCell ref="A2:E2"/>
    <mergeCell ref="A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workbookViewId="0">
      <selection activeCell="E31" sqref="E31"/>
    </sheetView>
  </sheetViews>
  <sheetFormatPr defaultRowHeight="15" x14ac:dyDescent="0.25"/>
  <cols>
    <col min="1" max="1" width="11.5703125" bestFit="1" customWidth="1"/>
    <col min="2" max="2" width="68.7109375" customWidth="1"/>
    <col min="3" max="3" width="13.85546875" customWidth="1"/>
    <col min="4" max="4" width="13.140625" customWidth="1"/>
    <col min="5" max="5" width="13.42578125" customWidth="1"/>
  </cols>
  <sheetData>
    <row r="1" spans="1:5" x14ac:dyDescent="0.25">
      <c r="E1" s="54" t="s">
        <v>69</v>
      </c>
    </row>
    <row r="2" spans="1:5" ht="26.25" x14ac:dyDescent="0.4">
      <c r="A2" s="61" t="s">
        <v>76</v>
      </c>
      <c r="B2" s="62"/>
      <c r="C2" s="62"/>
      <c r="D2" s="62"/>
      <c r="E2" s="63"/>
    </row>
    <row r="3" spans="1:5" ht="23.25" x14ac:dyDescent="0.35">
      <c r="A3" s="58" t="s">
        <v>55</v>
      </c>
      <c r="B3" s="59"/>
      <c r="C3" s="59"/>
      <c r="D3" s="59"/>
      <c r="E3" s="60"/>
    </row>
    <row r="4" spans="1:5" x14ac:dyDescent="0.25">
      <c r="A4" s="6"/>
      <c r="B4" s="6"/>
      <c r="C4" s="43" t="s">
        <v>73</v>
      </c>
      <c r="D4" s="43" t="s">
        <v>73</v>
      </c>
      <c r="E4" s="43" t="s">
        <v>77</v>
      </c>
    </row>
    <row r="5" spans="1:5" s="27" customFormat="1" x14ac:dyDescent="0.25">
      <c r="A5" s="12" t="s">
        <v>0</v>
      </c>
      <c r="B5" s="11" t="s">
        <v>1</v>
      </c>
      <c r="C5" s="44" t="s">
        <v>71</v>
      </c>
      <c r="D5" s="44" t="s">
        <v>26</v>
      </c>
      <c r="E5" s="44" t="s">
        <v>72</v>
      </c>
    </row>
    <row r="6" spans="1:5" s="27" customFormat="1" ht="15" customHeight="1" x14ac:dyDescent="0.25">
      <c r="A6" s="12"/>
      <c r="B6" s="11"/>
      <c r="C6" s="44"/>
      <c r="D6" s="44"/>
      <c r="E6" s="44"/>
    </row>
    <row r="7" spans="1:5" s="49" customFormat="1" x14ac:dyDescent="0.25">
      <c r="A7" s="47">
        <v>1101</v>
      </c>
      <c r="B7" s="48" t="s">
        <v>2</v>
      </c>
      <c r="C7" s="41">
        <v>26332170</v>
      </c>
      <c r="D7" s="41">
        <v>26219512</v>
      </c>
      <c r="E7" s="41">
        <v>28122320</v>
      </c>
    </row>
    <row r="8" spans="1:5" s="49" customFormat="1" x14ac:dyDescent="0.25">
      <c r="A8" s="47">
        <v>1102</v>
      </c>
      <c r="B8" s="48" t="s">
        <v>17</v>
      </c>
      <c r="C8" s="41">
        <v>2952022</v>
      </c>
      <c r="D8" s="41">
        <v>2952022</v>
      </c>
      <c r="E8" s="41">
        <v>2390900</v>
      </c>
    </row>
    <row r="9" spans="1:5" s="49" customFormat="1" x14ac:dyDescent="0.25">
      <c r="A9" s="47">
        <v>1103</v>
      </c>
      <c r="B9" s="48" t="s">
        <v>32</v>
      </c>
      <c r="C9" s="41">
        <v>756677</v>
      </c>
      <c r="D9" s="41">
        <v>756677</v>
      </c>
      <c r="E9" s="41">
        <v>0</v>
      </c>
    </row>
    <row r="10" spans="1:5" s="49" customFormat="1" x14ac:dyDescent="0.25">
      <c r="A10" s="47">
        <v>1106</v>
      </c>
      <c r="B10" s="48" t="s">
        <v>33</v>
      </c>
      <c r="C10" s="41">
        <v>0</v>
      </c>
      <c r="D10" s="41">
        <v>0</v>
      </c>
      <c r="E10" s="41">
        <v>1512800</v>
      </c>
    </row>
    <row r="11" spans="1:5" s="49" customFormat="1" x14ac:dyDescent="0.25">
      <c r="A11" s="47">
        <v>1107</v>
      </c>
      <c r="B11" s="48" t="s">
        <v>18</v>
      </c>
      <c r="C11" s="41">
        <v>1044000</v>
      </c>
      <c r="D11" s="41">
        <v>994150</v>
      </c>
      <c r="E11" s="41">
        <v>1043063</v>
      </c>
    </row>
    <row r="12" spans="1:5" s="49" customFormat="1" x14ac:dyDescent="0.25">
      <c r="A12" s="47">
        <v>1108</v>
      </c>
      <c r="B12" s="48" t="s">
        <v>62</v>
      </c>
      <c r="C12" s="41">
        <v>260000</v>
      </c>
      <c r="D12" s="41">
        <v>230000</v>
      </c>
      <c r="E12" s="41">
        <v>260000</v>
      </c>
    </row>
    <row r="13" spans="1:5" s="49" customFormat="1" x14ac:dyDescent="0.25">
      <c r="A13" s="47">
        <v>1109</v>
      </c>
      <c r="B13" s="48" t="s">
        <v>3</v>
      </c>
      <c r="C13" s="41">
        <v>812664</v>
      </c>
      <c r="D13" s="41">
        <v>812664</v>
      </c>
      <c r="E13" s="41">
        <v>720000</v>
      </c>
    </row>
    <row r="14" spans="1:5" s="49" customFormat="1" x14ac:dyDescent="0.25">
      <c r="A14" s="47">
        <v>1110</v>
      </c>
      <c r="B14" s="48" t="s">
        <v>60</v>
      </c>
      <c r="C14" s="41">
        <v>0</v>
      </c>
      <c r="D14" s="41">
        <v>0</v>
      </c>
      <c r="E14" s="41">
        <v>740000</v>
      </c>
    </row>
    <row r="15" spans="1:5" s="49" customFormat="1" x14ac:dyDescent="0.25">
      <c r="A15" s="47">
        <v>1113</v>
      </c>
      <c r="B15" s="48" t="s">
        <v>63</v>
      </c>
      <c r="C15" s="41">
        <v>370000</v>
      </c>
      <c r="D15" s="41">
        <v>364050</v>
      </c>
      <c r="E15" s="41">
        <v>0</v>
      </c>
    </row>
    <row r="16" spans="1:5" x14ac:dyDescent="0.25">
      <c r="A16" s="15">
        <v>123</v>
      </c>
      <c r="B16" s="3" t="s">
        <v>27</v>
      </c>
      <c r="C16" s="20">
        <v>242600</v>
      </c>
      <c r="D16" s="20">
        <v>228066</v>
      </c>
      <c r="E16" s="20">
        <v>600000</v>
      </c>
    </row>
    <row r="17" spans="1:6" x14ac:dyDescent="0.25">
      <c r="A17" s="5">
        <v>1</v>
      </c>
      <c r="B17" s="6" t="s">
        <v>5</v>
      </c>
      <c r="C17" s="45">
        <f>SUM(C7:C16)</f>
        <v>32770133</v>
      </c>
      <c r="D17" s="45">
        <f>SUM(D7:D16)</f>
        <v>32557141</v>
      </c>
      <c r="E17" s="31">
        <f>SUM(E7:E16)</f>
        <v>35389083</v>
      </c>
      <c r="F17" s="18"/>
    </row>
    <row r="18" spans="1:6" s="2" customFormat="1" ht="15" customHeight="1" x14ac:dyDescent="0.25">
      <c r="A18" s="5"/>
      <c r="B18" s="6"/>
      <c r="C18" s="21"/>
      <c r="D18" s="21"/>
      <c r="E18" s="21"/>
    </row>
    <row r="19" spans="1:6" x14ac:dyDescent="0.25">
      <c r="A19" s="5">
        <v>2</v>
      </c>
      <c r="B19" s="6" t="s">
        <v>6</v>
      </c>
      <c r="C19" s="31">
        <v>6767640</v>
      </c>
      <c r="D19" s="31">
        <v>6613841</v>
      </c>
      <c r="E19" s="31">
        <v>6721930</v>
      </c>
      <c r="F19" s="18"/>
    </row>
    <row r="20" spans="1:6" s="2" customFormat="1" ht="15" customHeight="1" x14ac:dyDescent="0.25">
      <c r="A20" s="5"/>
      <c r="B20" s="6"/>
      <c r="C20" s="21"/>
      <c r="D20" s="21"/>
      <c r="E20" s="21"/>
    </row>
    <row r="21" spans="1:6" hidden="1" x14ac:dyDescent="0.25">
      <c r="A21" s="9">
        <v>311</v>
      </c>
      <c r="B21" s="10" t="s">
        <v>49</v>
      </c>
      <c r="C21" s="22">
        <v>150000</v>
      </c>
      <c r="D21" s="22">
        <v>87083</v>
      </c>
      <c r="E21" s="22">
        <v>100000</v>
      </c>
    </row>
    <row r="22" spans="1:6" hidden="1" x14ac:dyDescent="0.25">
      <c r="A22" s="9">
        <v>312</v>
      </c>
      <c r="B22" s="13" t="s">
        <v>50</v>
      </c>
      <c r="C22" s="22">
        <v>228429</v>
      </c>
      <c r="D22" s="22">
        <v>178011</v>
      </c>
      <c r="E22" s="22">
        <v>200000</v>
      </c>
    </row>
    <row r="23" spans="1:6" hidden="1" x14ac:dyDescent="0.25">
      <c r="A23" s="9">
        <v>321</v>
      </c>
      <c r="B23" s="51" t="s">
        <v>51</v>
      </c>
      <c r="C23" s="22">
        <v>440000</v>
      </c>
      <c r="D23" s="22">
        <v>399431</v>
      </c>
      <c r="E23" s="22">
        <v>450000</v>
      </c>
    </row>
    <row r="24" spans="1:6" s="2" customFormat="1" hidden="1" x14ac:dyDescent="0.25">
      <c r="A24" s="9">
        <v>322</v>
      </c>
      <c r="B24" s="13" t="s">
        <v>34</v>
      </c>
      <c r="C24" s="22">
        <v>50000</v>
      </c>
      <c r="D24" s="22">
        <v>46997</v>
      </c>
      <c r="E24" s="22">
        <v>90000</v>
      </c>
    </row>
    <row r="25" spans="1:6" hidden="1" x14ac:dyDescent="0.25">
      <c r="A25" s="9">
        <v>331</v>
      </c>
      <c r="B25" s="10" t="s">
        <v>52</v>
      </c>
      <c r="C25" s="22">
        <v>110000</v>
      </c>
      <c r="D25" s="22">
        <v>89504</v>
      </c>
      <c r="E25" s="22">
        <v>100000</v>
      </c>
    </row>
    <row r="26" spans="1:6" hidden="1" x14ac:dyDescent="0.25">
      <c r="A26" s="9">
        <v>336</v>
      </c>
      <c r="B26" s="13" t="s">
        <v>53</v>
      </c>
      <c r="C26" s="22">
        <v>570000</v>
      </c>
      <c r="D26" s="22">
        <v>541284</v>
      </c>
      <c r="E26" s="22">
        <v>550000</v>
      </c>
    </row>
    <row r="27" spans="1:6" hidden="1" x14ac:dyDescent="0.25">
      <c r="A27" s="9">
        <v>337</v>
      </c>
      <c r="B27" s="13" t="s">
        <v>54</v>
      </c>
      <c r="C27" s="22">
        <v>150000</v>
      </c>
      <c r="D27" s="22">
        <v>130843</v>
      </c>
      <c r="E27" s="22">
        <v>150000</v>
      </c>
    </row>
    <row r="28" spans="1:6" hidden="1" x14ac:dyDescent="0.25">
      <c r="A28" s="9">
        <v>341</v>
      </c>
      <c r="B28" s="10" t="s">
        <v>7</v>
      </c>
      <c r="C28" s="22">
        <v>117890</v>
      </c>
      <c r="D28" s="22">
        <v>89815</v>
      </c>
      <c r="E28" s="22">
        <v>100000</v>
      </c>
    </row>
    <row r="29" spans="1:6" hidden="1" x14ac:dyDescent="0.25">
      <c r="A29" s="9">
        <v>351</v>
      </c>
      <c r="B29" s="10" t="s">
        <v>8</v>
      </c>
      <c r="C29" s="22">
        <v>310994</v>
      </c>
      <c r="D29" s="22">
        <v>257659</v>
      </c>
      <c r="E29" s="22">
        <v>260000</v>
      </c>
    </row>
    <row r="30" spans="1:6" x14ac:dyDescent="0.25">
      <c r="A30" s="11">
        <v>3</v>
      </c>
      <c r="B30" s="12" t="s">
        <v>59</v>
      </c>
      <c r="C30" s="31">
        <v>2094326</v>
      </c>
      <c r="D30" s="31">
        <v>1041046</v>
      </c>
      <c r="E30" s="31">
        <v>2000000</v>
      </c>
      <c r="F30" s="18"/>
    </row>
    <row r="31" spans="1:6" s="2" customFormat="1" ht="15" customHeight="1" x14ac:dyDescent="0.25">
      <c r="A31" s="11"/>
      <c r="B31" s="12"/>
      <c r="C31" s="21"/>
      <c r="D31" s="21"/>
      <c r="E31" s="21"/>
    </row>
    <row r="32" spans="1:6" s="36" customFormat="1" ht="17.25" x14ac:dyDescent="0.3">
      <c r="A32" s="46"/>
      <c r="B32" s="38" t="s">
        <v>15</v>
      </c>
      <c r="C32" s="40">
        <f>C17+C19+C30</f>
        <v>41632099</v>
      </c>
      <c r="D32" s="40">
        <f>D17+D19+D30</f>
        <v>40212028</v>
      </c>
      <c r="E32" s="33">
        <f>E17+E19+E30</f>
        <v>44111013</v>
      </c>
      <c r="F32" s="34"/>
    </row>
  </sheetData>
  <mergeCells count="2">
    <mergeCell ref="A3:E3"/>
    <mergeCell ref="A2:E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topLeftCell="A13" workbookViewId="0">
      <selection activeCell="E26" sqref="E26"/>
    </sheetView>
  </sheetViews>
  <sheetFormatPr defaultRowHeight="15" x14ac:dyDescent="0.25"/>
  <cols>
    <col min="1" max="1" width="11.5703125" bestFit="1" customWidth="1"/>
    <col min="2" max="2" width="66" bestFit="1" customWidth="1"/>
    <col min="3" max="3" width="14.7109375" customWidth="1"/>
    <col min="4" max="4" width="13.7109375" customWidth="1"/>
    <col min="5" max="5" width="14.42578125" customWidth="1"/>
  </cols>
  <sheetData>
    <row r="1" spans="1:6" s="2" customFormat="1" x14ac:dyDescent="0.25">
      <c r="E1" s="53" t="s">
        <v>70</v>
      </c>
    </row>
    <row r="2" spans="1:6" ht="26.25" x14ac:dyDescent="0.4">
      <c r="A2" s="64" t="s">
        <v>76</v>
      </c>
      <c r="B2" s="64"/>
      <c r="C2" s="64"/>
      <c r="D2" s="64"/>
      <c r="E2" s="64"/>
    </row>
    <row r="3" spans="1:6" ht="23.25" x14ac:dyDescent="0.35">
      <c r="A3" s="58" t="s">
        <v>56</v>
      </c>
      <c r="B3" s="59"/>
      <c r="C3" s="59"/>
      <c r="D3" s="59"/>
      <c r="E3" s="60"/>
    </row>
    <row r="4" spans="1:6" x14ac:dyDescent="0.25">
      <c r="A4" s="65"/>
      <c r="B4" s="66"/>
      <c r="C4" s="43" t="s">
        <v>73</v>
      </c>
      <c r="D4" s="43" t="s">
        <v>73</v>
      </c>
      <c r="E4" s="43" t="s">
        <v>77</v>
      </c>
    </row>
    <row r="5" spans="1:6" s="27" customFormat="1" x14ac:dyDescent="0.25">
      <c r="A5" s="44" t="s">
        <v>0</v>
      </c>
      <c r="B5" s="44" t="s">
        <v>1</v>
      </c>
      <c r="C5" s="44" t="s">
        <v>71</v>
      </c>
      <c r="D5" s="44" t="s">
        <v>26</v>
      </c>
      <c r="E5" s="44" t="s">
        <v>72</v>
      </c>
    </row>
    <row r="6" spans="1:6" x14ac:dyDescent="0.25">
      <c r="A6" s="4">
        <v>1101</v>
      </c>
      <c r="B6" s="3" t="s">
        <v>2</v>
      </c>
      <c r="C6" s="20">
        <v>39292425</v>
      </c>
      <c r="D6" s="20">
        <v>38309823</v>
      </c>
      <c r="E6" s="20">
        <v>41793240</v>
      </c>
    </row>
    <row r="7" spans="1:6" s="2" customFormat="1" x14ac:dyDescent="0.25">
      <c r="A7" s="19">
        <v>1102</v>
      </c>
      <c r="B7" s="3" t="s">
        <v>17</v>
      </c>
      <c r="C7" s="20">
        <v>1628375</v>
      </c>
      <c r="D7" s="20">
        <v>1628375</v>
      </c>
      <c r="E7" s="20">
        <v>0</v>
      </c>
    </row>
    <row r="8" spans="1:6" s="2" customFormat="1" x14ac:dyDescent="0.25">
      <c r="A8" s="19">
        <v>1106</v>
      </c>
      <c r="B8" s="3" t="s">
        <v>33</v>
      </c>
      <c r="C8" s="20">
        <v>2868390</v>
      </c>
      <c r="D8" s="20">
        <v>2868390</v>
      </c>
      <c r="E8" s="20">
        <v>2539285</v>
      </c>
    </row>
    <row r="9" spans="1:6" x14ac:dyDescent="0.25">
      <c r="A9" s="4">
        <v>1109</v>
      </c>
      <c r="B9" s="3" t="s">
        <v>3</v>
      </c>
      <c r="C9" s="20">
        <v>300000</v>
      </c>
      <c r="D9" s="20">
        <v>184595</v>
      </c>
      <c r="E9" s="20">
        <v>200000</v>
      </c>
    </row>
    <row r="10" spans="1:6" x14ac:dyDescent="0.25">
      <c r="A10" s="4">
        <v>123</v>
      </c>
      <c r="B10" s="3" t="s">
        <v>30</v>
      </c>
      <c r="C10" s="20">
        <v>724000</v>
      </c>
      <c r="D10" s="20">
        <v>723930</v>
      </c>
      <c r="E10" s="20">
        <v>480000</v>
      </c>
    </row>
    <row r="11" spans="1:6" x14ac:dyDescent="0.25">
      <c r="A11" s="5">
        <v>1</v>
      </c>
      <c r="B11" s="6" t="s">
        <v>5</v>
      </c>
      <c r="C11" s="31">
        <f>SUM(C6:C10)</f>
        <v>44813190</v>
      </c>
      <c r="D11" s="31">
        <f>SUM(D6:D10)</f>
        <v>43715113</v>
      </c>
      <c r="E11" s="31">
        <f>SUM(E6:E10)</f>
        <v>45012525</v>
      </c>
      <c r="F11" s="18"/>
    </row>
    <row r="12" spans="1:6" x14ac:dyDescent="0.25">
      <c r="A12" s="5">
        <v>2</v>
      </c>
      <c r="B12" s="6" t="s">
        <v>6</v>
      </c>
      <c r="C12" s="31">
        <v>8680072</v>
      </c>
      <c r="D12" s="31">
        <v>8372304</v>
      </c>
      <c r="E12" s="31">
        <v>8738442</v>
      </c>
      <c r="F12" s="18"/>
    </row>
    <row r="13" spans="1:6" s="2" customFormat="1" x14ac:dyDescent="0.25">
      <c r="A13" s="5"/>
      <c r="B13" s="6"/>
      <c r="C13" s="21"/>
      <c r="D13" s="21"/>
      <c r="E13" s="21"/>
    </row>
    <row r="14" spans="1:6" x14ac:dyDescent="0.25">
      <c r="A14" s="7">
        <v>311</v>
      </c>
      <c r="B14" s="3" t="s">
        <v>35</v>
      </c>
      <c r="C14" s="22">
        <v>407149</v>
      </c>
      <c r="D14" s="22">
        <v>406204</v>
      </c>
      <c r="E14" s="22">
        <v>410000</v>
      </c>
    </row>
    <row r="15" spans="1:6" x14ac:dyDescent="0.25">
      <c r="A15" s="7">
        <v>312</v>
      </c>
      <c r="B15" s="8" t="s">
        <v>50</v>
      </c>
      <c r="C15" s="22">
        <v>511000</v>
      </c>
      <c r="D15" s="22">
        <v>510551</v>
      </c>
      <c r="E15" s="22">
        <v>520000</v>
      </c>
    </row>
    <row r="16" spans="1:6" s="2" customFormat="1" x14ac:dyDescent="0.25">
      <c r="A16" s="7">
        <v>321</v>
      </c>
      <c r="B16" s="3" t="s">
        <v>37</v>
      </c>
      <c r="C16" s="22">
        <v>87365</v>
      </c>
      <c r="D16" s="22">
        <v>87365</v>
      </c>
      <c r="E16" s="22">
        <v>90000</v>
      </c>
    </row>
    <row r="17" spans="1:6" x14ac:dyDescent="0.25">
      <c r="A17" s="7">
        <v>322</v>
      </c>
      <c r="B17" s="8" t="s">
        <v>23</v>
      </c>
      <c r="C17" s="22">
        <v>85000</v>
      </c>
      <c r="D17" s="22">
        <v>66409</v>
      </c>
      <c r="E17" s="22">
        <v>70000</v>
      </c>
    </row>
    <row r="18" spans="1:6" x14ac:dyDescent="0.25">
      <c r="A18" s="7">
        <v>331</v>
      </c>
      <c r="B18" s="8" t="s">
        <v>24</v>
      </c>
      <c r="C18" s="22">
        <v>406860</v>
      </c>
      <c r="D18" s="22">
        <v>350286</v>
      </c>
      <c r="E18" s="22">
        <v>400000</v>
      </c>
    </row>
    <row r="19" spans="1:6" x14ac:dyDescent="0.25">
      <c r="A19" s="7">
        <v>332</v>
      </c>
      <c r="B19" s="3" t="s">
        <v>28</v>
      </c>
      <c r="C19" s="22">
        <v>5877473</v>
      </c>
      <c r="D19" s="22">
        <v>5877473</v>
      </c>
      <c r="E19" s="22">
        <v>6000000</v>
      </c>
    </row>
    <row r="20" spans="1:6" x14ac:dyDescent="0.25">
      <c r="A20" s="7">
        <v>334</v>
      </c>
      <c r="B20" s="8" t="s">
        <v>22</v>
      </c>
      <c r="C20" s="22">
        <v>20000</v>
      </c>
      <c r="D20" s="22">
        <v>0</v>
      </c>
      <c r="E20" s="22">
        <v>20000</v>
      </c>
    </row>
    <row r="21" spans="1:6" x14ac:dyDescent="0.25">
      <c r="A21" s="7">
        <v>336</v>
      </c>
      <c r="B21" s="3" t="s">
        <v>29</v>
      </c>
      <c r="C21" s="22">
        <v>70000</v>
      </c>
      <c r="D21" s="22">
        <v>70000</v>
      </c>
      <c r="E21" s="22">
        <v>100000</v>
      </c>
    </row>
    <row r="22" spans="1:6" x14ac:dyDescent="0.25">
      <c r="A22" s="7">
        <v>337</v>
      </c>
      <c r="B22" s="50" t="s">
        <v>75</v>
      </c>
      <c r="C22" s="22">
        <v>230486</v>
      </c>
      <c r="D22" s="22">
        <v>229983</v>
      </c>
      <c r="E22" s="22">
        <v>230000</v>
      </c>
    </row>
    <row r="23" spans="1:6" x14ac:dyDescent="0.25">
      <c r="A23" s="7">
        <v>341</v>
      </c>
      <c r="B23" s="8" t="s">
        <v>7</v>
      </c>
      <c r="C23" s="22">
        <v>40000</v>
      </c>
      <c r="D23" s="22">
        <v>27220</v>
      </c>
      <c r="E23" s="22">
        <v>40000</v>
      </c>
    </row>
    <row r="24" spans="1:6" x14ac:dyDescent="0.25">
      <c r="A24" s="7">
        <v>351</v>
      </c>
      <c r="B24" s="8" t="s">
        <v>8</v>
      </c>
      <c r="C24" s="22">
        <v>1914667</v>
      </c>
      <c r="D24" s="22">
        <v>1914667</v>
      </c>
      <c r="E24" s="22">
        <v>2000000</v>
      </c>
    </row>
    <row r="25" spans="1:6" s="2" customFormat="1" x14ac:dyDescent="0.25">
      <c r="A25" s="7">
        <v>355</v>
      </c>
      <c r="B25" s="3" t="s">
        <v>64</v>
      </c>
      <c r="C25" s="22">
        <v>80000</v>
      </c>
      <c r="D25" s="22">
        <v>1991</v>
      </c>
      <c r="E25" s="22">
        <v>10000</v>
      </c>
    </row>
    <row r="26" spans="1:6" x14ac:dyDescent="0.25">
      <c r="A26" s="5">
        <v>3</v>
      </c>
      <c r="B26" s="6" t="s">
        <v>9</v>
      </c>
      <c r="C26" s="31">
        <f>SUM(C14:C25)</f>
        <v>9730000</v>
      </c>
      <c r="D26" s="31">
        <f>SUM(D14:D25)</f>
        <v>9542149</v>
      </c>
      <c r="E26" s="31">
        <f>SUM(E14:E25)</f>
        <v>9890000</v>
      </c>
      <c r="F26" s="18"/>
    </row>
    <row r="27" spans="1:6" s="2" customFormat="1" x14ac:dyDescent="0.25">
      <c r="A27" s="5"/>
      <c r="B27" s="6"/>
      <c r="C27" s="57"/>
      <c r="D27" s="57"/>
      <c r="E27" s="57"/>
      <c r="F27" s="18"/>
    </row>
    <row r="28" spans="1:6" s="27" customFormat="1" x14ac:dyDescent="0.25">
      <c r="A28" s="9">
        <v>64</v>
      </c>
      <c r="B28" s="10" t="s">
        <v>78</v>
      </c>
      <c r="C28" s="55">
        <v>200000</v>
      </c>
      <c r="D28" s="55">
        <v>125983</v>
      </c>
      <c r="E28" s="55">
        <v>200000</v>
      </c>
      <c r="F28" s="56"/>
    </row>
    <row r="29" spans="1:6" s="27" customFormat="1" x14ac:dyDescent="0.25">
      <c r="A29" s="9">
        <v>67</v>
      </c>
      <c r="B29" s="10" t="s">
        <v>67</v>
      </c>
      <c r="C29" s="55">
        <v>54000</v>
      </c>
      <c r="D29" s="55">
        <v>34016</v>
      </c>
      <c r="E29" s="55">
        <v>54000</v>
      </c>
      <c r="F29" s="56"/>
    </row>
    <row r="30" spans="1:6" s="2" customFormat="1" x14ac:dyDescent="0.25">
      <c r="A30" s="5">
        <v>6</v>
      </c>
      <c r="B30" s="6"/>
      <c r="C30" s="31">
        <f>SUM(C28:C29)</f>
        <v>254000</v>
      </c>
      <c r="D30" s="31">
        <f t="shared" ref="D30:E30" si="0">SUM(D28:D29)</f>
        <v>159999</v>
      </c>
      <c r="E30" s="31">
        <f t="shared" si="0"/>
        <v>254000</v>
      </c>
    </row>
    <row r="31" spans="1:6" s="2" customFormat="1" x14ac:dyDescent="0.25">
      <c r="A31" s="5"/>
      <c r="B31" s="6"/>
      <c r="C31" s="21"/>
      <c r="D31" s="21"/>
      <c r="E31" s="21"/>
    </row>
    <row r="32" spans="1:6" s="36" customFormat="1" ht="17.25" x14ac:dyDescent="0.3">
      <c r="A32" s="37"/>
      <c r="B32" s="28" t="s">
        <v>15</v>
      </c>
      <c r="C32" s="33">
        <f>C11+C12+C26+C30</f>
        <v>63477262</v>
      </c>
      <c r="D32" s="33">
        <f>D11+D12+D26+D30</f>
        <v>61789565</v>
      </c>
      <c r="E32" s="33">
        <f>E11+E12+E26+E30</f>
        <v>63894967</v>
      </c>
      <c r="F32" s="34"/>
    </row>
  </sheetData>
  <mergeCells count="3">
    <mergeCell ref="A2:E2"/>
    <mergeCell ref="A3:E3"/>
    <mergeCell ref="A4:B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Önk.-2019.évi kiadások</vt:lpstr>
      <vt:lpstr>PH-2019.évi kiadások</vt:lpstr>
      <vt:lpstr>Hétszínvirág Óvoda-2019. kiadás</vt:lpstr>
    </vt:vector>
  </TitlesOfParts>
  <Company>Szárligeti Általános Iskola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Könyvtár</dc:creator>
  <cp:lastModifiedBy>user</cp:lastModifiedBy>
  <cp:lastPrinted>2019-02-06T13:52:07Z</cp:lastPrinted>
  <dcterms:created xsi:type="dcterms:W3CDTF">2014-05-20T12:07:58Z</dcterms:created>
  <dcterms:modified xsi:type="dcterms:W3CDTF">2019-02-11T08:51:10Z</dcterms:modified>
</cp:coreProperties>
</file>