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\Desktop\2018. év testületnek\"/>
    </mc:Choice>
  </mc:AlternateContent>
  <bookViews>
    <workbookView xWindow="0" yWindow="0" windowWidth="23865" windowHeight="9345"/>
  </bookViews>
  <sheets>
    <sheet name="Bevétel ei. változ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61" i="1"/>
  <c r="J54" i="1"/>
  <c r="J50" i="1"/>
  <c r="J35" i="1"/>
  <c r="I32" i="1"/>
  <c r="J24" i="1"/>
  <c r="I15" i="1"/>
  <c r="J14" i="1"/>
  <c r="J12" i="1"/>
  <c r="J10" i="1"/>
  <c r="J8" i="1"/>
  <c r="J15" i="1" s="1"/>
  <c r="H61" i="1" l="1"/>
  <c r="H54" i="1"/>
  <c r="H50" i="1"/>
  <c r="H35" i="1"/>
  <c r="G32" i="1"/>
  <c r="H32" i="1"/>
  <c r="H24" i="1"/>
  <c r="G15" i="1"/>
  <c r="H14" i="1"/>
  <c r="H12" i="1"/>
  <c r="H10" i="1"/>
  <c r="H8" i="1"/>
  <c r="H15" i="1" s="1"/>
  <c r="F61" i="1"/>
  <c r="F54" i="1"/>
  <c r="F50" i="1"/>
  <c r="F35" i="1"/>
  <c r="E32" i="1"/>
  <c r="F24" i="1"/>
  <c r="F32" i="1" s="1"/>
  <c r="E15" i="1"/>
  <c r="E57" i="1" s="1"/>
  <c r="F14" i="1"/>
  <c r="F12" i="1"/>
  <c r="F10" i="1"/>
  <c r="F8" i="1"/>
  <c r="F15" i="1" s="1"/>
  <c r="H57" i="1" l="1"/>
  <c r="F57" i="1"/>
  <c r="D24" i="1"/>
  <c r="D32" i="1" s="1"/>
  <c r="D60" i="1" l="1"/>
  <c r="D59" i="1"/>
  <c r="D55" i="1"/>
  <c r="D56" i="1" s="1"/>
  <c r="D54" i="1"/>
  <c r="D50" i="1"/>
  <c r="D35" i="1"/>
  <c r="D14" i="1"/>
  <c r="D12" i="1"/>
  <c r="D10" i="1"/>
  <c r="D8" i="1"/>
  <c r="D61" i="1" l="1"/>
  <c r="D15" i="1"/>
  <c r="D57" i="1" s="1"/>
  <c r="D62" i="1" l="1"/>
</calcChain>
</file>

<file path=xl/sharedStrings.xml><?xml version="1.0" encoding="utf-8"?>
<sst xmlns="http://schemas.openxmlformats.org/spreadsheetml/2006/main" count="109" uniqueCount="105">
  <si>
    <t>BEVÉTEL</t>
  </si>
  <si>
    <t xml:space="preserve">rovat szám  </t>
  </si>
  <si>
    <t>Pilisszántó Község Önkormányzata és intézményinek bevételei</t>
  </si>
  <si>
    <t>építményadó</t>
  </si>
  <si>
    <t>telekadó</t>
  </si>
  <si>
    <t>idegenforgalmi adó személyek után</t>
  </si>
  <si>
    <t>talajterhelési díj és útdíj bevétel</t>
  </si>
  <si>
    <t>Vagyon típusó adók</t>
  </si>
  <si>
    <t xml:space="preserve">gépjárműadó  </t>
  </si>
  <si>
    <t>Belföldi gépjármű adó</t>
  </si>
  <si>
    <t>Iparűzési adó</t>
  </si>
  <si>
    <t>Értékesítési és forgalmi adók</t>
  </si>
  <si>
    <t>Egyéb közhatalmi /igazgatási szolg. Díj/</t>
  </si>
  <si>
    <t xml:space="preserve">Közhatalmi bevételek </t>
  </si>
  <si>
    <t xml:space="preserve">        B3                          Helyi adó bevételek</t>
  </si>
  <si>
    <t>Készletértékesítés ellenértéke /újság, könyv., pohár/</t>
  </si>
  <si>
    <t>Épületbér</t>
  </si>
  <si>
    <t>Lakbér</t>
  </si>
  <si>
    <t>Területbér</t>
  </si>
  <si>
    <t>Közterületbér</t>
  </si>
  <si>
    <t>hirdetés, sírhely, esküvő</t>
  </si>
  <si>
    <t>Eseti bérleti díja</t>
  </si>
  <si>
    <t>hátaralékosok</t>
  </si>
  <si>
    <t>Szolgáltatások ellenértéke</t>
  </si>
  <si>
    <t>Közvetített szolgáltatások ellenértéke (továbbszámlázás)</t>
  </si>
  <si>
    <t>Tulajdonosi bevételek (mezőgazdasági területbér)</t>
  </si>
  <si>
    <t>Ellátási díjak (étkezési díj bevétel)</t>
  </si>
  <si>
    <t>Kiszámlázott áfa</t>
  </si>
  <si>
    <t>Áfa visszatérítése</t>
  </si>
  <si>
    <t>Egyéb pénzügyi műveletek bevételei (kamatbevételek)</t>
  </si>
  <si>
    <t>Egyéb működési bevételek (költségek visszatér: közművek)</t>
  </si>
  <si>
    <t xml:space="preserve">    B4                        Müködési bevétel</t>
  </si>
  <si>
    <t>felhalmozási célú támogat. Árok u. fel.</t>
  </si>
  <si>
    <t>B5              Felhalmozási bevétel</t>
  </si>
  <si>
    <t>I.1a.</t>
  </si>
  <si>
    <r>
      <t>111.</t>
    </r>
    <r>
      <rPr>
        <b/>
        <sz val="9"/>
        <rFont val="Arial CE"/>
        <charset val="238"/>
      </rPr>
      <t>1</t>
    </r>
    <r>
      <rPr>
        <sz val="9"/>
        <rFont val="Arial CE"/>
        <charset val="238"/>
      </rPr>
      <t>..</t>
    </r>
  </si>
  <si>
    <t>I.1.b.</t>
  </si>
  <si>
    <t>Település működési támogatása</t>
  </si>
  <si>
    <t>I.1.c</t>
  </si>
  <si>
    <t>Egyéb ÖK feladatok</t>
  </si>
  <si>
    <t>1 V.1.</t>
  </si>
  <si>
    <t>Kiegészítő támogatás</t>
  </si>
  <si>
    <t>I. d.</t>
  </si>
  <si>
    <t>Lakott külterülettel kapcsolatos tám.</t>
  </si>
  <si>
    <t>II.1.(1-5)</t>
  </si>
  <si>
    <t>112.</t>
  </si>
  <si>
    <t>Óvodai pedag. nevelők bértámogatása</t>
  </si>
  <si>
    <t>Segítők bértám.plusz pótlólag. összeg</t>
  </si>
  <si>
    <t>II.2.</t>
  </si>
  <si>
    <r>
      <t>112.</t>
    </r>
    <r>
      <rPr>
        <b/>
        <sz val="9"/>
        <rFont val="Arial CE"/>
        <charset val="238"/>
      </rPr>
      <t>1</t>
    </r>
    <r>
      <rPr>
        <sz val="9"/>
        <rFont val="Arial CE"/>
        <charset val="238"/>
      </rPr>
      <t>..</t>
    </r>
  </si>
  <si>
    <t>Óvoda működési támogatása</t>
  </si>
  <si>
    <t>III.5.(a-c.)</t>
  </si>
  <si>
    <r>
      <t>116.</t>
    </r>
    <r>
      <rPr>
        <b/>
        <sz val="9"/>
        <rFont val="Arial CE"/>
        <charset val="238"/>
      </rPr>
      <t>1</t>
    </r>
    <r>
      <rPr>
        <sz val="9"/>
        <rFont val="Arial CE"/>
        <charset val="238"/>
      </rPr>
      <t>..</t>
    </r>
  </si>
  <si>
    <t>Óvoda, iskola gyermekétkezt., üzemelt.</t>
  </si>
  <si>
    <t>III.2.</t>
  </si>
  <si>
    <r>
      <t>113.</t>
    </r>
    <r>
      <rPr>
        <b/>
        <sz val="9"/>
        <rFont val="Arial CE"/>
        <charset val="238"/>
      </rPr>
      <t>1</t>
    </r>
    <r>
      <rPr>
        <sz val="9"/>
        <rFont val="Arial CE"/>
        <charset val="238"/>
      </rPr>
      <t>..</t>
    </r>
  </si>
  <si>
    <t>Gyermekétkeztetés bértámog.</t>
  </si>
  <si>
    <t>IV.1.d.</t>
  </si>
  <si>
    <t>114.1.</t>
  </si>
  <si>
    <t>Települé önk. Szociális felad. Támogat.</t>
  </si>
  <si>
    <t>I.1d,- e,</t>
  </si>
  <si>
    <r>
      <t>115.</t>
    </r>
    <r>
      <rPr>
        <b/>
        <sz val="9"/>
        <rFont val="Arial CE"/>
        <charset val="238"/>
      </rPr>
      <t>1</t>
    </r>
    <r>
      <rPr>
        <sz val="9"/>
        <rFont val="Arial CE"/>
        <charset val="238"/>
      </rPr>
      <t>..</t>
    </r>
  </si>
  <si>
    <t>Könyvtári, közművelődési feladatok tám.</t>
  </si>
  <si>
    <t xml:space="preserve">B11       </t>
  </si>
  <si>
    <t xml:space="preserve">         Önkormányzatok műk. Támogatása</t>
  </si>
  <si>
    <t>működési  c támog. ért fej. /TB bev./</t>
  </si>
  <si>
    <t>Egyéb fejezeti kezelési támog. MÜ. Köz.p.</t>
  </si>
  <si>
    <t>Működés EU-s pály. és prog.  /Mezőőr/</t>
  </si>
  <si>
    <t xml:space="preserve">ÁHT k. pénzeszköz átvét /házt./ </t>
  </si>
  <si>
    <t>Államháztartáson kívülről átvett p.eszk</t>
  </si>
  <si>
    <t>Költségvetési bevételek</t>
  </si>
  <si>
    <t>B813</t>
  </si>
  <si>
    <t>pénzforgalom nélküli bevét./maradvány/</t>
  </si>
  <si>
    <t>B811</t>
  </si>
  <si>
    <t>p.ügyi váll.tól felvett rövid lej.</t>
  </si>
  <si>
    <t>B814</t>
  </si>
  <si>
    <t>Államháztartáson belüli megelőleg</t>
  </si>
  <si>
    <t xml:space="preserve">  FINANSZÍROZÁSI BEVÉTEL</t>
  </si>
  <si>
    <t xml:space="preserve">BEVÉTELI MÉRLEG FŐ ÖSSZEGE:     </t>
  </si>
  <si>
    <t>2/2017 (II.15.)</t>
  </si>
  <si>
    <t>Eredeti előir. Rendelet szám</t>
  </si>
  <si>
    <t xml:space="preserve">I. változás </t>
  </si>
  <si>
    <t xml:space="preserve">II. változás </t>
  </si>
  <si>
    <t>9/2017. (V.25.)</t>
  </si>
  <si>
    <t>8 066 000+</t>
  </si>
  <si>
    <t>Rend. Szám</t>
  </si>
  <si>
    <t>Rend. szám:</t>
  </si>
  <si>
    <t>12/2017. (VII.12)</t>
  </si>
  <si>
    <t>Előző évből származó elszámolás</t>
  </si>
  <si>
    <t>9 724 616+</t>
  </si>
  <si>
    <t>III.változás</t>
  </si>
  <si>
    <t>…/2018 (V…)</t>
  </si>
  <si>
    <t>Felh. Célú önk. Támogatás</t>
  </si>
  <si>
    <t>3 051 810+</t>
  </si>
  <si>
    <t>4 131 172+</t>
  </si>
  <si>
    <t>2 920 732+</t>
  </si>
  <si>
    <t>Mük költségvetési kiegészítő támogatás</t>
  </si>
  <si>
    <t>3 978 311+</t>
  </si>
  <si>
    <t>9 727 616+</t>
  </si>
  <si>
    <t>1 152 400+</t>
  </si>
  <si>
    <t>12182615+</t>
  </si>
  <si>
    <t>2017. évi költségvetési bevétel előirányzatának változása</t>
  </si>
  <si>
    <t>Önkormányzat hivatal működési támog.</t>
  </si>
  <si>
    <t>15 476 720+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</si>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</sst>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9"/>
      <color theme="1"/>
      <name val="Arial CE"/>
      <charset val="238"/>
    </font>
    <font>
      <b/>
      <sz val="12"/>
      <name val="Arial CE"/>
      <family val="2"/>
      <charset val="238"/>
    </font>
    <font>
      <b/>
      <sz val="12"/>
      <color rgb="FFFF0000"/>
      <name val="Arial CE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11"/>
      <color rgb="FFFF0000"/>
      <name val="Calibri"/>
      <family val="2"/>
      <scheme val="minor"/>
    </font>
    <font>
      <b/>
      <sz val="11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1"/>
      <color theme="1"/>
      <name val="Arial CE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 CE"/>
      <charset val="238"/>
    </font>
    <font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0" fontId="3" fillId="0" borderId="5" xfId="1" applyFont="1" applyFill="1" applyBorder="1"/>
    <xf numFmtId="0" fontId="4" fillId="0" borderId="6" xfId="1" applyFont="1" applyFill="1" applyBorder="1" applyAlignment="1">
      <alignment wrapText="1"/>
    </xf>
    <xf numFmtId="0" fontId="5" fillId="0" borderId="7" xfId="1" applyFont="1" applyFill="1" applyBorder="1"/>
    <xf numFmtId="0" fontId="6" fillId="0" borderId="8" xfId="1" applyFont="1" applyFill="1" applyBorder="1" applyAlignment="1">
      <alignment wrapText="1"/>
    </xf>
    <xf numFmtId="0" fontId="6" fillId="0" borderId="9" xfId="1" applyFont="1" applyFill="1" applyBorder="1" applyAlignment="1">
      <alignment wrapText="1"/>
    </xf>
    <xf numFmtId="0" fontId="6" fillId="0" borderId="11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6" fillId="0" borderId="12" xfId="1" applyFont="1" applyFill="1" applyBorder="1" applyAlignment="1">
      <alignment wrapText="1"/>
    </xf>
    <xf numFmtId="0" fontId="6" fillId="0" borderId="13" xfId="1" applyFont="1" applyFill="1" applyBorder="1" applyAlignment="1">
      <alignment wrapText="1"/>
    </xf>
    <xf numFmtId="0" fontId="5" fillId="2" borderId="14" xfId="1" applyFont="1" applyFill="1" applyBorder="1"/>
    <xf numFmtId="0" fontId="6" fillId="2" borderId="11" xfId="1" applyFont="1" applyFill="1" applyBorder="1" applyAlignment="1">
      <alignment wrapText="1"/>
    </xf>
    <xf numFmtId="0" fontId="6" fillId="2" borderId="0" xfId="1" applyFont="1" applyFill="1" applyBorder="1" applyAlignment="1">
      <alignment wrapText="1"/>
    </xf>
    <xf numFmtId="0" fontId="3" fillId="2" borderId="15" xfId="1" applyFont="1" applyFill="1" applyBorder="1" applyAlignment="1"/>
    <xf numFmtId="0" fontId="4" fillId="2" borderId="16" xfId="1" applyFont="1" applyFill="1" applyBorder="1" applyAlignment="1">
      <alignment wrapText="1"/>
    </xf>
    <xf numFmtId="0" fontId="4" fillId="2" borderId="17" xfId="1" applyFont="1" applyFill="1" applyBorder="1" applyAlignment="1">
      <alignment wrapText="1"/>
    </xf>
    <xf numFmtId="0" fontId="3" fillId="2" borderId="18" xfId="1" applyFont="1" applyFill="1" applyBorder="1" applyAlignment="1"/>
    <xf numFmtId="0" fontId="6" fillId="2" borderId="18" xfId="1" applyFont="1" applyFill="1" applyBorder="1" applyAlignment="1">
      <alignment wrapText="1"/>
    </xf>
    <xf numFmtId="0" fontId="6" fillId="2" borderId="19" xfId="1" applyFont="1" applyFill="1" applyBorder="1" applyAlignment="1">
      <alignment wrapText="1"/>
    </xf>
    <xf numFmtId="0" fontId="4" fillId="2" borderId="16" xfId="1" applyFont="1" applyFill="1" applyBorder="1"/>
    <xf numFmtId="0" fontId="4" fillId="2" borderId="17" xfId="1" applyFont="1" applyFill="1" applyBorder="1"/>
    <xf numFmtId="0" fontId="4" fillId="2" borderId="20" xfId="1" applyFont="1" applyFill="1" applyBorder="1"/>
    <xf numFmtId="0" fontId="5" fillId="2" borderId="21" xfId="1" applyFont="1" applyFill="1" applyBorder="1"/>
    <xf numFmtId="0" fontId="4" fillId="4" borderId="16" xfId="1" applyFont="1" applyFill="1" applyBorder="1"/>
    <xf numFmtId="0" fontId="4" fillId="4" borderId="17" xfId="1" applyFont="1" applyFill="1" applyBorder="1" applyAlignment="1">
      <alignment wrapText="1"/>
    </xf>
    <xf numFmtId="0" fontId="3" fillId="2" borderId="20" xfId="1" applyFont="1" applyFill="1" applyBorder="1"/>
    <xf numFmtId="0" fontId="6" fillId="2" borderId="20" xfId="1" applyFont="1" applyFill="1" applyBorder="1" applyAlignment="1">
      <alignment wrapText="1"/>
    </xf>
    <xf numFmtId="0" fontId="6" fillId="2" borderId="21" xfId="1" applyFont="1" applyFill="1" applyBorder="1" applyAlignment="1">
      <alignment wrapText="1"/>
    </xf>
    <xf numFmtId="0" fontId="3" fillId="2" borderId="22" xfId="1" applyFont="1" applyFill="1" applyBorder="1"/>
    <xf numFmtId="0" fontId="6" fillId="2" borderId="22" xfId="1" applyFont="1" applyFill="1" applyBorder="1" applyAlignment="1">
      <alignment wrapText="1"/>
    </xf>
    <xf numFmtId="0" fontId="6" fillId="2" borderId="23" xfId="1" applyFont="1" applyFill="1" applyBorder="1" applyAlignment="1">
      <alignment wrapText="1"/>
    </xf>
    <xf numFmtId="0" fontId="3" fillId="2" borderId="24" xfId="1" applyFont="1" applyFill="1" applyBorder="1"/>
    <xf numFmtId="0" fontId="6" fillId="2" borderId="24" xfId="1" applyFont="1" applyFill="1" applyBorder="1" applyAlignment="1">
      <alignment wrapText="1"/>
    </xf>
    <xf numFmtId="0" fontId="6" fillId="2" borderId="25" xfId="1" applyFont="1" applyFill="1" applyBorder="1" applyAlignment="1">
      <alignment wrapText="1"/>
    </xf>
    <xf numFmtId="0" fontId="6" fillId="0" borderId="25" xfId="1" applyFont="1" applyFill="1" applyBorder="1"/>
    <xf numFmtId="0" fontId="3" fillId="4" borderId="4" xfId="1" applyFont="1" applyFill="1" applyBorder="1" applyAlignment="1"/>
    <xf numFmtId="0" fontId="4" fillId="4" borderId="5" xfId="1" applyFont="1" applyFill="1" applyBorder="1" applyAlignment="1">
      <alignment wrapText="1"/>
    </xf>
    <xf numFmtId="0" fontId="4" fillId="4" borderId="6" xfId="1" applyFont="1" applyFill="1" applyBorder="1" applyAlignment="1">
      <alignment wrapText="1"/>
    </xf>
    <xf numFmtId="0" fontId="3" fillId="5" borderId="5" xfId="1" applyFont="1" applyFill="1" applyBorder="1"/>
    <xf numFmtId="0" fontId="3" fillId="5" borderId="4" xfId="1" applyFont="1" applyFill="1" applyBorder="1" applyAlignment="1">
      <alignment wrapText="1"/>
    </xf>
    <xf numFmtId="0" fontId="3" fillId="5" borderId="6" xfId="1" applyFont="1" applyFill="1" applyBorder="1" applyAlignment="1">
      <alignment wrapText="1"/>
    </xf>
    <xf numFmtId="0" fontId="3" fillId="5" borderId="16" xfId="1" applyFont="1" applyFill="1" applyBorder="1"/>
    <xf numFmtId="0" fontId="3" fillId="5" borderId="16" xfId="1" applyFont="1" applyFill="1" applyBorder="1" applyAlignment="1">
      <alignment wrapText="1"/>
    </xf>
    <xf numFmtId="0" fontId="3" fillId="5" borderId="17" xfId="1" applyFont="1" applyFill="1" applyBorder="1" applyAlignment="1">
      <alignment wrapText="1"/>
    </xf>
    <xf numFmtId="0" fontId="5" fillId="5" borderId="26" xfId="1" applyFont="1" applyFill="1" applyBorder="1"/>
    <xf numFmtId="0" fontId="3" fillId="5" borderId="27" xfId="1" applyFont="1" applyFill="1" applyBorder="1"/>
    <xf numFmtId="0" fontId="3" fillId="5" borderId="26" xfId="1" applyFont="1" applyFill="1" applyBorder="1" applyAlignment="1">
      <alignment wrapText="1"/>
    </xf>
    <xf numFmtId="0" fontId="5" fillId="5" borderId="7" xfId="1" applyFont="1" applyFill="1" applyBorder="1"/>
    <xf numFmtId="0" fontId="3" fillId="5" borderId="11" xfId="1" applyFont="1" applyFill="1" applyBorder="1" applyAlignment="1">
      <alignment wrapText="1"/>
    </xf>
    <xf numFmtId="0" fontId="3" fillId="5" borderId="0" xfId="1" applyFont="1" applyFill="1" applyBorder="1" applyAlignment="1">
      <alignment wrapText="1"/>
    </xf>
    <xf numFmtId="0" fontId="3" fillId="5" borderId="4" xfId="1" applyFont="1" applyFill="1" applyBorder="1" applyAlignment="1"/>
    <xf numFmtId="0" fontId="3" fillId="5" borderId="3" xfId="1" applyFont="1" applyFill="1" applyBorder="1" applyAlignment="1">
      <alignment wrapText="1"/>
    </xf>
    <xf numFmtId="0" fontId="3" fillId="5" borderId="8" xfId="1" applyFont="1" applyFill="1" applyBorder="1" applyAlignment="1">
      <alignment wrapText="1"/>
    </xf>
    <xf numFmtId="0" fontId="3" fillId="5" borderId="0" xfId="1" applyFont="1" applyFill="1" applyAlignment="1">
      <alignment wrapText="1"/>
    </xf>
    <xf numFmtId="0" fontId="5" fillId="0" borderId="14" xfId="1" applyFont="1" applyFill="1" applyBorder="1"/>
    <xf numFmtId="0" fontId="4" fillId="0" borderId="11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0" fontId="4" fillId="0" borderId="4" xfId="1" applyNumberFormat="1" applyFont="1" applyFill="1" applyBorder="1" applyAlignment="1">
      <alignment horizontal="right" wrapText="1"/>
    </xf>
    <xf numFmtId="0" fontId="5" fillId="0" borderId="28" xfId="1" applyFont="1" applyFill="1" applyBorder="1"/>
    <xf numFmtId="0" fontId="3" fillId="0" borderId="29" xfId="1" applyFont="1" applyFill="1" applyBorder="1"/>
    <xf numFmtId="0" fontId="5" fillId="0" borderId="31" xfId="1" applyFont="1" applyFill="1" applyBorder="1"/>
    <xf numFmtId="0" fontId="3" fillId="0" borderId="14" xfId="1" applyFont="1" applyFill="1" applyBorder="1"/>
    <xf numFmtId="0" fontId="5" fillId="0" borderId="22" xfId="1" applyFont="1" applyFill="1" applyBorder="1"/>
    <xf numFmtId="0" fontId="4" fillId="0" borderId="22" xfId="1" applyFont="1" applyFill="1" applyBorder="1" applyAlignment="1">
      <alignment wrapText="1"/>
    </xf>
    <xf numFmtId="0" fontId="5" fillId="0" borderId="23" xfId="1" applyFont="1" applyFill="1" applyBorder="1" applyAlignment="1">
      <alignment wrapText="1"/>
    </xf>
    <xf numFmtId="0" fontId="3" fillId="0" borderId="24" xfId="1" applyFont="1" applyFill="1" applyBorder="1"/>
    <xf numFmtId="0" fontId="4" fillId="0" borderId="24" xfId="1" applyFont="1" applyFill="1" applyBorder="1" applyAlignment="1">
      <alignment wrapText="1"/>
    </xf>
    <xf numFmtId="0" fontId="5" fillId="0" borderId="25" xfId="1" applyFont="1" applyFill="1" applyBorder="1" applyAlignment="1">
      <alignment wrapText="1"/>
    </xf>
    <xf numFmtId="0" fontId="4" fillId="0" borderId="11" xfId="1" applyFont="1" applyFill="1" applyBorder="1" applyAlignment="1">
      <alignment wrapText="1"/>
    </xf>
    <xf numFmtId="0" fontId="5" fillId="2" borderId="4" xfId="1" applyFont="1" applyFill="1" applyBorder="1" applyAlignment="1"/>
    <xf numFmtId="0" fontId="5" fillId="2" borderId="4" xfId="1" applyFont="1" applyFill="1" applyBorder="1" applyAlignment="1">
      <alignment wrapText="1"/>
    </xf>
    <xf numFmtId="49" fontId="14" fillId="0" borderId="3" xfId="1" applyNumberFormat="1" applyFont="1" applyFill="1" applyBorder="1" applyAlignment="1">
      <alignment horizontal="right"/>
    </xf>
    <xf numFmtId="3" fontId="6" fillId="2" borderId="10" xfId="1" applyNumberFormat="1" applyFont="1" applyFill="1" applyBorder="1"/>
    <xf numFmtId="3" fontId="5" fillId="2" borderId="5" xfId="1" applyNumberFormat="1" applyFont="1" applyFill="1" applyBorder="1"/>
    <xf numFmtId="3" fontId="6" fillId="2" borderId="14" xfId="1" applyNumberFormat="1" applyFont="1" applyFill="1" applyBorder="1"/>
    <xf numFmtId="3" fontId="4" fillId="2" borderId="5" xfId="1" applyNumberFormat="1" applyFont="1" applyFill="1" applyBorder="1"/>
    <xf numFmtId="3" fontId="4" fillId="2" borderId="14" xfId="1" applyNumberFormat="1" applyFont="1" applyFill="1" applyBorder="1"/>
    <xf numFmtId="3" fontId="4" fillId="2" borderId="7" xfId="1" applyNumberFormat="1" applyFont="1" applyFill="1" applyBorder="1"/>
    <xf numFmtId="3" fontId="4" fillId="2" borderId="5" xfId="1" applyNumberFormat="1" applyFont="1" applyFill="1" applyBorder="1" applyAlignment="1">
      <alignment horizontal="right"/>
    </xf>
    <xf numFmtId="3" fontId="4" fillId="4" borderId="5" xfId="1" applyNumberFormat="1" applyFont="1" applyFill="1" applyBorder="1"/>
    <xf numFmtId="3" fontId="6" fillId="2" borderId="7" xfId="1" applyNumberFormat="1" applyFont="1" applyFill="1" applyBorder="1"/>
    <xf numFmtId="3" fontId="3" fillId="5" borderId="5" xfId="1" applyNumberFormat="1" applyFont="1" applyFill="1" applyBorder="1"/>
    <xf numFmtId="3" fontId="7" fillId="5" borderId="5" xfId="1" applyNumberFormat="1" applyFont="1" applyFill="1" applyBorder="1"/>
    <xf numFmtId="3" fontId="7" fillId="5" borderId="3" xfId="1" applyNumberFormat="1" applyFont="1" applyFill="1" applyBorder="1"/>
    <xf numFmtId="3" fontId="14" fillId="3" borderId="5" xfId="1" applyNumberFormat="1" applyFont="1" applyFill="1" applyBorder="1"/>
    <xf numFmtId="0" fontId="6" fillId="0" borderId="33" xfId="1" applyFont="1" applyFill="1" applyBorder="1" applyAlignment="1">
      <alignment wrapText="1"/>
    </xf>
    <xf numFmtId="0" fontId="6" fillId="0" borderId="33" xfId="1" applyFont="1" applyFill="1" applyBorder="1"/>
    <xf numFmtId="3" fontId="11" fillId="2" borderId="10" xfId="1" applyNumberFormat="1" applyFont="1" applyFill="1" applyBorder="1"/>
    <xf numFmtId="3" fontId="11" fillId="2" borderId="29" xfId="1" applyNumberFormat="1" applyFont="1" applyFill="1" applyBorder="1"/>
    <xf numFmtId="0" fontId="5" fillId="0" borderId="29" xfId="1" applyFont="1" applyFill="1" applyBorder="1"/>
    <xf numFmtId="0" fontId="5" fillId="0" borderId="29" xfId="1" applyFont="1" applyFill="1" applyBorder="1" applyAlignment="1">
      <alignment horizontal="left"/>
    </xf>
    <xf numFmtId="16" fontId="5" fillId="0" borderId="29" xfId="1" applyNumberFormat="1" applyFont="1" applyFill="1" applyBorder="1" applyAlignment="1">
      <alignment horizontal="left"/>
    </xf>
    <xf numFmtId="3" fontId="6" fillId="2" borderId="34" xfId="1" applyNumberFormat="1" applyFont="1" applyFill="1" applyBorder="1"/>
    <xf numFmtId="3" fontId="5" fillId="2" borderId="3" xfId="1" applyNumberFormat="1" applyFont="1" applyFill="1" applyBorder="1"/>
    <xf numFmtId="3" fontId="6" fillId="2" borderId="31" xfId="1" applyNumberFormat="1" applyFont="1" applyFill="1" applyBorder="1"/>
    <xf numFmtId="3" fontId="4" fillId="2" borderId="3" xfId="1" applyNumberFormat="1" applyFont="1" applyFill="1" applyBorder="1"/>
    <xf numFmtId="3" fontId="4" fillId="2" borderId="31" xfId="1" applyNumberFormat="1" applyFont="1" applyFill="1" applyBorder="1"/>
    <xf numFmtId="3" fontId="4" fillId="2" borderId="28" xfId="1" applyNumberFormat="1" applyFont="1" applyFill="1" applyBorder="1"/>
    <xf numFmtId="3" fontId="4" fillId="2" borderId="3" xfId="1" applyNumberFormat="1" applyFont="1" applyFill="1" applyBorder="1" applyAlignment="1">
      <alignment horizontal="right"/>
    </xf>
    <xf numFmtId="3" fontId="4" fillId="4" borderId="3" xfId="1" applyNumberFormat="1" applyFont="1" applyFill="1" applyBorder="1"/>
    <xf numFmtId="3" fontId="6" fillId="2" borderId="28" xfId="1" applyNumberFormat="1" applyFont="1" applyFill="1" applyBorder="1"/>
    <xf numFmtId="3" fontId="3" fillId="5" borderId="3" xfId="1" applyNumberFormat="1" applyFont="1" applyFill="1" applyBorder="1"/>
    <xf numFmtId="3" fontId="11" fillId="2" borderId="35" xfId="1" applyNumberFormat="1" applyFont="1" applyFill="1" applyBorder="1"/>
    <xf numFmtId="3" fontId="10" fillId="3" borderId="3" xfId="1" applyNumberFormat="1" applyFont="1" applyFill="1" applyBorder="1"/>
    <xf numFmtId="3" fontId="6" fillId="2" borderId="35" xfId="1" applyNumberFormat="1" applyFont="1" applyFill="1" applyBorder="1"/>
    <xf numFmtId="3" fontId="14" fillId="3" borderId="3" xfId="1" applyNumberFormat="1" applyFont="1" applyFill="1" applyBorder="1"/>
    <xf numFmtId="3" fontId="6" fillId="2" borderId="22" xfId="1" applyNumberFormat="1" applyFont="1" applyFill="1" applyBorder="1"/>
    <xf numFmtId="3" fontId="4" fillId="2" borderId="22" xfId="1" applyNumberFormat="1" applyFont="1" applyFill="1" applyBorder="1"/>
    <xf numFmtId="0" fontId="0" fillId="0" borderId="22" xfId="0" applyBorder="1"/>
    <xf numFmtId="3" fontId="6" fillId="2" borderId="20" xfId="1" applyNumberFormat="1" applyFont="1" applyFill="1" applyBorder="1"/>
    <xf numFmtId="3" fontId="6" fillId="2" borderId="21" xfId="1" applyNumberFormat="1" applyFont="1" applyFill="1" applyBorder="1"/>
    <xf numFmtId="3" fontId="6" fillId="2" borderId="23" xfId="1" applyNumberFormat="1" applyFont="1" applyFill="1" applyBorder="1"/>
    <xf numFmtId="3" fontId="16" fillId="2" borderId="24" xfId="1" applyNumberFormat="1" applyFont="1" applyFill="1" applyBorder="1"/>
    <xf numFmtId="3" fontId="16" fillId="2" borderId="25" xfId="1" applyNumberFormat="1" applyFont="1" applyFill="1" applyBorder="1"/>
    <xf numFmtId="0" fontId="5" fillId="2" borderId="3" xfId="1" applyFont="1" applyFill="1" applyBorder="1" applyAlignment="1">
      <alignment wrapText="1"/>
    </xf>
    <xf numFmtId="3" fontId="4" fillId="4" borderId="31" xfId="1" applyNumberFormat="1" applyFont="1" applyFill="1" applyBorder="1"/>
    <xf numFmtId="0" fontId="9" fillId="3" borderId="36" xfId="1" applyFont="1" applyFill="1" applyBorder="1" applyAlignment="1">
      <alignment horizontal="left"/>
    </xf>
    <xf numFmtId="0" fontId="5" fillId="0" borderId="30" xfId="1" applyFont="1" applyFill="1" applyBorder="1"/>
    <xf numFmtId="3" fontId="11" fillId="2" borderId="14" xfId="1" applyNumberFormat="1" applyFont="1" applyFill="1" applyBorder="1"/>
    <xf numFmtId="0" fontId="5" fillId="0" borderId="20" xfId="1" applyFont="1" applyFill="1" applyBorder="1"/>
    <xf numFmtId="0" fontId="6" fillId="0" borderId="20" xfId="1" applyFont="1" applyFill="1" applyBorder="1" applyAlignment="1">
      <alignment wrapText="1"/>
    </xf>
    <xf numFmtId="0" fontId="6" fillId="0" borderId="21" xfId="1" applyFont="1" applyFill="1" applyBorder="1" applyAlignment="1">
      <alignment wrapText="1"/>
    </xf>
    <xf numFmtId="0" fontId="19" fillId="3" borderId="3" xfId="1" applyFont="1" applyFill="1" applyBorder="1" applyAlignment="1">
      <alignment horizontal="center" wrapText="1"/>
    </xf>
    <xf numFmtId="3" fontId="20" fillId="3" borderId="5" xfId="1" applyNumberFormat="1" applyFont="1" applyFill="1" applyBorder="1"/>
    <xf numFmtId="3" fontId="25" fillId="3" borderId="3" xfId="1" applyNumberFormat="1" applyFont="1" applyFill="1" applyBorder="1" applyAlignment="1">
      <alignment horizontal="right"/>
    </xf>
    <xf numFmtId="3" fontId="6" fillId="2" borderId="29" xfId="1" applyNumberFormat="1" applyFont="1" applyFill="1" applyBorder="1"/>
    <xf numFmtId="3" fontId="6" fillId="2" borderId="30" xfId="1" applyNumberFormat="1" applyFont="1" applyFill="1" applyBorder="1"/>
    <xf numFmtId="3" fontId="26" fillId="3" borderId="3" xfId="1" applyNumberFormat="1" applyFont="1" applyFill="1" applyBorder="1"/>
    <xf numFmtId="3" fontId="4" fillId="2" borderId="24" xfId="1" applyNumberFormat="1" applyFont="1" applyFill="1" applyBorder="1"/>
    <xf numFmtId="0" fontId="9" fillId="3" borderId="5" xfId="1" applyFont="1" applyFill="1" applyBorder="1" applyAlignment="1">
      <alignment horizontal="center"/>
    </xf>
    <xf numFmtId="0" fontId="5" fillId="0" borderId="22" xfId="1" applyFont="1" applyFill="1" applyBorder="1" applyAlignment="1">
      <alignment wrapText="1"/>
    </xf>
    <xf numFmtId="0" fontId="9" fillId="3" borderId="38" xfId="1" applyFont="1" applyFill="1" applyBorder="1" applyAlignment="1">
      <alignment horizontal="left"/>
    </xf>
    <xf numFmtId="3" fontId="13" fillId="3" borderId="39" xfId="1" applyNumberFormat="1" applyFont="1" applyFill="1" applyBorder="1"/>
    <xf numFmtId="0" fontId="4" fillId="0" borderId="20" xfId="1" applyFont="1" applyFill="1" applyBorder="1" applyAlignment="1">
      <alignment wrapText="1"/>
    </xf>
    <xf numFmtId="0" fontId="5" fillId="0" borderId="20" xfId="1" applyFont="1" applyFill="1" applyBorder="1" applyAlignment="1">
      <alignment wrapText="1"/>
    </xf>
    <xf numFmtId="3" fontId="5" fillId="2" borderId="20" xfId="1" applyNumberFormat="1" applyFont="1" applyFill="1" applyBorder="1"/>
    <xf numFmtId="0" fontId="3" fillId="3" borderId="5" xfId="1" applyFont="1" applyFill="1" applyBorder="1" applyAlignment="1"/>
    <xf numFmtId="0" fontId="5" fillId="0" borderId="24" xfId="1" applyFont="1" applyFill="1" applyBorder="1"/>
    <xf numFmtId="0" fontId="5" fillId="0" borderId="24" xfId="1" applyFont="1" applyFill="1" applyBorder="1" applyAlignment="1">
      <alignment wrapText="1"/>
    </xf>
    <xf numFmtId="0" fontId="0" fillId="0" borderId="0" xfId="0" applyBorder="1"/>
    <xf numFmtId="0" fontId="0" fillId="0" borderId="5" xfId="0" applyBorder="1"/>
    <xf numFmtId="3" fontId="4" fillId="2" borderId="21" xfId="1" applyNumberFormat="1" applyFont="1" applyFill="1" applyBorder="1" applyAlignment="1">
      <alignment horizontal="right"/>
    </xf>
    <xf numFmtId="3" fontId="4" fillId="2" borderId="23" xfId="1" applyNumberFormat="1" applyFont="1" applyFill="1" applyBorder="1"/>
    <xf numFmtId="3" fontId="4" fillId="2" borderId="25" xfId="1" applyNumberFormat="1" applyFont="1" applyFill="1" applyBorder="1"/>
    <xf numFmtId="0" fontId="0" fillId="0" borderId="29" xfId="0" applyBorder="1"/>
    <xf numFmtId="0" fontId="0" fillId="0" borderId="30" xfId="0" applyBorder="1"/>
    <xf numFmtId="0" fontId="15" fillId="0" borderId="5" xfId="0" applyFont="1" applyBorder="1"/>
    <xf numFmtId="0" fontId="13" fillId="0" borderId="5" xfId="1" applyFont="1" applyFill="1" applyBorder="1" applyAlignment="1"/>
    <xf numFmtId="3" fontId="26" fillId="6" borderId="3" xfId="1" applyNumberFormat="1" applyFont="1" applyFill="1" applyBorder="1"/>
    <xf numFmtId="0" fontId="0" fillId="0" borderId="33" xfId="0" applyBorder="1"/>
    <xf numFmtId="0" fontId="0" fillId="0" borderId="9" xfId="0" applyBorder="1"/>
    <xf numFmtId="0" fontId="0" fillId="0" borderId="13" xfId="0" applyBorder="1"/>
    <xf numFmtId="3" fontId="5" fillId="2" borderId="17" xfId="1" applyNumberFormat="1" applyFont="1" applyFill="1" applyBorder="1"/>
    <xf numFmtId="3" fontId="4" fillId="2" borderId="23" xfId="1" applyNumberFormat="1" applyFont="1" applyFill="1" applyBorder="1" applyAlignment="1">
      <alignment horizontal="right"/>
    </xf>
    <xf numFmtId="3" fontId="4" fillId="4" borderId="23" xfId="1" applyNumberFormat="1" applyFont="1" applyFill="1" applyBorder="1"/>
    <xf numFmtId="3" fontId="4" fillId="4" borderId="25" xfId="1" applyNumberFormat="1" applyFont="1" applyFill="1" applyBorder="1"/>
    <xf numFmtId="3" fontId="10" fillId="3" borderId="17" xfId="1" applyNumberFormat="1" applyFont="1" applyFill="1" applyBorder="1"/>
    <xf numFmtId="3" fontId="11" fillId="2" borderId="9" xfId="1" applyNumberFormat="1" applyFont="1" applyFill="1" applyBorder="1"/>
    <xf numFmtId="3" fontId="11" fillId="2" borderId="33" xfId="1" applyNumberFormat="1" applyFont="1" applyFill="1" applyBorder="1"/>
    <xf numFmtId="3" fontId="6" fillId="2" borderId="9" xfId="1" applyNumberFormat="1" applyFont="1" applyFill="1" applyBorder="1"/>
    <xf numFmtId="3" fontId="6" fillId="2" borderId="33" xfId="1" applyNumberFormat="1" applyFont="1" applyFill="1" applyBorder="1"/>
    <xf numFmtId="3" fontId="6" fillId="2" borderId="13" xfId="1" applyNumberFormat="1" applyFont="1" applyFill="1" applyBorder="1"/>
    <xf numFmtId="3" fontId="4" fillId="2" borderId="21" xfId="1" applyNumberFormat="1" applyFont="1" applyFill="1" applyBorder="1"/>
    <xf numFmtId="3" fontId="13" fillId="3" borderId="25" xfId="1" applyNumberFormat="1" applyFont="1" applyFill="1" applyBorder="1"/>
    <xf numFmtId="0" fontId="18" fillId="0" borderId="6" xfId="0" applyFont="1" applyBorder="1"/>
    <xf numFmtId="0" fontId="18" fillId="0" borderId="5" xfId="0" applyFont="1" applyBorder="1"/>
    <xf numFmtId="3" fontId="16" fillId="2" borderId="30" xfId="1" applyNumberFormat="1" applyFont="1" applyFill="1" applyBorder="1"/>
    <xf numFmtId="3" fontId="25" fillId="3" borderId="5" xfId="1" applyNumberFormat="1" applyFont="1" applyFill="1" applyBorder="1" applyAlignment="1">
      <alignment horizontal="right"/>
    </xf>
    <xf numFmtId="3" fontId="15" fillId="0" borderId="5" xfId="0" applyNumberFormat="1" applyFont="1" applyBorder="1"/>
    <xf numFmtId="0" fontId="0" fillId="0" borderId="7" xfId="0" applyBorder="1"/>
    <xf numFmtId="3" fontId="26" fillId="3" borderId="5" xfId="1" applyNumberFormat="1" applyFont="1" applyFill="1" applyBorder="1"/>
    <xf numFmtId="3" fontId="26" fillId="3" borderId="6" xfId="1" applyNumberFormat="1" applyFont="1" applyFill="1" applyBorder="1"/>
    <xf numFmtId="0" fontId="15" fillId="0" borderId="6" xfId="0" applyFont="1" applyBorder="1"/>
    <xf numFmtId="3" fontId="6" fillId="4" borderId="3" xfId="1" applyNumberFormat="1" applyFont="1" applyFill="1" applyBorder="1"/>
    <xf numFmtId="3" fontId="6" fillId="4" borderId="17" xfId="1" applyNumberFormat="1" applyFont="1" applyFill="1" applyBorder="1"/>
    <xf numFmtId="3" fontId="6" fillId="4" borderId="5" xfId="1" applyNumberFormat="1" applyFont="1" applyFill="1" applyBorder="1"/>
    <xf numFmtId="3" fontId="11" fillId="2" borderId="7" xfId="1" applyNumberFormat="1" applyFont="1" applyFill="1" applyBorder="1"/>
    <xf numFmtId="3" fontId="20" fillId="3" borderId="3" xfId="1" applyNumberFormat="1" applyFont="1" applyFill="1" applyBorder="1"/>
    <xf numFmtId="0" fontId="15" fillId="0" borderId="6" xfId="0" applyFont="1" applyBorder="1" applyAlignment="1">
      <alignment horizontal="right"/>
    </xf>
    <xf numFmtId="3" fontId="16" fillId="2" borderId="39" xfId="1" applyNumberFormat="1" applyFont="1" applyFill="1" applyBorder="1"/>
    <xf numFmtId="3" fontId="0" fillId="0" borderId="35" xfId="0" applyNumberFormat="1" applyBorder="1"/>
    <xf numFmtId="0" fontId="0" fillId="0" borderId="35" xfId="0" applyBorder="1"/>
    <xf numFmtId="3" fontId="15" fillId="0" borderId="3" xfId="0" applyNumberFormat="1" applyFont="1" applyBorder="1"/>
    <xf numFmtId="3" fontId="0" fillId="0" borderId="28" xfId="0" applyNumberFormat="1" applyBorder="1"/>
    <xf numFmtId="3" fontId="11" fillId="2" borderId="31" xfId="1" applyNumberFormat="1" applyFont="1" applyFill="1" applyBorder="1"/>
    <xf numFmtId="3" fontId="6" fillId="2" borderId="39" xfId="1" applyNumberFormat="1" applyFont="1" applyFill="1" applyBorder="1"/>
    <xf numFmtId="0" fontId="0" fillId="0" borderId="28" xfId="0" applyBorder="1"/>
    <xf numFmtId="0" fontId="15" fillId="0" borderId="3" xfId="0" applyFont="1" applyBorder="1"/>
    <xf numFmtId="0" fontId="5" fillId="0" borderId="34" xfId="1" applyFont="1" applyFill="1" applyBorder="1"/>
    <xf numFmtId="0" fontId="5" fillId="0" borderId="35" xfId="1" applyFont="1" applyFill="1" applyBorder="1"/>
    <xf numFmtId="3" fontId="0" fillId="0" borderId="29" xfId="0" applyNumberFormat="1" applyBorder="1"/>
    <xf numFmtId="3" fontId="0" fillId="0" borderId="10" xfId="0" applyNumberFormat="1" applyBorder="1"/>
    <xf numFmtId="0" fontId="0" fillId="0" borderId="35" xfId="0" applyBorder="1" applyAlignment="1">
      <alignment horizontal="right"/>
    </xf>
    <xf numFmtId="0" fontId="3" fillId="0" borderId="30" xfId="1" applyFont="1" applyFill="1" applyBorder="1"/>
    <xf numFmtId="3" fontId="11" fillId="2" borderId="0" xfId="1" applyNumberFormat="1" applyFont="1" applyFill="1" applyBorder="1"/>
    <xf numFmtId="3" fontId="0" fillId="0" borderId="7" xfId="0" applyNumberFormat="1" applyBorder="1"/>
    <xf numFmtId="3" fontId="11" fillId="2" borderId="40" xfId="1" applyNumberFormat="1" applyFont="1" applyFill="1" applyBorder="1"/>
    <xf numFmtId="3" fontId="0" fillId="0" borderId="41" xfId="0" applyNumberFormat="1" applyBorder="1"/>
    <xf numFmtId="0" fontId="0" fillId="0" borderId="31" xfId="0" applyBorder="1"/>
    <xf numFmtId="3" fontId="0" fillId="0" borderId="14" xfId="0" applyNumberFormat="1" applyBorder="1"/>
    <xf numFmtId="0" fontId="0" fillId="0" borderId="3" xfId="0" applyBorder="1"/>
    <xf numFmtId="3" fontId="0" fillId="0" borderId="5" xfId="0" applyNumberFormat="1" applyBorder="1"/>
    <xf numFmtId="0" fontId="0" fillId="0" borderId="2" xfId="0" applyFont="1" applyBorder="1"/>
    <xf numFmtId="3" fontId="6" fillId="4" borderId="1" xfId="1" applyNumberFormat="1" applyFont="1" applyFill="1" applyBorder="1"/>
    <xf numFmtId="0" fontId="0" fillId="0" borderId="39" xfId="0" applyBorder="1"/>
    <xf numFmtId="0" fontId="15" fillId="0" borderId="30" xfId="0" applyFont="1" applyBorder="1"/>
    <xf numFmtId="0" fontId="0" fillId="0" borderId="28" xfId="0" applyBorder="1" applyAlignment="1">
      <alignment horizontal="right"/>
    </xf>
    <xf numFmtId="0" fontId="15" fillId="0" borderId="3" xfId="0" applyFont="1" applyBorder="1" applyAlignment="1">
      <alignment horizontal="right"/>
    </xf>
    <xf numFmtId="0" fontId="0" fillId="0" borderId="33" xfId="0" applyBorder="1" applyAlignment="1">
      <alignment horizontal="right"/>
    </xf>
    <xf numFmtId="3" fontId="0" fillId="0" borderId="0" xfId="0" applyNumberFormat="1"/>
    <xf numFmtId="0" fontId="0" fillId="0" borderId="3" xfId="0" applyFont="1" applyBorder="1"/>
    <xf numFmtId="3" fontId="6" fillId="2" borderId="32" xfId="1" applyNumberFormat="1" applyFont="1" applyFill="1" applyBorder="1"/>
    <xf numFmtId="3" fontId="0" fillId="0" borderId="3" xfId="0" applyNumberFormat="1" applyBorder="1"/>
    <xf numFmtId="3" fontId="15" fillId="0" borderId="3" xfId="0" applyNumberFormat="1" applyFont="1" applyBorder="1" applyAlignment="1">
      <alignment horizontal="right"/>
    </xf>
    <xf numFmtId="3" fontId="0" fillId="0" borderId="9" xfId="0" applyNumberFormat="1" applyBorder="1"/>
    <xf numFmtId="3" fontId="0" fillId="0" borderId="34" xfId="0" applyNumberFormat="1" applyBorder="1"/>
    <xf numFmtId="3" fontId="0" fillId="0" borderId="33" xfId="0" applyNumberFormat="1" applyBorder="1"/>
    <xf numFmtId="3" fontId="0" fillId="0" borderId="30" xfId="0" applyNumberFormat="1" applyBorder="1"/>
    <xf numFmtId="3" fontId="0" fillId="0" borderId="13" xfId="0" applyNumberFormat="1" applyBorder="1"/>
    <xf numFmtId="3" fontId="0" fillId="0" borderId="39" xfId="0" applyNumberFormat="1" applyBorder="1"/>
    <xf numFmtId="0" fontId="15" fillId="0" borderId="0" xfId="0" applyFont="1" applyBorder="1" applyAlignment="1">
      <alignment horizontal="right"/>
    </xf>
    <xf numFmtId="3" fontId="0" fillId="0" borderId="1" xfId="0" applyNumberFormat="1" applyFont="1" applyBorder="1"/>
    <xf numFmtId="3" fontId="0" fillId="0" borderId="1" xfId="0" applyNumberFormat="1" applyBorder="1"/>
    <xf numFmtId="3" fontId="10" fillId="3" borderId="44" xfId="1" applyNumberFormat="1" applyFont="1" applyFill="1" applyBorder="1" applyAlignment="1">
      <alignment horizontal="right"/>
    </xf>
    <xf numFmtId="3" fontId="0" fillId="0" borderId="45" xfId="0" applyNumberFormat="1" applyFont="1" applyBorder="1"/>
    <xf numFmtId="3" fontId="0" fillId="0" borderId="2" xfId="0" applyNumberFormat="1" applyFont="1" applyBorder="1"/>
    <xf numFmtId="3" fontId="10" fillId="6" borderId="3" xfId="1" applyNumberFormat="1" applyFont="1" applyFill="1" applyBorder="1" applyAlignment="1">
      <alignment horizontal="right"/>
    </xf>
    <xf numFmtId="3" fontId="15" fillId="0" borderId="16" xfId="0" applyNumberFormat="1" applyFont="1" applyBorder="1"/>
    <xf numFmtId="3" fontId="15" fillId="0" borderId="4" xfId="0" applyNumberFormat="1" applyFont="1" applyBorder="1"/>
    <xf numFmtId="3" fontId="6" fillId="2" borderId="25" xfId="1" applyNumberFormat="1" applyFont="1" applyFill="1" applyBorder="1"/>
    <xf numFmtId="0" fontId="0" fillId="0" borderId="6" xfId="0" applyBorder="1"/>
    <xf numFmtId="3" fontId="7" fillId="5" borderId="6" xfId="1" applyNumberFormat="1" applyFont="1" applyFill="1" applyBorder="1"/>
    <xf numFmtId="0" fontId="15" fillId="0" borderId="0" xfId="0" applyFont="1"/>
    <xf numFmtId="0" fontId="3" fillId="0" borderId="42" xfId="1" applyFont="1" applyFill="1" applyBorder="1"/>
    <xf numFmtId="0" fontId="3" fillId="0" borderId="42" xfId="1" applyFont="1" applyFill="1" applyBorder="1" applyAlignment="1">
      <alignment wrapText="1"/>
    </xf>
    <xf numFmtId="0" fontId="4" fillId="0" borderId="43" xfId="1" applyFont="1" applyFill="1" applyBorder="1" applyAlignment="1">
      <alignment wrapText="1"/>
    </xf>
    <xf numFmtId="0" fontId="4" fillId="2" borderId="43" xfId="1" applyFont="1" applyFill="1" applyBorder="1" applyAlignment="1">
      <alignment wrapText="1"/>
    </xf>
    <xf numFmtId="0" fontId="10" fillId="2" borderId="46" xfId="1" applyFont="1" applyFill="1" applyBorder="1" applyAlignment="1">
      <alignment wrapText="1"/>
    </xf>
    <xf numFmtId="0" fontId="28" fillId="0" borderId="42" xfId="0" applyFont="1" applyBorder="1"/>
    <xf numFmtId="0" fontId="17" fillId="0" borderId="42" xfId="0" applyFont="1" applyBorder="1"/>
    <xf numFmtId="0" fontId="28" fillId="0" borderId="43" xfId="0" applyFont="1" applyBorder="1"/>
    <xf numFmtId="0" fontId="0" fillId="0" borderId="42" xfId="0" applyBorder="1"/>
    <xf numFmtId="0" fontId="0" fillId="0" borderId="14" xfId="0" applyBorder="1"/>
    <xf numFmtId="49" fontId="2" fillId="0" borderId="3" xfId="1" applyNumberFormat="1" applyFont="1" applyFill="1" applyBorder="1"/>
    <xf numFmtId="49" fontId="3" fillId="0" borderId="6" xfId="1" applyNumberFormat="1" applyFont="1" applyFill="1" applyBorder="1"/>
    <xf numFmtId="0" fontId="29" fillId="3" borderId="2" xfId="1" applyFont="1" applyFill="1" applyBorder="1" applyAlignment="1">
      <alignment horizontal="left" wrapText="1"/>
    </xf>
    <xf numFmtId="0" fontId="30" fillId="3" borderId="2" xfId="1" applyFont="1" applyFill="1" applyBorder="1" applyAlignment="1">
      <alignment horizontal="left" wrapText="1"/>
    </xf>
    <xf numFmtId="0" fontId="8" fillId="3" borderId="6" xfId="1" applyFont="1" applyFill="1" applyBorder="1" applyAlignment="1">
      <alignment horizontal="right" wrapText="1"/>
    </xf>
    <xf numFmtId="0" fontId="1" fillId="3" borderId="6" xfId="1" applyFill="1" applyBorder="1" applyAlignment="1">
      <alignment horizontal="right" wrapText="1"/>
    </xf>
    <xf numFmtId="0" fontId="26" fillId="3" borderId="6" xfId="1" applyFont="1" applyFill="1" applyBorder="1" applyAlignment="1">
      <alignment horizontal="right" wrapText="1"/>
    </xf>
    <xf numFmtId="0" fontId="27" fillId="3" borderId="6" xfId="1" applyFont="1" applyFill="1" applyBorder="1" applyAlignment="1">
      <alignment horizontal="right" wrapText="1"/>
    </xf>
    <xf numFmtId="0" fontId="26" fillId="0" borderId="15" xfId="1" applyFont="1" applyFill="1" applyBorder="1" applyAlignment="1">
      <alignment horizontal="right" wrapText="1"/>
    </xf>
    <xf numFmtId="0" fontId="26" fillId="0" borderId="17" xfId="1" applyFont="1" applyFill="1" applyBorder="1" applyAlignment="1">
      <alignment horizontal="right" wrapText="1"/>
    </xf>
    <xf numFmtId="0" fontId="23" fillId="3" borderId="17" xfId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0" fontId="22" fillId="3" borderId="3" xfId="1" applyNumberFormat="1" applyFont="1" applyFill="1" applyBorder="1" applyAlignment="1">
      <alignment horizontal="center" wrapText="1"/>
    </xf>
    <xf numFmtId="0" fontId="22" fillId="3" borderId="6" xfId="1" applyFont="1" applyFill="1" applyBorder="1" applyAlignment="1">
      <alignment horizontal="center" wrapText="1"/>
    </xf>
    <xf numFmtId="0" fontId="21" fillId="3" borderId="6" xfId="0" applyFont="1" applyFill="1" applyBorder="1" applyAlignment="1"/>
    <xf numFmtId="0" fontId="21" fillId="0" borderId="4" xfId="0" applyFont="1" applyBorder="1" applyAlignment="1"/>
    <xf numFmtId="0" fontId="12" fillId="3" borderId="37" xfId="0" applyFont="1" applyFill="1" applyBorder="1" applyAlignment="1"/>
    <xf numFmtId="0" fontId="12" fillId="3" borderId="16" xfId="0" applyFont="1" applyFill="1" applyBorder="1" applyAlignment="1"/>
    <xf numFmtId="0" fontId="12" fillId="3" borderId="17" xfId="0" applyFont="1" applyFill="1" applyBorder="1" applyAlignmen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tabSelected="1" workbookViewId="0">
      <selection activeCell="N6" sqref="N6"/>
    </sheetView>
  </sheetViews>
  <sheetFormatPr defaultRowHeight="15" x14ac:dyDescent="0.25"/>
  <cols>
    <col min="1" max="1" width="4.85546875" customWidth="1"/>
    <col min="2" max="2" width="6" customWidth="1"/>
    <col min="3" max="3" width="32.42578125" customWidth="1"/>
    <col min="4" max="4" width="13" customWidth="1"/>
    <col min="5" max="5" width="10.140625" customWidth="1"/>
    <col min="6" max="6" width="11.42578125" customWidth="1"/>
    <col min="7" max="7" width="10.42578125" style="108" customWidth="1"/>
    <col min="8" max="8" width="12.140625" customWidth="1"/>
    <col min="9" max="9" width="10.7109375" customWidth="1"/>
    <col min="10" max="10" width="11.5703125" customWidth="1"/>
    <col min="11" max="11" width="10.85546875" bestFit="1" customWidth="1"/>
  </cols>
  <sheetData>
    <row r="1" spans="1:10" ht="15.75" thickBot="1" x14ac:dyDescent="0.3">
      <c r="C1" s="232" t="s">
        <v>101</v>
      </c>
      <c r="D1" s="232"/>
      <c r="E1" s="232"/>
      <c r="F1" s="139"/>
      <c r="G1" s="139"/>
      <c r="H1" s="139"/>
      <c r="I1" s="232" t="s">
        <v>104</v>
      </c>
      <c r="J1" s="232"/>
    </row>
    <row r="2" spans="1:10" ht="16.5" thickBot="1" x14ac:dyDescent="0.3">
      <c r="A2" s="243" t="s">
        <v>0</v>
      </c>
      <c r="B2" s="244"/>
      <c r="C2" s="71"/>
      <c r="D2" s="71" t="s">
        <v>80</v>
      </c>
      <c r="E2" s="71" t="s">
        <v>81</v>
      </c>
      <c r="F2" s="165" t="s">
        <v>86</v>
      </c>
      <c r="G2" s="164" t="s">
        <v>82</v>
      </c>
      <c r="H2" s="187" t="s">
        <v>85</v>
      </c>
      <c r="I2" s="200" t="s">
        <v>90</v>
      </c>
      <c r="J2" s="140" t="s">
        <v>85</v>
      </c>
    </row>
    <row r="3" spans="1:10" ht="25.5" thickBot="1" x14ac:dyDescent="0.3">
      <c r="A3" s="233"/>
      <c r="B3" s="234" t="s">
        <v>1</v>
      </c>
      <c r="C3" s="235" t="s">
        <v>2</v>
      </c>
      <c r="D3" s="236" t="s">
        <v>79</v>
      </c>
      <c r="E3" s="237"/>
      <c r="F3" s="238" t="s">
        <v>83</v>
      </c>
      <c r="G3" s="239"/>
      <c r="H3" s="240" t="s">
        <v>87</v>
      </c>
      <c r="I3" s="241"/>
      <c r="J3" s="242" t="s">
        <v>91</v>
      </c>
    </row>
    <row r="4" spans="1:10" x14ac:dyDescent="0.25">
      <c r="A4" s="3"/>
      <c r="B4" s="4"/>
      <c r="C4" s="5" t="s">
        <v>3</v>
      </c>
      <c r="D4" s="109">
        <v>16000000</v>
      </c>
      <c r="E4" s="110"/>
      <c r="F4" s="80">
        <v>16000000</v>
      </c>
      <c r="G4" s="150"/>
      <c r="H4" s="100">
        <v>16000000</v>
      </c>
      <c r="I4" s="186"/>
      <c r="J4" s="72">
        <v>16000000</v>
      </c>
    </row>
    <row r="5" spans="1:10" x14ac:dyDescent="0.25">
      <c r="A5" s="3"/>
      <c r="B5" s="6"/>
      <c r="C5" s="7" t="s">
        <v>4</v>
      </c>
      <c r="D5" s="106">
        <v>1400000</v>
      </c>
      <c r="E5" s="111"/>
      <c r="F5" s="125">
        <v>1400000</v>
      </c>
      <c r="G5" s="149"/>
      <c r="H5" s="104">
        <v>1400000</v>
      </c>
      <c r="I5" s="181"/>
      <c r="J5" s="125">
        <v>1400000</v>
      </c>
    </row>
    <row r="6" spans="1:10" ht="15.75" customHeight="1" x14ac:dyDescent="0.25">
      <c r="A6" s="3"/>
      <c r="B6" s="8"/>
      <c r="C6" s="9" t="s">
        <v>5</v>
      </c>
      <c r="D6" s="106">
        <v>600000</v>
      </c>
      <c r="E6" s="111"/>
      <c r="F6" s="125">
        <v>600000</v>
      </c>
      <c r="G6" s="149"/>
      <c r="H6" s="104">
        <v>600000</v>
      </c>
      <c r="I6" s="181"/>
      <c r="J6" s="125">
        <v>600000</v>
      </c>
    </row>
    <row r="7" spans="1:10" ht="16.5" customHeight="1" thickBot="1" x14ac:dyDescent="0.3">
      <c r="A7" s="3"/>
      <c r="B7" s="8"/>
      <c r="C7" s="9" t="s">
        <v>6</v>
      </c>
      <c r="D7" s="112">
        <v>100000</v>
      </c>
      <c r="E7" s="113"/>
      <c r="F7" s="166">
        <v>100000</v>
      </c>
      <c r="G7" s="149"/>
      <c r="H7" s="179">
        <v>100000</v>
      </c>
      <c r="I7" s="181"/>
      <c r="J7" s="166">
        <v>100000</v>
      </c>
    </row>
    <row r="8" spans="1:10" ht="15.75" thickBot="1" x14ac:dyDescent="0.3">
      <c r="A8" s="69"/>
      <c r="B8" s="70">
        <v>34</v>
      </c>
      <c r="C8" s="114" t="s">
        <v>7</v>
      </c>
      <c r="D8" s="93">
        <f t="shared" ref="D8:F8" si="0">SUM(D4:D7)</f>
        <v>18100000</v>
      </c>
      <c r="E8" s="152"/>
      <c r="F8" s="73">
        <f t="shared" si="0"/>
        <v>18100000</v>
      </c>
      <c r="G8" s="149"/>
      <c r="H8" s="93">
        <f t="shared" ref="H8:J8" si="1">SUM(H4:H7)</f>
        <v>18100000</v>
      </c>
      <c r="I8" s="181"/>
      <c r="J8" s="73">
        <f t="shared" si="1"/>
        <v>18100000</v>
      </c>
    </row>
    <row r="9" spans="1:10" ht="15.75" thickBot="1" x14ac:dyDescent="0.3">
      <c r="A9" s="10"/>
      <c r="B9" s="11">
        <v>354</v>
      </c>
      <c r="C9" s="12" t="s">
        <v>8</v>
      </c>
      <c r="D9" s="94">
        <v>9000000</v>
      </c>
      <c r="E9" s="110"/>
      <c r="F9" s="74">
        <v>9000000</v>
      </c>
      <c r="G9" s="149"/>
      <c r="H9" s="94">
        <v>9000000</v>
      </c>
      <c r="I9" s="181"/>
      <c r="J9" s="74">
        <v>9000000</v>
      </c>
    </row>
    <row r="10" spans="1:10" ht="15.75" thickBot="1" x14ac:dyDescent="0.3">
      <c r="A10" s="13"/>
      <c r="B10" s="14"/>
      <c r="C10" s="15" t="s">
        <v>9</v>
      </c>
      <c r="D10" s="95">
        <f>SUM(D9:D9)</f>
        <v>9000000</v>
      </c>
      <c r="E10" s="142"/>
      <c r="F10" s="75">
        <f>SUM(F9:F9)</f>
        <v>9000000</v>
      </c>
      <c r="G10" s="149"/>
      <c r="H10" s="95">
        <f>SUM(H9:H9)</f>
        <v>9000000</v>
      </c>
      <c r="I10" s="181"/>
      <c r="J10" s="190">
        <f>SUM(J9)</f>
        <v>9000000</v>
      </c>
    </row>
    <row r="11" spans="1:10" ht="15.75" thickBot="1" x14ac:dyDescent="0.3">
      <c r="A11" s="16"/>
      <c r="B11" s="17">
        <v>351</v>
      </c>
      <c r="C11" s="18" t="s">
        <v>10</v>
      </c>
      <c r="D11" s="96">
        <v>25000000</v>
      </c>
      <c r="E11" s="142"/>
      <c r="F11" s="76">
        <v>25000000</v>
      </c>
      <c r="G11" s="149"/>
      <c r="H11" s="96">
        <v>25000000</v>
      </c>
      <c r="I11" s="181"/>
      <c r="J11" s="190">
        <v>25000000</v>
      </c>
    </row>
    <row r="12" spans="1:10" ht="15.75" thickBot="1" x14ac:dyDescent="0.3">
      <c r="A12" s="19"/>
      <c r="B12" s="19">
        <v>351</v>
      </c>
      <c r="C12" s="20" t="s">
        <v>11</v>
      </c>
      <c r="D12" s="95">
        <f>SUM(D11)</f>
        <v>25000000</v>
      </c>
      <c r="E12" s="142"/>
      <c r="F12" s="75">
        <f>SUM(F11)</f>
        <v>25000000</v>
      </c>
      <c r="G12" s="149"/>
      <c r="H12" s="95">
        <f>SUM(H11)</f>
        <v>25000000</v>
      </c>
      <c r="I12" s="181"/>
      <c r="J12" s="190">
        <f>SUM(J11)</f>
        <v>25000000</v>
      </c>
    </row>
    <row r="13" spans="1:10" ht="15.75" thickBot="1" x14ac:dyDescent="0.3">
      <c r="A13" s="21"/>
      <c r="B13" s="21"/>
      <c r="C13" s="22" t="s">
        <v>12</v>
      </c>
      <c r="D13" s="97">
        <v>145000</v>
      </c>
      <c r="E13" s="142"/>
      <c r="F13" s="77">
        <v>145000</v>
      </c>
      <c r="G13" s="149"/>
      <c r="H13" s="97">
        <v>145000</v>
      </c>
      <c r="I13" s="181"/>
      <c r="J13" s="190">
        <v>145000</v>
      </c>
    </row>
    <row r="14" spans="1:10" ht="15.75" thickBot="1" x14ac:dyDescent="0.3">
      <c r="A14" s="19"/>
      <c r="B14" s="19">
        <v>36</v>
      </c>
      <c r="C14" s="20" t="s">
        <v>13</v>
      </c>
      <c r="D14" s="98">
        <f>SUM(D13)</f>
        <v>145000</v>
      </c>
      <c r="E14" s="153"/>
      <c r="F14" s="78">
        <f>SUM(F13)</f>
        <v>145000</v>
      </c>
      <c r="G14" s="149"/>
      <c r="H14" s="98">
        <f>SUM(H13)</f>
        <v>145000</v>
      </c>
      <c r="I14" s="181"/>
      <c r="J14" s="190">
        <f>SUM(J13)</f>
        <v>145000</v>
      </c>
    </row>
    <row r="15" spans="1:10" ht="15.75" thickBot="1" x14ac:dyDescent="0.3">
      <c r="A15" s="253" t="s">
        <v>14</v>
      </c>
      <c r="B15" s="254"/>
      <c r="C15" s="255"/>
      <c r="D15" s="124">
        <f>SUM(D12,D10,D8+D14)</f>
        <v>52245000</v>
      </c>
      <c r="E15" s="124">
        <f t="shared" ref="E15:F15" si="2">SUM(E12,E10,E8+E14)</f>
        <v>0</v>
      </c>
      <c r="F15" s="167">
        <f t="shared" si="2"/>
        <v>52245000</v>
      </c>
      <c r="G15" s="167">
        <f t="shared" ref="G15" si="3">SUM(G12,G10,G8+G14)</f>
        <v>0</v>
      </c>
      <c r="H15" s="124">
        <f t="shared" ref="H15:J15" si="4">SUM(H12,H10,H8+H14)</f>
        <v>52245000</v>
      </c>
      <c r="I15" s="124">
        <f t="shared" si="4"/>
        <v>0</v>
      </c>
      <c r="J15" s="167">
        <f t="shared" si="4"/>
        <v>52245000</v>
      </c>
    </row>
    <row r="16" spans="1:10" ht="27" customHeight="1" thickBot="1" x14ac:dyDescent="0.3">
      <c r="A16" s="23"/>
      <c r="B16" s="23">
        <v>401</v>
      </c>
      <c r="C16" s="24" t="s">
        <v>15</v>
      </c>
      <c r="D16" s="99">
        <v>280000</v>
      </c>
      <c r="E16" s="154"/>
      <c r="F16" s="79">
        <v>280000</v>
      </c>
      <c r="G16" s="149"/>
      <c r="H16" s="180">
        <v>280000</v>
      </c>
      <c r="I16" s="181"/>
      <c r="J16" s="191">
        <v>280000</v>
      </c>
    </row>
    <row r="17" spans="1:10" x14ac:dyDescent="0.25">
      <c r="A17" s="25"/>
      <c r="B17" s="26"/>
      <c r="C17" s="27" t="s">
        <v>16</v>
      </c>
      <c r="D17" s="92">
        <v>6979000</v>
      </c>
      <c r="E17" s="111"/>
      <c r="F17" s="72">
        <v>6979000</v>
      </c>
      <c r="G17" s="149"/>
      <c r="H17" s="92">
        <v>6979000</v>
      </c>
      <c r="I17" s="181"/>
      <c r="J17" s="72">
        <v>6979000</v>
      </c>
    </row>
    <row r="18" spans="1:10" x14ac:dyDescent="0.25">
      <c r="A18" s="25"/>
      <c r="B18" s="26"/>
      <c r="C18" s="27" t="s">
        <v>17</v>
      </c>
      <c r="D18" s="100">
        <v>1448000</v>
      </c>
      <c r="E18" s="111"/>
      <c r="F18" s="80">
        <v>1448000</v>
      </c>
      <c r="G18" s="149"/>
      <c r="H18" s="100">
        <v>1448000</v>
      </c>
      <c r="I18" s="181"/>
      <c r="J18" s="80">
        <v>1448000</v>
      </c>
    </row>
    <row r="19" spans="1:10" x14ac:dyDescent="0.25">
      <c r="A19" s="28"/>
      <c r="B19" s="29"/>
      <c r="C19" s="30" t="s">
        <v>18</v>
      </c>
      <c r="D19" s="100">
        <v>3062000</v>
      </c>
      <c r="E19" s="111"/>
      <c r="F19" s="80">
        <v>3062000</v>
      </c>
      <c r="G19" s="149"/>
      <c r="H19" s="100">
        <v>3062000</v>
      </c>
      <c r="I19" s="181"/>
      <c r="J19" s="80">
        <v>3062000</v>
      </c>
    </row>
    <row r="20" spans="1:10" x14ac:dyDescent="0.25">
      <c r="A20" s="28"/>
      <c r="B20" s="29"/>
      <c r="C20" s="30" t="s">
        <v>19</v>
      </c>
      <c r="D20" s="100">
        <v>432000</v>
      </c>
      <c r="E20" s="111"/>
      <c r="F20" s="80">
        <v>432000</v>
      </c>
      <c r="G20" s="149"/>
      <c r="H20" s="100">
        <v>432000</v>
      </c>
      <c r="I20" s="181"/>
      <c r="J20" s="80">
        <v>432000</v>
      </c>
    </row>
    <row r="21" spans="1:10" x14ac:dyDescent="0.25">
      <c r="A21" s="31"/>
      <c r="B21" s="32"/>
      <c r="C21" s="30" t="s">
        <v>20</v>
      </c>
      <c r="D21" s="100">
        <v>922000</v>
      </c>
      <c r="E21" s="111"/>
      <c r="F21" s="80">
        <v>922000</v>
      </c>
      <c r="G21" s="149"/>
      <c r="H21" s="100">
        <v>922000</v>
      </c>
      <c r="I21" s="181"/>
      <c r="J21" s="80">
        <v>922000</v>
      </c>
    </row>
    <row r="22" spans="1:10" x14ac:dyDescent="0.25">
      <c r="A22" s="31"/>
      <c r="B22" s="32"/>
      <c r="C22" s="33" t="s">
        <v>21</v>
      </c>
      <c r="D22" s="100">
        <v>985000</v>
      </c>
      <c r="E22" s="111"/>
      <c r="F22" s="80">
        <v>985000</v>
      </c>
      <c r="G22" s="149"/>
      <c r="H22" s="100">
        <v>985000</v>
      </c>
      <c r="I22" s="181"/>
      <c r="J22" s="80">
        <v>985000</v>
      </c>
    </row>
    <row r="23" spans="1:10" ht="15.75" thickBot="1" x14ac:dyDescent="0.3">
      <c r="A23" s="31"/>
      <c r="B23" s="32"/>
      <c r="C23" s="34" t="s">
        <v>22</v>
      </c>
      <c r="D23" s="100">
        <v>9094000</v>
      </c>
      <c r="E23" s="229"/>
      <c r="F23" s="74">
        <v>9094000</v>
      </c>
      <c r="G23" s="151"/>
      <c r="H23" s="94">
        <v>9094000</v>
      </c>
      <c r="I23" s="204"/>
      <c r="J23" s="74">
        <v>9094000</v>
      </c>
    </row>
    <row r="24" spans="1:10" ht="19.5" customHeight="1" thickBot="1" x14ac:dyDescent="0.3">
      <c r="A24" s="35"/>
      <c r="B24" s="36">
        <v>402</v>
      </c>
      <c r="C24" s="37" t="s">
        <v>23</v>
      </c>
      <c r="D24" s="79">
        <f>SUM(D17:D23)</f>
        <v>22922000</v>
      </c>
      <c r="E24" s="99"/>
      <c r="F24" s="168">
        <f>SUM(F17:F23)</f>
        <v>22922000</v>
      </c>
      <c r="G24" s="230"/>
      <c r="H24" s="182">
        <f>SUM(H17:H23)</f>
        <v>22922000</v>
      </c>
      <c r="I24" s="200"/>
      <c r="J24" s="168">
        <f>SUM(J17:J23)</f>
        <v>22922000</v>
      </c>
    </row>
    <row r="25" spans="1:10" ht="26.25" customHeight="1" thickBot="1" x14ac:dyDescent="0.3">
      <c r="A25" s="38"/>
      <c r="B25" s="39">
        <v>403</v>
      </c>
      <c r="C25" s="40" t="s">
        <v>24</v>
      </c>
      <c r="D25" s="81">
        <v>2516000</v>
      </c>
      <c r="E25" s="101"/>
      <c r="F25" s="81">
        <v>2516000</v>
      </c>
      <c r="G25" s="230"/>
      <c r="H25" s="101">
        <v>2516000</v>
      </c>
      <c r="I25" s="200"/>
      <c r="J25" s="81">
        <v>2516000</v>
      </c>
    </row>
    <row r="26" spans="1:10" ht="24.75" customHeight="1" thickBot="1" x14ac:dyDescent="0.3">
      <c r="A26" s="41"/>
      <c r="B26" s="42">
        <v>404</v>
      </c>
      <c r="C26" s="43" t="s">
        <v>25</v>
      </c>
      <c r="D26" s="81">
        <v>1205000</v>
      </c>
      <c r="E26" s="101"/>
      <c r="F26" s="81">
        <v>1205000</v>
      </c>
      <c r="G26" s="230"/>
      <c r="H26" s="101">
        <v>1205000</v>
      </c>
      <c r="I26" s="200"/>
      <c r="J26" s="81">
        <v>1205000</v>
      </c>
    </row>
    <row r="27" spans="1:10" ht="19.5" customHeight="1" thickBot="1" x14ac:dyDescent="0.3">
      <c r="A27" s="44"/>
      <c r="B27" s="45">
        <v>405</v>
      </c>
      <c r="C27" s="46" t="s">
        <v>26</v>
      </c>
      <c r="D27" s="81">
        <v>4521601</v>
      </c>
      <c r="E27" s="101"/>
      <c r="F27" s="81">
        <v>4521601</v>
      </c>
      <c r="G27" s="230"/>
      <c r="H27" s="101">
        <v>4521601</v>
      </c>
      <c r="I27" s="200"/>
      <c r="J27" s="81">
        <v>4521602</v>
      </c>
    </row>
    <row r="28" spans="1:10" ht="15.75" thickBot="1" x14ac:dyDescent="0.3">
      <c r="A28" s="47"/>
      <c r="B28" s="48">
        <v>406</v>
      </c>
      <c r="C28" s="49" t="s">
        <v>27</v>
      </c>
      <c r="D28" s="81">
        <v>500000</v>
      </c>
      <c r="E28" s="101"/>
      <c r="F28" s="81">
        <v>500000</v>
      </c>
      <c r="G28" s="230"/>
      <c r="H28" s="101">
        <v>500000</v>
      </c>
      <c r="I28" s="200"/>
      <c r="J28" s="81">
        <v>543264</v>
      </c>
    </row>
    <row r="29" spans="1:10" ht="15.75" thickBot="1" x14ac:dyDescent="0.3">
      <c r="A29" s="50"/>
      <c r="B29" s="39">
        <v>407</v>
      </c>
      <c r="C29" s="40" t="s">
        <v>28</v>
      </c>
      <c r="D29" s="81">
        <v>1220842</v>
      </c>
      <c r="E29" s="101"/>
      <c r="F29" s="81">
        <v>1220842</v>
      </c>
      <c r="G29" s="230"/>
      <c r="H29" s="101">
        <v>1220842</v>
      </c>
      <c r="I29" s="200"/>
      <c r="J29" s="81">
        <v>1420008</v>
      </c>
    </row>
    <row r="30" spans="1:10" ht="27" customHeight="1" thickBot="1" x14ac:dyDescent="0.3">
      <c r="A30" s="38"/>
      <c r="B30" s="39">
        <v>409</v>
      </c>
      <c r="C30" s="51" t="s">
        <v>29</v>
      </c>
      <c r="D30" s="82">
        <v>90000</v>
      </c>
      <c r="E30" s="83"/>
      <c r="F30" s="82">
        <v>90000</v>
      </c>
      <c r="G30" s="230"/>
      <c r="H30" s="83">
        <v>90000</v>
      </c>
      <c r="I30" s="200"/>
      <c r="J30" s="81">
        <v>90000</v>
      </c>
    </row>
    <row r="31" spans="1:10" ht="27" customHeight="1" thickBot="1" x14ac:dyDescent="0.3">
      <c r="A31" s="47"/>
      <c r="B31" s="52">
        <v>411</v>
      </c>
      <c r="C31" s="53" t="s">
        <v>30</v>
      </c>
      <c r="D31" s="82">
        <v>1300000</v>
      </c>
      <c r="E31" s="231"/>
      <c r="F31" s="82">
        <v>1300000</v>
      </c>
      <c r="G31" s="230"/>
      <c r="H31" s="83">
        <v>1300000</v>
      </c>
      <c r="I31" s="200"/>
      <c r="J31" s="81">
        <v>1300000</v>
      </c>
    </row>
    <row r="32" spans="1:10" ht="15.75" thickBot="1" x14ac:dyDescent="0.3">
      <c r="A32" s="256" t="s">
        <v>31</v>
      </c>
      <c r="B32" s="256"/>
      <c r="C32" s="256"/>
      <c r="D32" s="170">
        <f>SUM(D16+D24+D25+D26+D27+D28+D29+D30+D31)</f>
        <v>34555443</v>
      </c>
      <c r="E32" s="171">
        <f t="shared" ref="E32:F32" si="5">SUM(E16+E24+E25+E26+E27+E28+E29+E30+E31)</f>
        <v>0</v>
      </c>
      <c r="F32" s="170">
        <f t="shared" si="5"/>
        <v>34555443</v>
      </c>
      <c r="G32" s="170">
        <f t="shared" ref="G32" si="6">SUM(G16+G24+G25+G26+G27+G28+G29+G30+G31)</f>
        <v>0</v>
      </c>
      <c r="H32" s="127">
        <f t="shared" ref="H32:I32" si="7">SUM(H16+H24+H25+H26+H27+H28+H29+H30+H31)</f>
        <v>34555443</v>
      </c>
      <c r="I32" s="127">
        <f t="shared" si="7"/>
        <v>0</v>
      </c>
      <c r="J32" s="170">
        <v>34555443</v>
      </c>
    </row>
    <row r="33" spans="1:11" ht="15.75" thickBot="1" x14ac:dyDescent="0.3">
      <c r="A33" s="54"/>
      <c r="B33" s="55">
        <v>21</v>
      </c>
      <c r="C33" s="56" t="s">
        <v>92</v>
      </c>
      <c r="D33" s="115"/>
      <c r="E33" s="155"/>
      <c r="F33" s="145"/>
      <c r="G33" s="151"/>
      <c r="H33" s="181"/>
      <c r="I33" s="181"/>
      <c r="J33" s="144">
        <v>18389728</v>
      </c>
    </row>
    <row r="34" spans="1:11" ht="15.75" thickBot="1" x14ac:dyDescent="0.3">
      <c r="A34" s="1"/>
      <c r="B34" s="57">
        <v>25</v>
      </c>
      <c r="C34" s="2" t="s">
        <v>32</v>
      </c>
      <c r="D34" s="173">
        <v>45877000</v>
      </c>
      <c r="E34" s="174"/>
      <c r="F34" s="175">
        <v>45877000</v>
      </c>
      <c r="G34" s="202"/>
      <c r="H34" s="203">
        <v>45877000</v>
      </c>
      <c r="I34" s="204"/>
      <c r="J34" s="205">
        <v>30539082</v>
      </c>
    </row>
    <row r="35" spans="1:11" ht="16.5" thickBot="1" x14ac:dyDescent="0.3">
      <c r="A35" s="116"/>
      <c r="B35" s="257" t="s">
        <v>33</v>
      </c>
      <c r="C35" s="258"/>
      <c r="D35" s="103">
        <f>SUM(D33:D34)</f>
        <v>45877000</v>
      </c>
      <c r="E35" s="156"/>
      <c r="F35" s="168">
        <f>SUM(F34)</f>
        <v>45877000</v>
      </c>
      <c r="G35" s="187"/>
      <c r="H35" s="182">
        <f>SUM(H34)</f>
        <v>45877000</v>
      </c>
      <c r="I35" s="213" t="s">
        <v>93</v>
      </c>
      <c r="J35" s="146">
        <f>SUM(J33:J34)</f>
        <v>48928810</v>
      </c>
    </row>
    <row r="36" spans="1:11" ht="23.25" customHeight="1" x14ac:dyDescent="0.25">
      <c r="A36" s="188" t="s">
        <v>34</v>
      </c>
      <c r="B36" s="3" t="s">
        <v>35</v>
      </c>
      <c r="C36" s="5" t="s">
        <v>102</v>
      </c>
      <c r="D36" s="87">
        <v>32380600</v>
      </c>
      <c r="E36" s="157"/>
      <c r="F36" s="176">
        <v>32380600</v>
      </c>
      <c r="G36" s="150"/>
      <c r="H36" s="183">
        <v>32380600</v>
      </c>
      <c r="I36" s="206" t="s">
        <v>99</v>
      </c>
      <c r="J36" s="195">
        <v>33533000</v>
      </c>
    </row>
    <row r="37" spans="1:11" ht="21.75" customHeight="1" x14ac:dyDescent="0.25">
      <c r="A37" s="58" t="s">
        <v>36</v>
      </c>
      <c r="B37" s="89" t="s">
        <v>35</v>
      </c>
      <c r="C37" s="5" t="s">
        <v>37</v>
      </c>
      <c r="D37" s="88">
        <v>17072080</v>
      </c>
      <c r="E37" s="158"/>
      <c r="F37" s="88">
        <v>17072080</v>
      </c>
      <c r="G37" s="149"/>
      <c r="H37" s="180">
        <v>17072080</v>
      </c>
      <c r="I37" s="181"/>
      <c r="J37" s="190">
        <v>17072080</v>
      </c>
      <c r="K37" s="209"/>
    </row>
    <row r="38" spans="1:11" ht="19.5" customHeight="1" x14ac:dyDescent="0.25">
      <c r="A38" s="58" t="s">
        <v>38</v>
      </c>
      <c r="B38" s="90">
        <v>111</v>
      </c>
      <c r="C38" s="5" t="s">
        <v>39</v>
      </c>
      <c r="D38" s="88">
        <v>6847200</v>
      </c>
      <c r="E38" s="158"/>
      <c r="F38" s="88">
        <v>6847200</v>
      </c>
      <c r="G38" s="149"/>
      <c r="H38" s="180">
        <v>6847200</v>
      </c>
      <c r="I38" s="181"/>
      <c r="J38" s="190">
        <v>6847200</v>
      </c>
    </row>
    <row r="39" spans="1:11" ht="16.5" customHeight="1" x14ac:dyDescent="0.25">
      <c r="A39" s="58" t="s">
        <v>40</v>
      </c>
      <c r="B39" s="90">
        <v>111</v>
      </c>
      <c r="C39" s="5" t="s">
        <v>41</v>
      </c>
      <c r="D39" s="88">
        <v>10400657</v>
      </c>
      <c r="E39" s="158"/>
      <c r="F39" s="88">
        <v>10400657</v>
      </c>
      <c r="G39" s="149"/>
      <c r="H39" s="180">
        <v>10400657</v>
      </c>
      <c r="I39" s="181"/>
      <c r="J39" s="190">
        <v>10400657</v>
      </c>
    </row>
    <row r="40" spans="1:11" ht="17.25" customHeight="1" x14ac:dyDescent="0.25">
      <c r="A40" s="58" t="s">
        <v>42</v>
      </c>
      <c r="B40" s="91">
        <v>42736</v>
      </c>
      <c r="C40" s="7" t="s">
        <v>43</v>
      </c>
      <c r="D40" s="88">
        <v>1481550</v>
      </c>
      <c r="E40" s="158"/>
      <c r="F40" s="88">
        <v>1481550</v>
      </c>
      <c r="G40" s="149"/>
      <c r="H40" s="180">
        <v>1481550</v>
      </c>
      <c r="I40" s="181"/>
      <c r="J40" s="190">
        <v>1481550</v>
      </c>
    </row>
    <row r="41" spans="1:11" ht="18" customHeight="1" x14ac:dyDescent="0.25">
      <c r="A41" s="189" t="s">
        <v>44</v>
      </c>
      <c r="B41" s="89" t="s">
        <v>45</v>
      </c>
      <c r="C41" s="85" t="s">
        <v>46</v>
      </c>
      <c r="D41" s="88">
        <v>31289300</v>
      </c>
      <c r="E41" s="158"/>
      <c r="F41" s="88">
        <v>31289300</v>
      </c>
      <c r="G41" s="149"/>
      <c r="H41" s="180">
        <v>31289300</v>
      </c>
      <c r="I41" s="192" t="s">
        <v>94</v>
      </c>
      <c r="J41" s="190">
        <v>35420472</v>
      </c>
    </row>
    <row r="42" spans="1:11" ht="17.25" customHeight="1" x14ac:dyDescent="0.25">
      <c r="A42" s="189"/>
      <c r="B42" s="89"/>
      <c r="C42" s="85" t="s">
        <v>47</v>
      </c>
      <c r="D42" s="88">
        <v>9244480</v>
      </c>
      <c r="E42" s="158"/>
      <c r="F42" s="88">
        <v>9244480</v>
      </c>
      <c r="G42" s="149"/>
      <c r="H42" s="180">
        <v>9244480</v>
      </c>
      <c r="I42" s="181"/>
      <c r="J42" s="190">
        <v>9244480</v>
      </c>
    </row>
    <row r="43" spans="1:11" ht="17.25" customHeight="1" x14ac:dyDescent="0.25">
      <c r="A43" s="189"/>
      <c r="B43" s="90">
        <v>116</v>
      </c>
      <c r="C43" s="85" t="s">
        <v>88</v>
      </c>
      <c r="D43" s="88"/>
      <c r="E43" s="158"/>
      <c r="F43" s="88"/>
      <c r="G43" s="208" t="s">
        <v>98</v>
      </c>
      <c r="H43" s="180">
        <v>9724616</v>
      </c>
      <c r="I43" s="181"/>
      <c r="J43" s="190">
        <v>9724616</v>
      </c>
    </row>
    <row r="44" spans="1:11" x14ac:dyDescent="0.25">
      <c r="A44" s="189" t="s">
        <v>48</v>
      </c>
      <c r="B44" s="89" t="s">
        <v>49</v>
      </c>
      <c r="C44" s="85" t="s">
        <v>50</v>
      </c>
      <c r="D44" s="88">
        <v>6018566</v>
      </c>
      <c r="E44" s="158"/>
      <c r="F44" s="88">
        <v>6018566</v>
      </c>
      <c r="G44" s="149"/>
      <c r="H44" s="102">
        <v>6018566</v>
      </c>
      <c r="I44" s="181"/>
      <c r="J44" s="190">
        <v>6018566</v>
      </c>
    </row>
    <row r="45" spans="1:11" ht="15.75" customHeight="1" x14ac:dyDescent="0.25">
      <c r="A45" s="189" t="s">
        <v>51</v>
      </c>
      <c r="B45" s="89" t="s">
        <v>52</v>
      </c>
      <c r="C45" s="85" t="s">
        <v>53</v>
      </c>
      <c r="D45" s="88">
        <v>6351279</v>
      </c>
      <c r="E45" s="158"/>
      <c r="F45" s="88">
        <v>6351279</v>
      </c>
      <c r="G45" s="149"/>
      <c r="H45" s="102">
        <v>6351279</v>
      </c>
      <c r="I45" s="192" t="s">
        <v>95</v>
      </c>
      <c r="J45" s="190">
        <v>9272011</v>
      </c>
    </row>
    <row r="46" spans="1:11" x14ac:dyDescent="0.25">
      <c r="A46" s="189" t="s">
        <v>54</v>
      </c>
      <c r="B46" s="89" t="s">
        <v>55</v>
      </c>
      <c r="C46" s="86" t="s">
        <v>56</v>
      </c>
      <c r="D46" s="88">
        <v>8176320</v>
      </c>
      <c r="E46" s="158"/>
      <c r="F46" s="88">
        <v>8176320</v>
      </c>
      <c r="G46" s="149"/>
      <c r="H46" s="102">
        <v>8176320</v>
      </c>
      <c r="I46" s="181"/>
      <c r="J46" s="190">
        <v>8176320</v>
      </c>
    </row>
    <row r="47" spans="1:11" ht="17.25" customHeight="1" x14ac:dyDescent="0.25">
      <c r="A47" s="189" t="s">
        <v>57</v>
      </c>
      <c r="B47" s="59" t="s">
        <v>58</v>
      </c>
      <c r="C47" s="85" t="s">
        <v>59</v>
      </c>
      <c r="D47" s="88">
        <v>16165000</v>
      </c>
      <c r="E47" s="158"/>
      <c r="F47" s="88">
        <v>16165000</v>
      </c>
      <c r="G47" s="149"/>
      <c r="H47" s="102">
        <v>16165000</v>
      </c>
      <c r="I47" s="181"/>
      <c r="J47" s="190">
        <v>16165000</v>
      </c>
    </row>
    <row r="48" spans="1:11" ht="17.25" customHeight="1" x14ac:dyDescent="0.25">
      <c r="A48" s="60"/>
      <c r="B48" s="193">
        <v>115</v>
      </c>
      <c r="C48" s="9" t="s">
        <v>96</v>
      </c>
      <c r="D48" s="196"/>
      <c r="E48" s="158"/>
      <c r="F48" s="88"/>
      <c r="G48" s="149"/>
      <c r="H48" s="102"/>
      <c r="I48" s="192" t="s">
        <v>97</v>
      </c>
      <c r="J48" s="197">
        <v>3978311</v>
      </c>
    </row>
    <row r="49" spans="1:11" ht="25.5" thickBot="1" x14ac:dyDescent="0.3">
      <c r="A49" s="60" t="s">
        <v>60</v>
      </c>
      <c r="B49" s="117" t="s">
        <v>61</v>
      </c>
      <c r="C49" s="9" t="s">
        <v>62</v>
      </c>
      <c r="D49" s="118">
        <v>2891040</v>
      </c>
      <c r="E49" s="194"/>
      <c r="F49" s="118">
        <v>2891040</v>
      </c>
      <c r="G49" s="139"/>
      <c r="H49" s="184">
        <v>2891040</v>
      </c>
      <c r="I49" s="198"/>
      <c r="J49" s="199">
        <v>2891040</v>
      </c>
    </row>
    <row r="50" spans="1:11" ht="19.5" customHeight="1" thickBot="1" x14ac:dyDescent="0.3">
      <c r="A50" s="122" t="s">
        <v>63</v>
      </c>
      <c r="B50" s="259" t="s">
        <v>64</v>
      </c>
      <c r="C50" s="260"/>
      <c r="D50" s="123">
        <f>SUM(D36:D49)</f>
        <v>148318072</v>
      </c>
      <c r="E50" s="177"/>
      <c r="F50" s="168">
        <f>SUM(F36:F49)</f>
        <v>148318072</v>
      </c>
      <c r="G50" s="178" t="s">
        <v>89</v>
      </c>
      <c r="H50" s="182">
        <f>SUM(H36:H49)</f>
        <v>158042688</v>
      </c>
      <c r="I50" s="212" t="s">
        <v>100</v>
      </c>
      <c r="J50" s="201">
        <f>SUM(J36:J49)</f>
        <v>170225303</v>
      </c>
      <c r="K50" s="209"/>
    </row>
    <row r="51" spans="1:11" ht="16.5" customHeight="1" x14ac:dyDescent="0.25">
      <c r="A51" s="119"/>
      <c r="B51" s="120">
        <v>16</v>
      </c>
      <c r="C51" s="121" t="s">
        <v>65</v>
      </c>
      <c r="D51" s="72">
        <v>7918800</v>
      </c>
      <c r="E51" s="159"/>
      <c r="F51" s="80">
        <v>7918800</v>
      </c>
      <c r="G51" s="150"/>
      <c r="H51" s="100">
        <v>7918800</v>
      </c>
      <c r="I51" s="186"/>
      <c r="J51" s="72">
        <v>7918800</v>
      </c>
    </row>
    <row r="52" spans="1:11" ht="16.5" customHeight="1" x14ac:dyDescent="0.25">
      <c r="A52" s="62"/>
      <c r="B52" s="63">
        <v>16</v>
      </c>
      <c r="C52" s="64" t="s">
        <v>66</v>
      </c>
      <c r="D52" s="125">
        <v>5841670</v>
      </c>
      <c r="E52" s="160"/>
      <c r="F52" s="125">
        <v>5841670</v>
      </c>
      <c r="G52" s="149"/>
      <c r="H52" s="104">
        <v>5841670</v>
      </c>
      <c r="I52" s="181"/>
      <c r="J52" s="125">
        <v>5841670</v>
      </c>
    </row>
    <row r="53" spans="1:11" ht="19.5" customHeight="1" thickBot="1" x14ac:dyDescent="0.3">
      <c r="A53" s="65"/>
      <c r="B53" s="66">
        <v>16</v>
      </c>
      <c r="C53" s="67" t="s">
        <v>67</v>
      </c>
      <c r="D53" s="126">
        <v>960000</v>
      </c>
      <c r="E53" s="161"/>
      <c r="F53" s="126">
        <v>960000</v>
      </c>
      <c r="G53" s="151"/>
      <c r="H53" s="185">
        <v>960000</v>
      </c>
      <c r="I53" s="204"/>
      <c r="J53" s="211">
        <v>960000</v>
      </c>
    </row>
    <row r="54" spans="1:11" ht="15.75" thickBot="1" x14ac:dyDescent="0.3">
      <c r="A54" s="261"/>
      <c r="B54" s="262"/>
      <c r="C54" s="263"/>
      <c r="D54" s="103">
        <f t="shared" ref="D54" si="8">SUM(D51:D53)</f>
        <v>14720470</v>
      </c>
      <c r="E54" s="156"/>
      <c r="F54" s="168">
        <f>SUM(F51:F53)</f>
        <v>14720470</v>
      </c>
      <c r="G54" s="172"/>
      <c r="H54" s="182">
        <f>SUM(H51:H53)</f>
        <v>14720470</v>
      </c>
      <c r="I54" s="210"/>
      <c r="J54" s="168">
        <f>SUM(J51:J53)</f>
        <v>14720470</v>
      </c>
    </row>
    <row r="55" spans="1:11" ht="20.25" customHeight="1" thickBot="1" x14ac:dyDescent="0.3">
      <c r="A55" s="61"/>
      <c r="B55" s="68">
        <v>64</v>
      </c>
      <c r="C55" s="56" t="s">
        <v>68</v>
      </c>
      <c r="D55" s="97">
        <f>SUM(F55:S55)</f>
        <v>0</v>
      </c>
      <c r="E55" s="162"/>
      <c r="F55" s="169"/>
      <c r="G55" s="150"/>
      <c r="H55" s="186"/>
      <c r="I55" s="186"/>
      <c r="J55" s="169"/>
    </row>
    <row r="56" spans="1:11" ht="16.5" thickBot="1" x14ac:dyDescent="0.3">
      <c r="A56" s="131"/>
      <c r="B56" s="245" t="s">
        <v>69</v>
      </c>
      <c r="C56" s="246"/>
      <c r="D56" s="132">
        <f t="shared" ref="D56" si="9">SUM(D55:D55)</f>
        <v>0</v>
      </c>
      <c r="E56" s="163"/>
      <c r="F56" s="145"/>
      <c r="G56" s="151"/>
      <c r="H56" s="181"/>
      <c r="I56" s="181"/>
      <c r="J56" s="144"/>
    </row>
    <row r="57" spans="1:11" ht="15.75" thickBot="1" x14ac:dyDescent="0.3">
      <c r="A57" s="136"/>
      <c r="B57" s="247" t="s">
        <v>70</v>
      </c>
      <c r="C57" s="248"/>
      <c r="D57" s="105">
        <f>SUM(D56+D54+D50+D15+D32+D35)</f>
        <v>295715985</v>
      </c>
      <c r="E57" s="105">
        <f t="shared" ref="E57:F57" si="10">SUM(E56+E54+E50+E15+E32+E35)</f>
        <v>0</v>
      </c>
      <c r="F57" s="84">
        <f t="shared" si="10"/>
        <v>295715985</v>
      </c>
      <c r="G57" s="84"/>
      <c r="H57" s="105">
        <f t="shared" ref="H57" si="11">SUM(H56+H54+H50+H15+H32+H35)</f>
        <v>305440601</v>
      </c>
      <c r="I57" s="105"/>
      <c r="J57" s="84">
        <v>320917457</v>
      </c>
    </row>
    <row r="58" spans="1:11" ht="21" customHeight="1" x14ac:dyDescent="0.25">
      <c r="A58" s="119" t="s">
        <v>71</v>
      </c>
      <c r="B58" s="133"/>
      <c r="C58" s="134" t="s">
        <v>72</v>
      </c>
      <c r="D58" s="135">
        <v>38397780</v>
      </c>
      <c r="E58" s="141"/>
      <c r="F58" s="191">
        <v>46463780</v>
      </c>
      <c r="G58" s="214"/>
      <c r="H58" s="215">
        <v>46463780</v>
      </c>
      <c r="I58" s="180"/>
      <c r="J58" s="190">
        <v>46463644</v>
      </c>
    </row>
    <row r="59" spans="1:11" ht="20.25" customHeight="1" x14ac:dyDescent="0.25">
      <c r="A59" s="62" t="s">
        <v>73</v>
      </c>
      <c r="B59" s="63"/>
      <c r="C59" s="130" t="s">
        <v>74</v>
      </c>
      <c r="D59" s="107">
        <f>SUM(F59:S59)</f>
        <v>0</v>
      </c>
      <c r="E59" s="142"/>
      <c r="F59" s="190"/>
      <c r="G59" s="216"/>
      <c r="H59" s="180"/>
      <c r="I59" s="180"/>
      <c r="J59" s="190"/>
    </row>
    <row r="60" spans="1:11" ht="17.25" customHeight="1" thickBot="1" x14ac:dyDescent="0.3">
      <c r="A60" s="137" t="s">
        <v>75</v>
      </c>
      <c r="B60" s="66"/>
      <c r="C60" s="138" t="s">
        <v>76</v>
      </c>
      <c r="D60" s="128">
        <f>SUM(F60:S60)</f>
        <v>0</v>
      </c>
      <c r="E60" s="143"/>
      <c r="F60" s="217"/>
      <c r="G60" s="218"/>
      <c r="H60" s="219"/>
      <c r="I60" s="219"/>
      <c r="J60" s="217"/>
    </row>
    <row r="61" spans="1:11" ht="21.75" customHeight="1" thickBot="1" x14ac:dyDescent="0.3">
      <c r="A61" s="129"/>
      <c r="B61" s="249" t="s">
        <v>77</v>
      </c>
      <c r="C61" s="250"/>
      <c r="D61" s="127">
        <f>SUM(D58:D60)</f>
        <v>38397780</v>
      </c>
      <c r="E61" s="223" t="s">
        <v>84</v>
      </c>
      <c r="F61" s="224">
        <f>SUM(F58:F60)</f>
        <v>46463780</v>
      </c>
      <c r="G61" s="225"/>
      <c r="H61" s="221">
        <f>SUM(H58:H60)</f>
        <v>46463780</v>
      </c>
      <c r="I61" s="222">
        <v>-136</v>
      </c>
      <c r="J61" s="224">
        <f>SUM(J58:J60)</f>
        <v>46463644</v>
      </c>
    </row>
    <row r="62" spans="1:11" ht="19.5" customHeight="1" thickBot="1" x14ac:dyDescent="0.3">
      <c r="A62" s="147"/>
      <c r="B62" s="251" t="s">
        <v>78</v>
      </c>
      <c r="C62" s="252"/>
      <c r="D62" s="148">
        <f>SUM(D57,D61)</f>
        <v>334113765</v>
      </c>
      <c r="E62" s="226" t="s">
        <v>84</v>
      </c>
      <c r="F62" s="168">
        <v>342179765</v>
      </c>
      <c r="G62" s="207" t="s">
        <v>89</v>
      </c>
      <c r="H62" s="227">
        <v>351904381</v>
      </c>
      <c r="I62" s="227" t="s">
        <v>103</v>
      </c>
      <c r="J62" s="228">
        <f>SUM(J61+J57)</f>
        <v>367381101</v>
      </c>
    </row>
    <row r="63" spans="1:11" x14ac:dyDescent="0.25">
      <c r="G63" s="139"/>
      <c r="H63" s="139"/>
      <c r="I63" s="220"/>
    </row>
    <row r="64" spans="1:11" x14ac:dyDescent="0.25">
      <c r="G64" s="139"/>
      <c r="H64" s="139"/>
      <c r="I64" s="139"/>
    </row>
    <row r="65" spans="7:7" x14ac:dyDescent="0.25">
      <c r="G65" s="139"/>
    </row>
    <row r="66" spans="7:7" x14ac:dyDescent="0.25">
      <c r="G66" s="139"/>
    </row>
    <row r="67" spans="7:7" x14ac:dyDescent="0.25">
      <c r="G67" s="139"/>
    </row>
    <row r="68" spans="7:7" x14ac:dyDescent="0.25">
      <c r="G68" s="139"/>
    </row>
    <row r="69" spans="7:7" x14ac:dyDescent="0.25">
      <c r="G69" s="139"/>
    </row>
    <row r="70" spans="7:7" x14ac:dyDescent="0.25">
      <c r="G70" s="139"/>
    </row>
    <row r="71" spans="7:7" x14ac:dyDescent="0.25">
      <c r="G71" s="139"/>
    </row>
    <row r="72" spans="7:7" x14ac:dyDescent="0.25">
      <c r="G72" s="139"/>
    </row>
    <row r="73" spans="7:7" x14ac:dyDescent="0.25">
      <c r="G73" s="139"/>
    </row>
    <row r="74" spans="7:7" x14ac:dyDescent="0.25">
      <c r="G74" s="139"/>
    </row>
    <row r="75" spans="7:7" x14ac:dyDescent="0.25">
      <c r="G75" s="139"/>
    </row>
    <row r="76" spans="7:7" x14ac:dyDescent="0.25">
      <c r="G76" s="139"/>
    </row>
    <row r="77" spans="7:7" x14ac:dyDescent="0.25">
      <c r="G77" s="139"/>
    </row>
    <row r="78" spans="7:7" x14ac:dyDescent="0.25">
      <c r="G78" s="139"/>
    </row>
    <row r="79" spans="7:7" x14ac:dyDescent="0.25">
      <c r="G79" s="139"/>
    </row>
    <row r="80" spans="7:7" x14ac:dyDescent="0.25">
      <c r="G80" s="139"/>
    </row>
    <row r="81" spans="7:7" x14ac:dyDescent="0.25">
      <c r="G81" s="139"/>
    </row>
    <row r="82" spans="7:7" x14ac:dyDescent="0.25">
      <c r="G82" s="139"/>
    </row>
    <row r="83" spans="7:7" x14ac:dyDescent="0.25">
      <c r="G83" s="139"/>
    </row>
    <row r="84" spans="7:7" x14ac:dyDescent="0.25">
      <c r="G84" s="139"/>
    </row>
    <row r="85" spans="7:7" x14ac:dyDescent="0.25">
      <c r="G85" s="139"/>
    </row>
    <row r="86" spans="7:7" x14ac:dyDescent="0.25">
      <c r="G86" s="139"/>
    </row>
    <row r="87" spans="7:7" x14ac:dyDescent="0.25">
      <c r="G87" s="139"/>
    </row>
    <row r="88" spans="7:7" x14ac:dyDescent="0.25">
      <c r="G88" s="139"/>
    </row>
    <row r="89" spans="7:7" x14ac:dyDescent="0.25">
      <c r="G89" s="139"/>
    </row>
    <row r="90" spans="7:7" x14ac:dyDescent="0.25">
      <c r="G90" s="139"/>
    </row>
    <row r="91" spans="7:7" x14ac:dyDescent="0.25">
      <c r="G91" s="139"/>
    </row>
    <row r="92" spans="7:7" x14ac:dyDescent="0.25">
      <c r="G92" s="139"/>
    </row>
    <row r="93" spans="7:7" x14ac:dyDescent="0.25">
      <c r="G93" s="139"/>
    </row>
    <row r="94" spans="7:7" x14ac:dyDescent="0.25">
      <c r="G94" s="139"/>
    </row>
    <row r="95" spans="7:7" x14ac:dyDescent="0.25">
      <c r="G95" s="139"/>
    </row>
    <row r="96" spans="7:7" x14ac:dyDescent="0.25">
      <c r="G96" s="139"/>
    </row>
    <row r="97" spans="7:7" x14ac:dyDescent="0.25">
      <c r="G97" s="139"/>
    </row>
    <row r="98" spans="7:7" x14ac:dyDescent="0.25">
      <c r="G98" s="139"/>
    </row>
    <row r="99" spans="7:7" x14ac:dyDescent="0.25">
      <c r="G99" s="139"/>
    </row>
    <row r="100" spans="7:7" x14ac:dyDescent="0.25">
      <c r="G100" s="139"/>
    </row>
    <row r="101" spans="7:7" x14ac:dyDescent="0.25">
      <c r="G101" s="139"/>
    </row>
    <row r="102" spans="7:7" x14ac:dyDescent="0.25">
      <c r="G102" s="139"/>
    </row>
    <row r="103" spans="7:7" x14ac:dyDescent="0.25">
      <c r="G103" s="139"/>
    </row>
    <row r="104" spans="7:7" x14ac:dyDescent="0.25">
      <c r="G104" s="139"/>
    </row>
    <row r="105" spans="7:7" x14ac:dyDescent="0.25">
      <c r="G105" s="139"/>
    </row>
    <row r="106" spans="7:7" x14ac:dyDescent="0.25">
      <c r="G106" s="139"/>
    </row>
    <row r="107" spans="7:7" x14ac:dyDescent="0.25">
      <c r="G107" s="139"/>
    </row>
    <row r="108" spans="7:7" x14ac:dyDescent="0.25">
      <c r="G108" s="139"/>
    </row>
    <row r="109" spans="7:7" x14ac:dyDescent="0.25">
      <c r="G109" s="139"/>
    </row>
    <row r="110" spans="7:7" x14ac:dyDescent="0.25">
      <c r="G110" s="139"/>
    </row>
    <row r="111" spans="7:7" x14ac:dyDescent="0.25">
      <c r="G111" s="139"/>
    </row>
    <row r="112" spans="7:7" x14ac:dyDescent="0.25">
      <c r="G112" s="139"/>
    </row>
    <row r="113" spans="7:7" x14ac:dyDescent="0.25">
      <c r="G113" s="139"/>
    </row>
    <row r="114" spans="7:7" x14ac:dyDescent="0.25">
      <c r="G114" s="139"/>
    </row>
    <row r="115" spans="7:7" x14ac:dyDescent="0.25">
      <c r="G115" s="139"/>
    </row>
    <row r="116" spans="7:7" x14ac:dyDescent="0.25">
      <c r="G116" s="139"/>
    </row>
    <row r="117" spans="7:7" x14ac:dyDescent="0.25">
      <c r="G117" s="139"/>
    </row>
    <row r="118" spans="7:7" x14ac:dyDescent="0.25">
      <c r="G118" s="139"/>
    </row>
    <row r="119" spans="7:7" x14ac:dyDescent="0.25">
      <c r="G119" s="139"/>
    </row>
    <row r="120" spans="7:7" x14ac:dyDescent="0.25">
      <c r="G120" s="139"/>
    </row>
    <row r="121" spans="7:7" x14ac:dyDescent="0.25">
      <c r="G121" s="139"/>
    </row>
    <row r="122" spans="7:7" x14ac:dyDescent="0.25">
      <c r="G122" s="139"/>
    </row>
    <row r="123" spans="7:7" x14ac:dyDescent="0.25">
      <c r="G123" s="139"/>
    </row>
    <row r="124" spans="7:7" x14ac:dyDescent="0.25">
      <c r="G124" s="139"/>
    </row>
    <row r="125" spans="7:7" x14ac:dyDescent="0.25">
      <c r="G125" s="139"/>
    </row>
    <row r="126" spans="7:7" x14ac:dyDescent="0.25">
      <c r="G126" s="139"/>
    </row>
    <row r="127" spans="7:7" x14ac:dyDescent="0.25">
      <c r="G127" s="139"/>
    </row>
    <row r="128" spans="7:7" x14ac:dyDescent="0.25">
      <c r="G128" s="139"/>
    </row>
    <row r="129" spans="7:7" x14ac:dyDescent="0.25">
      <c r="G129" s="139"/>
    </row>
    <row r="130" spans="7:7" x14ac:dyDescent="0.25">
      <c r="G130" s="139"/>
    </row>
    <row r="131" spans="7:7" x14ac:dyDescent="0.25">
      <c r="G131" s="139"/>
    </row>
    <row r="132" spans="7:7" x14ac:dyDescent="0.25">
      <c r="G132" s="139"/>
    </row>
    <row r="133" spans="7:7" x14ac:dyDescent="0.25">
      <c r="G133" s="139"/>
    </row>
    <row r="134" spans="7:7" x14ac:dyDescent="0.25">
      <c r="G134" s="139"/>
    </row>
    <row r="135" spans="7:7" x14ac:dyDescent="0.25">
      <c r="G135" s="139"/>
    </row>
    <row r="136" spans="7:7" x14ac:dyDescent="0.25">
      <c r="G136" s="139"/>
    </row>
    <row r="137" spans="7:7" x14ac:dyDescent="0.25">
      <c r="G137" s="139"/>
    </row>
    <row r="138" spans="7:7" x14ac:dyDescent="0.25">
      <c r="G138" s="139"/>
    </row>
    <row r="139" spans="7:7" x14ac:dyDescent="0.25">
      <c r="G139" s="139"/>
    </row>
    <row r="140" spans="7:7" x14ac:dyDescent="0.25">
      <c r="G140" s="139"/>
    </row>
    <row r="141" spans="7:7" x14ac:dyDescent="0.25">
      <c r="G141" s="139"/>
    </row>
    <row r="142" spans="7:7" x14ac:dyDescent="0.25">
      <c r="G142" s="139"/>
    </row>
    <row r="143" spans="7:7" x14ac:dyDescent="0.25">
      <c r="G143" s="139"/>
    </row>
    <row r="144" spans="7:7" x14ac:dyDescent="0.25">
      <c r="G144" s="139"/>
    </row>
    <row r="145" spans="7:7" x14ac:dyDescent="0.25">
      <c r="G145" s="139"/>
    </row>
    <row r="146" spans="7:7" x14ac:dyDescent="0.25">
      <c r="G146" s="139"/>
    </row>
    <row r="147" spans="7:7" x14ac:dyDescent="0.25">
      <c r="G147" s="139"/>
    </row>
    <row r="148" spans="7:7" x14ac:dyDescent="0.25">
      <c r="G148" s="139"/>
    </row>
    <row r="149" spans="7:7" x14ac:dyDescent="0.25">
      <c r="G149" s="139"/>
    </row>
    <row r="150" spans="7:7" x14ac:dyDescent="0.25">
      <c r="G150" s="139"/>
    </row>
    <row r="151" spans="7:7" x14ac:dyDescent="0.25">
      <c r="G151" s="139"/>
    </row>
    <row r="152" spans="7:7" x14ac:dyDescent="0.25">
      <c r="G152" s="139"/>
    </row>
    <row r="153" spans="7:7" x14ac:dyDescent="0.25">
      <c r="G153" s="139"/>
    </row>
    <row r="154" spans="7:7" x14ac:dyDescent="0.25">
      <c r="G154" s="139"/>
    </row>
    <row r="155" spans="7:7" x14ac:dyDescent="0.25">
      <c r="G155" s="139"/>
    </row>
    <row r="156" spans="7:7" x14ac:dyDescent="0.25">
      <c r="G156" s="139"/>
    </row>
    <row r="157" spans="7:7" x14ac:dyDescent="0.25">
      <c r="G157" s="139"/>
    </row>
    <row r="158" spans="7:7" x14ac:dyDescent="0.25">
      <c r="G158" s="139"/>
    </row>
    <row r="159" spans="7:7" x14ac:dyDescent="0.25">
      <c r="G159" s="139"/>
    </row>
    <row r="160" spans="7:7" x14ac:dyDescent="0.25">
      <c r="G160" s="139"/>
    </row>
    <row r="161" spans="7:7" x14ac:dyDescent="0.25">
      <c r="G161" s="139"/>
    </row>
    <row r="162" spans="7:7" x14ac:dyDescent="0.25">
      <c r="G162" s="139"/>
    </row>
    <row r="163" spans="7:7" x14ac:dyDescent="0.25">
      <c r="G163" s="139"/>
    </row>
    <row r="164" spans="7:7" x14ac:dyDescent="0.25">
      <c r="G164" s="139"/>
    </row>
    <row r="165" spans="7:7" x14ac:dyDescent="0.25">
      <c r="G165" s="139"/>
    </row>
    <row r="166" spans="7:7" x14ac:dyDescent="0.25">
      <c r="G166" s="139"/>
    </row>
    <row r="167" spans="7:7" x14ac:dyDescent="0.25">
      <c r="G167" s="139"/>
    </row>
    <row r="168" spans="7:7" x14ac:dyDescent="0.25">
      <c r="G168" s="139"/>
    </row>
    <row r="169" spans="7:7" x14ac:dyDescent="0.25">
      <c r="G169" s="139"/>
    </row>
    <row r="170" spans="7:7" x14ac:dyDescent="0.25">
      <c r="G170" s="139"/>
    </row>
    <row r="171" spans="7:7" x14ac:dyDescent="0.25">
      <c r="G171" s="139"/>
    </row>
    <row r="172" spans="7:7" x14ac:dyDescent="0.25">
      <c r="G172" s="139"/>
    </row>
    <row r="173" spans="7:7" x14ac:dyDescent="0.25">
      <c r="G173" s="139"/>
    </row>
    <row r="174" spans="7:7" x14ac:dyDescent="0.25">
      <c r="G174" s="139"/>
    </row>
    <row r="175" spans="7:7" x14ac:dyDescent="0.25">
      <c r="G175" s="139"/>
    </row>
    <row r="176" spans="7:7" x14ac:dyDescent="0.25">
      <c r="G176" s="139"/>
    </row>
    <row r="177" spans="7:7" x14ac:dyDescent="0.25">
      <c r="G177" s="139"/>
    </row>
    <row r="178" spans="7:7" x14ac:dyDescent="0.25">
      <c r="G178" s="139"/>
    </row>
    <row r="179" spans="7:7" x14ac:dyDescent="0.25">
      <c r="G179" s="139"/>
    </row>
    <row r="180" spans="7:7" x14ac:dyDescent="0.25">
      <c r="G180" s="139"/>
    </row>
    <row r="181" spans="7:7" x14ac:dyDescent="0.25">
      <c r="G181" s="139"/>
    </row>
    <row r="182" spans="7:7" x14ac:dyDescent="0.25">
      <c r="G182" s="139"/>
    </row>
    <row r="183" spans="7:7" x14ac:dyDescent="0.25">
      <c r="G183" s="139"/>
    </row>
    <row r="184" spans="7:7" x14ac:dyDescent="0.25">
      <c r="G184" s="139"/>
    </row>
    <row r="185" spans="7:7" x14ac:dyDescent="0.25">
      <c r="G185" s="139"/>
    </row>
    <row r="186" spans="7:7" x14ac:dyDescent="0.25">
      <c r="G186" s="139"/>
    </row>
    <row r="187" spans="7:7" x14ac:dyDescent="0.25">
      <c r="G187" s="139"/>
    </row>
    <row r="188" spans="7:7" x14ac:dyDescent="0.25">
      <c r="G188" s="139"/>
    </row>
    <row r="189" spans="7:7" x14ac:dyDescent="0.25">
      <c r="G189" s="139"/>
    </row>
    <row r="190" spans="7:7" x14ac:dyDescent="0.25">
      <c r="G190" s="139"/>
    </row>
    <row r="191" spans="7:7" x14ac:dyDescent="0.25">
      <c r="G191" s="139"/>
    </row>
    <row r="192" spans="7:7" x14ac:dyDescent="0.25">
      <c r="G192" s="139"/>
    </row>
    <row r="193" spans="7:7" x14ac:dyDescent="0.25">
      <c r="G193" s="139"/>
    </row>
    <row r="194" spans="7:7" x14ac:dyDescent="0.25">
      <c r="G194" s="139"/>
    </row>
    <row r="195" spans="7:7" x14ac:dyDescent="0.25">
      <c r="G195" s="139"/>
    </row>
    <row r="196" spans="7:7" x14ac:dyDescent="0.25">
      <c r="G196" s="139"/>
    </row>
    <row r="197" spans="7:7" x14ac:dyDescent="0.25">
      <c r="G197" s="139"/>
    </row>
    <row r="198" spans="7:7" x14ac:dyDescent="0.25">
      <c r="G198" s="139"/>
    </row>
    <row r="199" spans="7:7" x14ac:dyDescent="0.25">
      <c r="G199" s="139"/>
    </row>
    <row r="200" spans="7:7" x14ac:dyDescent="0.25">
      <c r="G200" s="139"/>
    </row>
    <row r="201" spans="7:7" x14ac:dyDescent="0.25">
      <c r="G201" s="139"/>
    </row>
    <row r="202" spans="7:7" x14ac:dyDescent="0.25">
      <c r="G202" s="139"/>
    </row>
    <row r="203" spans="7:7" x14ac:dyDescent="0.25">
      <c r="G203" s="139"/>
    </row>
    <row r="204" spans="7:7" x14ac:dyDescent="0.25">
      <c r="G204" s="139"/>
    </row>
    <row r="205" spans="7:7" x14ac:dyDescent="0.25">
      <c r="G205" s="139"/>
    </row>
    <row r="206" spans="7:7" x14ac:dyDescent="0.25">
      <c r="G206" s="139"/>
    </row>
    <row r="207" spans="7:7" x14ac:dyDescent="0.25">
      <c r="G207" s="139"/>
    </row>
    <row r="208" spans="7:7" x14ac:dyDescent="0.25">
      <c r="G208" s="139"/>
    </row>
    <row r="209" spans="7:7" x14ac:dyDescent="0.25">
      <c r="G209" s="139"/>
    </row>
    <row r="210" spans="7:7" x14ac:dyDescent="0.25">
      <c r="G210" s="139"/>
    </row>
    <row r="211" spans="7:7" x14ac:dyDescent="0.25">
      <c r="G211" s="139"/>
    </row>
    <row r="212" spans="7:7" x14ac:dyDescent="0.25">
      <c r="G212" s="139"/>
    </row>
    <row r="213" spans="7:7" x14ac:dyDescent="0.25">
      <c r="G213" s="139"/>
    </row>
    <row r="214" spans="7:7" x14ac:dyDescent="0.25">
      <c r="G214" s="139"/>
    </row>
    <row r="215" spans="7:7" x14ac:dyDescent="0.25">
      <c r="G215" s="139"/>
    </row>
    <row r="216" spans="7:7" x14ac:dyDescent="0.25">
      <c r="G216" s="139"/>
    </row>
    <row r="217" spans="7:7" x14ac:dyDescent="0.25">
      <c r="G217" s="139"/>
    </row>
    <row r="218" spans="7:7" x14ac:dyDescent="0.25">
      <c r="G218" s="139"/>
    </row>
    <row r="219" spans="7:7" x14ac:dyDescent="0.25">
      <c r="G219" s="139"/>
    </row>
    <row r="220" spans="7:7" x14ac:dyDescent="0.25">
      <c r="G220" s="139"/>
    </row>
    <row r="221" spans="7:7" x14ac:dyDescent="0.25">
      <c r="G221" s="139"/>
    </row>
    <row r="222" spans="7:7" x14ac:dyDescent="0.25">
      <c r="G222" s="139"/>
    </row>
    <row r="223" spans="7:7" x14ac:dyDescent="0.25">
      <c r="G223" s="139"/>
    </row>
    <row r="224" spans="7:7" x14ac:dyDescent="0.25">
      <c r="G224" s="139"/>
    </row>
    <row r="225" spans="7:7" x14ac:dyDescent="0.25">
      <c r="G225" s="139"/>
    </row>
    <row r="226" spans="7:7" x14ac:dyDescent="0.25">
      <c r="G226" s="139"/>
    </row>
    <row r="227" spans="7:7" x14ac:dyDescent="0.25">
      <c r="G227" s="139"/>
    </row>
    <row r="228" spans="7:7" x14ac:dyDescent="0.25">
      <c r="G228" s="139"/>
    </row>
    <row r="229" spans="7:7" x14ac:dyDescent="0.25">
      <c r="G229" s="139"/>
    </row>
    <row r="230" spans="7:7" x14ac:dyDescent="0.25">
      <c r="G230" s="139"/>
    </row>
    <row r="231" spans="7:7" x14ac:dyDescent="0.25">
      <c r="G231" s="139"/>
    </row>
    <row r="232" spans="7:7" x14ac:dyDescent="0.25">
      <c r="G232" s="139"/>
    </row>
    <row r="233" spans="7:7" x14ac:dyDescent="0.25">
      <c r="G233" s="139"/>
    </row>
    <row r="234" spans="7:7" x14ac:dyDescent="0.25">
      <c r="G234" s="139"/>
    </row>
    <row r="235" spans="7:7" x14ac:dyDescent="0.25">
      <c r="G235" s="139"/>
    </row>
    <row r="236" spans="7:7" x14ac:dyDescent="0.25">
      <c r="G236" s="139"/>
    </row>
    <row r="237" spans="7:7" x14ac:dyDescent="0.25">
      <c r="G237" s="139"/>
    </row>
    <row r="238" spans="7:7" x14ac:dyDescent="0.25">
      <c r="G238" s="139"/>
    </row>
    <row r="239" spans="7:7" x14ac:dyDescent="0.25">
      <c r="G239" s="139"/>
    </row>
    <row r="240" spans="7:7" x14ac:dyDescent="0.25">
      <c r="G240" s="139"/>
    </row>
    <row r="241" spans="7:7" x14ac:dyDescent="0.25">
      <c r="G241" s="139"/>
    </row>
    <row r="242" spans="7:7" x14ac:dyDescent="0.25">
      <c r="G242" s="139"/>
    </row>
    <row r="243" spans="7:7" x14ac:dyDescent="0.25">
      <c r="G243" s="139"/>
    </row>
    <row r="244" spans="7:7" x14ac:dyDescent="0.25">
      <c r="G244" s="139"/>
    </row>
    <row r="245" spans="7:7" x14ac:dyDescent="0.25">
      <c r="G245" s="139"/>
    </row>
    <row r="246" spans="7:7" x14ac:dyDescent="0.25">
      <c r="G246" s="139"/>
    </row>
    <row r="247" spans="7:7" x14ac:dyDescent="0.25">
      <c r="G247" s="139"/>
    </row>
    <row r="248" spans="7:7" x14ac:dyDescent="0.25">
      <c r="G248" s="139"/>
    </row>
    <row r="249" spans="7:7" x14ac:dyDescent="0.25">
      <c r="G249" s="139"/>
    </row>
    <row r="250" spans="7:7" x14ac:dyDescent="0.25">
      <c r="G250" s="139"/>
    </row>
    <row r="251" spans="7:7" x14ac:dyDescent="0.25">
      <c r="G251" s="139"/>
    </row>
    <row r="252" spans="7:7" x14ac:dyDescent="0.25">
      <c r="G252" s="139"/>
    </row>
    <row r="253" spans="7:7" x14ac:dyDescent="0.25">
      <c r="G253" s="139"/>
    </row>
    <row r="254" spans="7:7" x14ac:dyDescent="0.25">
      <c r="G254" s="139"/>
    </row>
    <row r="255" spans="7:7" x14ac:dyDescent="0.25">
      <c r="G255" s="139"/>
    </row>
    <row r="256" spans="7:7" x14ac:dyDescent="0.25">
      <c r="G256" s="139"/>
    </row>
    <row r="257" spans="7:7" x14ac:dyDescent="0.25">
      <c r="G257" s="139"/>
    </row>
    <row r="258" spans="7:7" x14ac:dyDescent="0.25">
      <c r="G258" s="139"/>
    </row>
    <row r="259" spans="7:7" x14ac:dyDescent="0.25">
      <c r="G259" s="139"/>
    </row>
    <row r="260" spans="7:7" x14ac:dyDescent="0.25">
      <c r="G260" s="139"/>
    </row>
    <row r="261" spans="7:7" x14ac:dyDescent="0.25">
      <c r="G261" s="139"/>
    </row>
    <row r="262" spans="7:7" x14ac:dyDescent="0.25">
      <c r="G262" s="139"/>
    </row>
    <row r="263" spans="7:7" x14ac:dyDescent="0.25">
      <c r="G263" s="139"/>
    </row>
    <row r="264" spans="7:7" x14ac:dyDescent="0.25">
      <c r="G264" s="139"/>
    </row>
    <row r="265" spans="7:7" x14ac:dyDescent="0.25">
      <c r="G265" s="139"/>
    </row>
    <row r="266" spans="7:7" x14ac:dyDescent="0.25">
      <c r="G266" s="139"/>
    </row>
    <row r="267" spans="7:7" x14ac:dyDescent="0.25">
      <c r="G267" s="139"/>
    </row>
    <row r="268" spans="7:7" x14ac:dyDescent="0.25">
      <c r="G268" s="139"/>
    </row>
    <row r="269" spans="7:7" x14ac:dyDescent="0.25">
      <c r="G269" s="139"/>
    </row>
    <row r="270" spans="7:7" x14ac:dyDescent="0.25">
      <c r="G270" s="139"/>
    </row>
    <row r="271" spans="7:7" x14ac:dyDescent="0.25">
      <c r="G271" s="139"/>
    </row>
    <row r="272" spans="7:7" x14ac:dyDescent="0.25">
      <c r="G272" s="139"/>
    </row>
    <row r="273" spans="7:7" x14ac:dyDescent="0.25">
      <c r="G273" s="139"/>
    </row>
    <row r="274" spans="7:7" x14ac:dyDescent="0.25">
      <c r="G274" s="139"/>
    </row>
    <row r="275" spans="7:7" x14ac:dyDescent="0.25">
      <c r="G275" s="139"/>
    </row>
    <row r="276" spans="7:7" x14ac:dyDescent="0.25">
      <c r="G276" s="139"/>
    </row>
    <row r="277" spans="7:7" x14ac:dyDescent="0.25">
      <c r="G277" s="139"/>
    </row>
    <row r="278" spans="7:7" x14ac:dyDescent="0.25">
      <c r="G278" s="139"/>
    </row>
    <row r="279" spans="7:7" x14ac:dyDescent="0.25">
      <c r="G279" s="139"/>
    </row>
    <row r="280" spans="7:7" x14ac:dyDescent="0.25">
      <c r="G280" s="139"/>
    </row>
    <row r="281" spans="7:7" x14ac:dyDescent="0.25">
      <c r="G281" s="139"/>
    </row>
    <row r="282" spans="7:7" x14ac:dyDescent="0.25">
      <c r="G282" s="139"/>
    </row>
    <row r="283" spans="7:7" x14ac:dyDescent="0.25">
      <c r="G283" s="139"/>
    </row>
    <row r="284" spans="7:7" x14ac:dyDescent="0.25">
      <c r="G284" s="139"/>
    </row>
    <row r="285" spans="7:7" x14ac:dyDescent="0.25">
      <c r="G285" s="139"/>
    </row>
  </sheetData>
  <mergeCells count="9">
    <mergeCell ref="B56:C56"/>
    <mergeCell ref="B57:C57"/>
    <mergeCell ref="B61:C61"/>
    <mergeCell ref="B62:C62"/>
    <mergeCell ref="A15:C15"/>
    <mergeCell ref="A32:C32"/>
    <mergeCell ref="B35:C35"/>
    <mergeCell ref="B50:C50"/>
    <mergeCell ref="A54:C54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 ei. változás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2018-05-15T08:51:29Z</cp:lastPrinted>
  <dcterms:created xsi:type="dcterms:W3CDTF">2018-03-19T09:45:09Z</dcterms:created>
  <dcterms:modified xsi:type="dcterms:W3CDTF">2018-05-24T08:41:43Z</dcterms:modified>
</cp:coreProperties>
</file>