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240" yWindow="105" windowWidth="14805" windowHeight="8010"/>
  </bookViews>
  <sheets>
    <sheet name="Felhalmozás 2016" sheetId="2" r:id="rId1"/>
  </sheets>
  <calcPr calcId="162913"/>
</workbook>
</file>

<file path=xl/calcChain.xml><?xml version="1.0" encoding="utf-8"?>
<calcChain xmlns="http://schemas.openxmlformats.org/spreadsheetml/2006/main">
  <c r="I15" i="2" l="1"/>
  <c r="G9" i="2" l="1"/>
  <c r="F9" i="2"/>
  <c r="H14" i="2"/>
  <c r="E14" i="2"/>
  <c r="H15" i="2"/>
  <c r="H12" i="2"/>
  <c r="H11" i="2"/>
  <c r="H10" i="2"/>
  <c r="H9" i="2" s="1"/>
  <c r="H8" i="2"/>
  <c r="H7" i="2"/>
  <c r="H6" i="2"/>
  <c r="G5" i="2"/>
  <c r="F5" i="2"/>
  <c r="E12" i="2"/>
  <c r="E11" i="2"/>
  <c r="E10" i="2"/>
  <c r="D9" i="2"/>
  <c r="C9" i="2"/>
  <c r="E8" i="2"/>
  <c r="E7" i="2"/>
  <c r="E6" i="2"/>
  <c r="D5" i="2"/>
  <c r="C5" i="2"/>
  <c r="F13" i="2" l="1"/>
  <c r="F16" i="2" s="1"/>
  <c r="G13" i="2"/>
  <c r="G16" i="2" s="1"/>
  <c r="D13" i="2"/>
  <c r="D16" i="2" s="1"/>
  <c r="C13" i="2"/>
  <c r="C16" i="2" s="1"/>
  <c r="H5" i="2"/>
  <c r="H13" i="2" s="1"/>
  <c r="H16" i="2" s="1"/>
  <c r="I9" i="2"/>
  <c r="E9" i="2"/>
  <c r="E5" i="2"/>
  <c r="I5" i="2"/>
  <c r="E13" i="2" l="1"/>
  <c r="E16" i="2" s="1"/>
  <c r="I13" i="2"/>
  <c r="I16" i="2" s="1"/>
</calcChain>
</file>

<file path=xl/sharedStrings.xml><?xml version="1.0" encoding="utf-8"?>
<sst xmlns="http://schemas.openxmlformats.org/spreadsheetml/2006/main" count="33" uniqueCount="29">
  <si>
    <t xml:space="preserve">BERUHÁZÁS </t>
  </si>
  <si>
    <t>áfa</t>
  </si>
  <si>
    <t>összesen</t>
  </si>
  <si>
    <t>nettó (Ft)</t>
  </si>
  <si>
    <t>rovat /  cofog</t>
  </si>
  <si>
    <t>0571/013350</t>
  </si>
  <si>
    <t xml:space="preserve">BERUHÁZÁS ÖSSZESEN </t>
  </si>
  <si>
    <t>FELÚJÍTÁS ÖSSZESEN</t>
  </si>
  <si>
    <t xml:space="preserve"> </t>
  </si>
  <si>
    <t>BERUHÁZÁS-FELÚJÍTÁS ÖSSZESEN</t>
  </si>
  <si>
    <t>TÁRGYI ESZKÖZÖK BESZERZÉSE</t>
  </si>
  <si>
    <t>0564/066020</t>
  </si>
  <si>
    <t>0564/082042</t>
  </si>
  <si>
    <t>FEKETEERDŐ KÖZSÉG ÖNKORMÁNYZATA BERUHÁZÁS - FELÚJÍTÁS 2015</t>
  </si>
  <si>
    <t>0564/013320</t>
  </si>
  <si>
    <t>Eredeti előirányzat</t>
  </si>
  <si>
    <t>Módosított előirányzat</t>
  </si>
  <si>
    <t>Teljesítés</t>
  </si>
  <si>
    <t>IMM. JAVAK BESZERZÉSE</t>
  </si>
  <si>
    <t>1. Rendezési terv módosítás községgazdálkodás</t>
  </si>
  <si>
    <t>0561/066020</t>
  </si>
  <si>
    <t>2.  Katawin program</t>
  </si>
  <si>
    <t>3. Kisértékű tárgyi eszközök községgazdálkodás</t>
  </si>
  <si>
    <t>1. Kisértékű tárgyi eszközök könyvtár</t>
  </si>
  <si>
    <t>2. Parcellajelző táblák temető</t>
  </si>
  <si>
    <t>3. Játszótéri játékok vásárlása</t>
  </si>
  <si>
    <t>0564/013350</t>
  </si>
  <si>
    <t>1. Művelődési ház felújítása</t>
  </si>
  <si>
    <t>4. melléklet a 4/2017 (IV.27.)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</si>
</sst>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/>
    <xf numFmtId="0" fontId="6" fillId="0" borderId="0" xfId="0" applyFont="1"/>
    <xf numFmtId="0" fontId="7" fillId="4" borderId="10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5" fillId="4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/>
    <xf numFmtId="0" fontId="8" fillId="0" borderId="0" xfId="0" applyFont="1"/>
    <xf numFmtId="3" fontId="5" fillId="3" borderId="1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M6" sqref="M6"/>
    </sheetView>
  </sheetViews>
  <sheetFormatPr defaultRowHeight="15" x14ac:dyDescent="0.25"/>
  <cols>
    <col min="1" max="1" width="32.140625" bestFit="1" customWidth="1"/>
    <col min="2" max="2" width="13.28515625" style="1" customWidth="1"/>
    <col min="3" max="3" width="13.28515625" bestFit="1" customWidth="1"/>
    <col min="4" max="4" width="12" bestFit="1" customWidth="1"/>
    <col min="5" max="5" width="13.28515625" style="2" bestFit="1" customWidth="1"/>
    <col min="6" max="6" width="13.28515625" style="28" customWidth="1"/>
    <col min="7" max="7" width="12" style="28" customWidth="1"/>
    <col min="8" max="9" width="13.28515625" style="5" customWidth="1"/>
    <col min="10" max="10" width="9.140625" style="28"/>
  </cols>
  <sheetData>
    <row r="1" spans="1:10" ht="27.75" customHeight="1" x14ac:dyDescent="0.25">
      <c r="A1" s="32" t="s">
        <v>13</v>
      </c>
      <c r="B1" s="32"/>
      <c r="C1" s="32"/>
      <c r="D1" s="32"/>
      <c r="E1" s="32"/>
      <c r="H1" s="28"/>
      <c r="I1" s="28"/>
    </row>
    <row r="2" spans="1:10" ht="15.75" thickBot="1" x14ac:dyDescent="0.3">
      <c r="A2" s="2" t="s">
        <v>8</v>
      </c>
      <c r="B2" s="4"/>
      <c r="C2" s="5"/>
      <c r="D2" s="33" t="s">
        <v>28</v>
      </c>
      <c r="E2" s="33"/>
      <c r="F2" s="33"/>
      <c r="G2" s="33"/>
      <c r="H2" s="28"/>
      <c r="I2" s="28"/>
    </row>
    <row r="3" spans="1:10" ht="39" customHeight="1" thickBot="1" x14ac:dyDescent="0.3">
      <c r="A3" s="30" t="s">
        <v>0</v>
      </c>
      <c r="B3" s="12"/>
      <c r="C3" s="14"/>
      <c r="D3" s="14" t="s">
        <v>15</v>
      </c>
      <c r="E3" s="15"/>
      <c r="F3" s="14"/>
      <c r="G3" s="14" t="s">
        <v>16</v>
      </c>
      <c r="H3" s="15"/>
      <c r="I3" s="34" t="s">
        <v>17</v>
      </c>
    </row>
    <row r="4" spans="1:10" s="2" customFormat="1" ht="29.25" customHeight="1" thickBot="1" x14ac:dyDescent="0.3">
      <c r="A4" s="31"/>
      <c r="B4" s="6" t="s">
        <v>4</v>
      </c>
      <c r="C4" s="7" t="s">
        <v>3</v>
      </c>
      <c r="D4" s="8" t="s">
        <v>1</v>
      </c>
      <c r="E4" s="7" t="s">
        <v>2</v>
      </c>
      <c r="F4" s="7" t="s">
        <v>3</v>
      </c>
      <c r="G4" s="8" t="s">
        <v>1</v>
      </c>
      <c r="H4" s="7" t="s">
        <v>2</v>
      </c>
      <c r="I4" s="35"/>
      <c r="J4" s="5"/>
    </row>
    <row r="5" spans="1:10" s="19" customFormat="1" ht="15.75" thickBot="1" x14ac:dyDescent="0.3">
      <c r="A5" s="16" t="s">
        <v>18</v>
      </c>
      <c r="B5" s="17"/>
      <c r="C5" s="18">
        <f t="shared" ref="C5:I5" si="0">C6+C7+C8</f>
        <v>886000</v>
      </c>
      <c r="D5" s="18">
        <f t="shared" si="0"/>
        <v>240000</v>
      </c>
      <c r="E5" s="18">
        <f t="shared" si="0"/>
        <v>1126000</v>
      </c>
      <c r="F5" s="18">
        <f t="shared" si="0"/>
        <v>1397293</v>
      </c>
      <c r="G5" s="18">
        <f t="shared" si="0"/>
        <v>532354</v>
      </c>
      <c r="H5" s="18">
        <f t="shared" si="0"/>
        <v>1929647</v>
      </c>
      <c r="I5" s="18">
        <f t="shared" si="0"/>
        <v>1736119</v>
      </c>
    </row>
    <row r="6" spans="1:10" s="19" customFormat="1" ht="28.5" x14ac:dyDescent="0.2">
      <c r="A6" s="20" t="s">
        <v>19</v>
      </c>
      <c r="B6" s="21" t="s">
        <v>20</v>
      </c>
      <c r="C6" s="22">
        <v>776000</v>
      </c>
      <c r="D6" s="23">
        <v>210000</v>
      </c>
      <c r="E6" s="22">
        <f t="shared" ref="E6:E8" si="1">SUM(C6:D6)</f>
        <v>986000</v>
      </c>
      <c r="F6" s="22">
        <v>1287293</v>
      </c>
      <c r="G6" s="23">
        <v>502354</v>
      </c>
      <c r="H6" s="22">
        <f t="shared" ref="H6:H8" si="2">SUM(F6:G6)</f>
        <v>1789647</v>
      </c>
      <c r="I6" s="22">
        <v>1554932</v>
      </c>
    </row>
    <row r="7" spans="1:10" s="19" customFormat="1" ht="28.5" x14ac:dyDescent="0.2">
      <c r="A7" s="20" t="s">
        <v>21</v>
      </c>
      <c r="B7" s="21" t="s">
        <v>11</v>
      </c>
      <c r="C7" s="22">
        <v>60000</v>
      </c>
      <c r="D7" s="23">
        <v>16000</v>
      </c>
      <c r="E7" s="22">
        <f t="shared" si="1"/>
        <v>76000</v>
      </c>
      <c r="F7" s="22">
        <v>60000</v>
      </c>
      <c r="G7" s="23">
        <v>16000</v>
      </c>
      <c r="H7" s="22">
        <f t="shared" si="2"/>
        <v>76000</v>
      </c>
      <c r="I7" s="22">
        <v>76200</v>
      </c>
    </row>
    <row r="8" spans="1:10" s="19" customFormat="1" ht="29.25" thickBot="1" x14ac:dyDescent="0.25">
      <c r="A8" s="20" t="s">
        <v>22</v>
      </c>
      <c r="B8" s="21" t="s">
        <v>11</v>
      </c>
      <c r="C8" s="22">
        <v>50000</v>
      </c>
      <c r="D8" s="23">
        <v>14000</v>
      </c>
      <c r="E8" s="22">
        <f t="shared" si="1"/>
        <v>64000</v>
      </c>
      <c r="F8" s="22">
        <v>50000</v>
      </c>
      <c r="G8" s="23">
        <v>14000</v>
      </c>
      <c r="H8" s="22">
        <f t="shared" si="2"/>
        <v>64000</v>
      </c>
      <c r="I8" s="22">
        <v>104987</v>
      </c>
    </row>
    <row r="9" spans="1:10" s="19" customFormat="1" ht="30.75" thickBot="1" x14ac:dyDescent="0.3">
      <c r="A9" s="16" t="s">
        <v>10</v>
      </c>
      <c r="B9" s="17"/>
      <c r="C9" s="18">
        <f>C10+C12+C11</f>
        <v>1675000</v>
      </c>
      <c r="D9" s="18">
        <f t="shared" ref="D9:E9" si="3">D10+D12+D11</f>
        <v>453000</v>
      </c>
      <c r="E9" s="18">
        <f t="shared" si="3"/>
        <v>2128000</v>
      </c>
      <c r="F9" s="18">
        <f>F10+F12+F11</f>
        <v>1675000</v>
      </c>
      <c r="G9" s="18">
        <f>G10+G12+G11</f>
        <v>453000</v>
      </c>
      <c r="H9" s="18">
        <f>H10+H12+H11</f>
        <v>2128000</v>
      </c>
      <c r="I9" s="18">
        <f t="shared" ref="I9" si="4">I10+I12+I11</f>
        <v>1429999</v>
      </c>
    </row>
    <row r="10" spans="1:10" s="19" customFormat="1" ht="28.5" x14ac:dyDescent="0.2">
      <c r="A10" s="20" t="s">
        <v>23</v>
      </c>
      <c r="B10" s="21" t="s">
        <v>12</v>
      </c>
      <c r="C10" s="22">
        <v>50000</v>
      </c>
      <c r="D10" s="23">
        <v>14000</v>
      </c>
      <c r="E10" s="22">
        <f t="shared" ref="E10:E12" si="5">SUM(C10:D10)</f>
        <v>64000</v>
      </c>
      <c r="F10" s="22">
        <v>50000</v>
      </c>
      <c r="G10" s="23">
        <v>14000</v>
      </c>
      <c r="H10" s="22">
        <f t="shared" ref="H10" si="6">SUM(F10:G10)</f>
        <v>64000</v>
      </c>
      <c r="I10" s="22">
        <v>27999</v>
      </c>
    </row>
    <row r="11" spans="1:10" s="19" customFormat="1" ht="28.5" x14ac:dyDescent="0.2">
      <c r="A11" s="20" t="s">
        <v>24</v>
      </c>
      <c r="B11" s="21" t="s">
        <v>14</v>
      </c>
      <c r="C11" s="22">
        <v>50000</v>
      </c>
      <c r="D11" s="23">
        <v>14000</v>
      </c>
      <c r="E11" s="22">
        <f t="shared" ref="E11" si="7">SUM(C11:D11)</f>
        <v>64000</v>
      </c>
      <c r="F11" s="22">
        <v>50000</v>
      </c>
      <c r="G11" s="23">
        <v>14000</v>
      </c>
      <c r="H11" s="22">
        <f t="shared" ref="H11" si="8">SUM(F11:G11)</f>
        <v>64000</v>
      </c>
      <c r="I11" s="22"/>
    </row>
    <row r="12" spans="1:10" s="19" customFormat="1" ht="29.25" thickBot="1" x14ac:dyDescent="0.25">
      <c r="A12" s="20" t="s">
        <v>25</v>
      </c>
      <c r="B12" s="21" t="s">
        <v>26</v>
      </c>
      <c r="C12" s="22">
        <v>1575000</v>
      </c>
      <c r="D12" s="23">
        <v>425000</v>
      </c>
      <c r="E12" s="22">
        <f t="shared" si="5"/>
        <v>2000000</v>
      </c>
      <c r="F12" s="22">
        <v>1575000</v>
      </c>
      <c r="G12" s="23">
        <v>425000</v>
      </c>
      <c r="H12" s="22">
        <f t="shared" ref="H12" si="9">SUM(F12:G12)</f>
        <v>2000000</v>
      </c>
      <c r="I12" s="22">
        <v>1402000</v>
      </c>
    </row>
    <row r="13" spans="1:10" s="19" customFormat="1" ht="20.25" customHeight="1" thickBot="1" x14ac:dyDescent="0.25">
      <c r="A13" s="24" t="s">
        <v>6</v>
      </c>
      <c r="B13" s="25"/>
      <c r="C13" s="26">
        <f t="shared" ref="C13:I13" si="10">C9+C5</f>
        <v>2561000</v>
      </c>
      <c r="D13" s="26">
        <f t="shared" si="10"/>
        <v>693000</v>
      </c>
      <c r="E13" s="26">
        <f t="shared" si="10"/>
        <v>3254000</v>
      </c>
      <c r="F13" s="26">
        <f t="shared" si="10"/>
        <v>3072293</v>
      </c>
      <c r="G13" s="26">
        <f t="shared" si="10"/>
        <v>985354</v>
      </c>
      <c r="H13" s="26">
        <f t="shared" si="10"/>
        <v>4057647</v>
      </c>
      <c r="I13" s="26">
        <f t="shared" si="10"/>
        <v>3166118</v>
      </c>
    </row>
    <row r="14" spans="1:10" s="19" customFormat="1" ht="29.25" thickBot="1" x14ac:dyDescent="0.25">
      <c r="A14" s="20" t="s">
        <v>27</v>
      </c>
      <c r="B14" s="21" t="s">
        <v>5</v>
      </c>
      <c r="C14" s="22">
        <v>0</v>
      </c>
      <c r="D14" s="23">
        <v>0</v>
      </c>
      <c r="E14" s="22">
        <f t="shared" ref="E14" si="11">SUM(C14:D14)</f>
        <v>0</v>
      </c>
      <c r="F14" s="22">
        <v>340000</v>
      </c>
      <c r="G14" s="23">
        <v>91800</v>
      </c>
      <c r="H14" s="22">
        <f t="shared" ref="H14" si="12">SUM(F14:G14)</f>
        <v>431800</v>
      </c>
      <c r="I14" s="22">
        <v>431800</v>
      </c>
    </row>
    <row r="15" spans="1:10" s="28" customFormat="1" ht="32.25" customHeight="1" thickBot="1" x14ac:dyDescent="0.3">
      <c r="A15" s="13" t="s">
        <v>7</v>
      </c>
      <c r="B15" s="9"/>
      <c r="C15" s="10">
        <v>0</v>
      </c>
      <c r="D15" s="10">
        <v>0</v>
      </c>
      <c r="E15" s="10">
        <v>0</v>
      </c>
      <c r="F15" s="27">
        <v>340000</v>
      </c>
      <c r="G15" s="27">
        <v>91800</v>
      </c>
      <c r="H15" s="27">
        <f>SUM(F15:G15)</f>
        <v>431800</v>
      </c>
      <c r="I15" s="27">
        <f>SUM(I14)</f>
        <v>431800</v>
      </c>
    </row>
    <row r="16" spans="1:10" ht="32.25" customHeight="1" thickBot="1" x14ac:dyDescent="0.3">
      <c r="A16" s="3" t="s">
        <v>9</v>
      </c>
      <c r="B16" s="11"/>
      <c r="C16" s="29">
        <f t="shared" ref="C16:E16" si="13">SUM(C13+C15)</f>
        <v>2561000</v>
      </c>
      <c r="D16" s="29">
        <f t="shared" si="13"/>
        <v>693000</v>
      </c>
      <c r="E16" s="29">
        <f t="shared" si="13"/>
        <v>3254000</v>
      </c>
      <c r="F16" s="29">
        <f>SUM(F13+F15)</f>
        <v>3412293</v>
      </c>
      <c r="G16" s="29">
        <f>SUM(G13+G15)</f>
        <v>1077154</v>
      </c>
      <c r="H16" s="29">
        <f>SUM(H13+H15)</f>
        <v>4489447</v>
      </c>
      <c r="I16" s="29">
        <f>SUM(I13+I15)</f>
        <v>3597918</v>
      </c>
    </row>
  </sheetData>
  <mergeCells count="4">
    <mergeCell ref="A3:A4"/>
    <mergeCell ref="A1:E1"/>
    <mergeCell ref="D2:G2"/>
    <mergeCell ref="I3:I4"/>
  </mergeCells>
  <pageMargins left="0.70866141732283472" right="0.70866141732283472" top="0" bottom="0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2017-04-27T09:36:38Z</dcterms:modified>
</cp:coreProperties>
</file>