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6.sz.mell.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45" i="1"/>
  <c r="F44" i="1"/>
  <c r="F43" i="1"/>
  <c r="F49" i="1" s="1"/>
  <c r="F37" i="1"/>
  <c r="F36" i="1"/>
  <c r="F34" i="1"/>
  <c r="F31" i="1"/>
  <c r="F26" i="1"/>
  <c r="F32" i="1" s="1"/>
  <c r="F21" i="1"/>
  <c r="F11" i="1"/>
  <c r="F24" i="1" s="1"/>
  <c r="F8" i="1"/>
  <c r="F38" i="1" l="1"/>
  <c r="F54" i="1"/>
</calcChain>
</file>

<file path=xl/sharedStrings.xml><?xml version="1.0" encoding="utf-8"?>
<sst xmlns="http://schemas.openxmlformats.org/spreadsheetml/2006/main" count="149" uniqueCount="119">
  <si>
    <t xml:space="preserve">Forintban </t>
  </si>
  <si>
    <t>Költségvetési szerv megnevezése</t>
  </si>
  <si>
    <t>BÁRCZAY ANNA VÁROSI ÓVODA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</si>
  <si>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</si>
  <si>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</si>
  <si>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</si>
  <si>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</si>
  <si>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</si>
  <si>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</si>
  <si>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</si>
  <si>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</si>
  <si>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</si>
  <si>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</si>
  <si>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</si>
  <si>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</si>
  <si>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</si>
  <si>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</si>
  <si>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</si>
  <si>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</si>
  <si>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</si>
  <si>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</si>
  <si>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</si>
  <si>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</si>
  <si>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</si>
  <si>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</si>
  <si>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</si>
  <si>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</si>
  <si>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</si>
  <si>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</si>
  <si>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</si>
  <si>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</si>
  <si>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</si>
  <si>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</si>
  <si>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</si>
  <si>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</si>
  <si>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</si>
  <si>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</si>
  <si>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</si>
  <si>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</si>
  <si>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</si>
  <si>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</si>
  <si>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</si>
  <si>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</si>
  <si>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</si>
  <si>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</si>
  <si>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</si>
  <si>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</si>
  <si>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</si>
  <si>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</si>
  <si>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</si>
  <si>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</si>
  <si>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</si>
  <si>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</si>
  <si>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</si>
  <si>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</si>
  <si>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</si>
  <si>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</si>
  <si>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</si>
  <si>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</si>
  <si>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</si>
  <si>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</si>
  <si>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</si>
  <si>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</si>
  <si>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</si>
  <si>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</si>
  <si>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</si>
  <si>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</si>
  <si>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</si>
  <si>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</si>
  <si>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</si>
  <si>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</si>
  <si>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</si>
  <si>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</si>
  <si>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</si>
  <si>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</si>
  <si>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</si>
  <si>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</si>
  <si>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</si>
  <si>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</si>
  <si>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</si>
  <si>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</si>
  <si>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</si>
  <si>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</si>
  <si>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</si>
  <si>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</si>
  <si>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</si>
  <si>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</si>
  <si>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</si>
  <si>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</si>
  <si>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</si>
  <si>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</si>
  <si>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</si>
  <si>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</si>
  <si>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</si>
  <si>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</si>
  <si>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</si>
  <si>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</si>
  <si>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</si>
  <si>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</si>
  <si>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</si>
  <si>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</si>
  <si>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</si>
  <si>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</si>
  <si>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</si>
  <si>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</si>
  <si>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</si>
  <si>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</si>
  <si>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</si>
  <si>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</si>
  <si>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</si>
  <si>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</si>
  <si>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</si>
  <si>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</si>
  <si>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</si>
  <si>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</si>
  <si>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</si>
  <si>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</si>
  <si>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</si>
  <si>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6.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</si>
</sst>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164" fontId="2" fillId="0" borderId="0" xfId="0" applyNumberFormat="1" applyFont="1" applyFill="1" applyAlignment="1" applyProtection="1">
      <alignment horizontal="right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5" xfId="0" applyFont="1" applyBorder="1"/>
    <xf numFmtId="0" fontId="6" fillId="2" borderId="5" xfId="0" applyFont="1" applyFill="1" applyBorder="1"/>
    <xf numFmtId="49" fontId="6" fillId="2" borderId="3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6" fillId="0" borderId="5" xfId="0" applyFont="1" applyBorder="1"/>
    <xf numFmtId="0" fontId="3" fillId="0" borderId="5" xfId="0" applyFont="1" applyBorder="1"/>
    <xf numFmtId="3" fontId="3" fillId="0" borderId="5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left" indent="2"/>
    </xf>
    <xf numFmtId="3" fontId="0" fillId="0" borderId="5" xfId="0" applyNumberFormat="1" applyFont="1" applyBorder="1"/>
    <xf numFmtId="0" fontId="0" fillId="0" borderId="5" xfId="0" applyFont="1" applyBorder="1" applyAlignment="1">
      <alignment horizontal="left" wrapText="1" indent="2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5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5" xfId="0" applyNumberFormat="1" applyFont="1" applyBorder="1"/>
    <xf numFmtId="0" fontId="9" fillId="0" borderId="0" xfId="0" applyFont="1"/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9" fontId="6" fillId="2" borderId="3" xfId="0" applyNumberFormat="1" applyFont="1" applyFill="1" applyBorder="1" applyAlignment="1"/>
    <xf numFmtId="0" fontId="6" fillId="0" borderId="4" xfId="0" applyFont="1" applyBorder="1"/>
    <xf numFmtId="0" fontId="6" fillId="2" borderId="0" xfId="0" applyFont="1" applyFill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" fontId="1" fillId="0" borderId="5" xfId="0" applyNumberFormat="1" applyFont="1" applyBorder="1"/>
    <xf numFmtId="0" fontId="6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4"/>
  <sheetViews>
    <sheetView tabSelected="1" workbookViewId="0">
      <selection activeCell="B2" sqref="B2"/>
    </sheetView>
  </sheetViews>
  <sheetFormatPr defaultRowHeight="14.25" x14ac:dyDescent="0.2"/>
  <cols>
    <col min="1" max="1" width="5.5" style="5" customWidth="1"/>
    <col min="2" max="2" width="8.6640625" style="56" customWidth="1"/>
    <col min="3" max="3" width="10.5" style="8" customWidth="1"/>
    <col min="4" max="4" width="7.5" style="8" customWidth="1"/>
    <col min="5" max="5" width="78" style="8" customWidth="1"/>
    <col min="6" max="6" width="17.33203125" style="57" customWidth="1"/>
    <col min="7" max="16384" width="9.33203125" style="8"/>
  </cols>
  <sheetData>
    <row r="1" spans="1:6" s="3" customFormat="1" ht="15" customHeight="1" x14ac:dyDescent="0.2">
      <c r="A1" s="1"/>
      <c r="B1" s="2" t="s">
        <v>118</v>
      </c>
      <c r="C1" s="2"/>
      <c r="D1" s="2"/>
      <c r="E1" s="2"/>
      <c r="F1" s="2"/>
    </row>
    <row r="2" spans="1:6" s="3" customFormat="1" ht="15" customHeight="1" x14ac:dyDescent="0.2">
      <c r="A2" s="1"/>
      <c r="B2" s="4"/>
      <c r="C2" s="4"/>
      <c r="D2" s="4"/>
      <c r="E2" s="4"/>
      <c r="F2" s="4"/>
    </row>
    <row r="3" spans="1:6" ht="15" customHeight="1" x14ac:dyDescent="0.2">
      <c r="B3" s="6"/>
      <c r="C3" s="6"/>
      <c r="D3" s="6"/>
      <c r="E3" s="6"/>
      <c r="F3" s="7" t="s">
        <v>0</v>
      </c>
    </row>
    <row r="4" spans="1:6" ht="26.25" customHeight="1" x14ac:dyDescent="0.2">
      <c r="A4" s="9" t="s">
        <v>1</v>
      </c>
      <c r="B4" s="10"/>
      <c r="C4" s="10"/>
      <c r="D4" s="11"/>
      <c r="E4" s="12" t="s">
        <v>2</v>
      </c>
      <c r="F4" s="13"/>
    </row>
    <row r="5" spans="1:6" s="18" customFormat="1" ht="32.25" customHeight="1" x14ac:dyDescent="0.2">
      <c r="A5" s="14"/>
      <c r="B5" s="15" t="s">
        <v>3</v>
      </c>
      <c r="C5" s="15" t="s">
        <v>4</v>
      </c>
      <c r="D5" s="15" t="s">
        <v>5</v>
      </c>
      <c r="E5" s="16" t="s">
        <v>6</v>
      </c>
      <c r="F5" s="17"/>
    </row>
    <row r="6" spans="1:6" s="23" customFormat="1" ht="12.75" customHeight="1" x14ac:dyDescent="0.2">
      <c r="A6" s="19" t="s">
        <v>7</v>
      </c>
      <c r="B6" s="20" t="s">
        <v>8</v>
      </c>
      <c r="C6" s="20" t="s">
        <v>9</v>
      </c>
      <c r="D6" s="20" t="s">
        <v>10</v>
      </c>
      <c r="E6" s="21" t="s">
        <v>11</v>
      </c>
      <c r="F6" s="22" t="s">
        <v>12</v>
      </c>
    </row>
    <row r="7" spans="1:6" x14ac:dyDescent="0.2">
      <c r="A7" s="24" t="s">
        <v>13</v>
      </c>
      <c r="B7" s="25" t="s">
        <v>13</v>
      </c>
      <c r="C7" s="26" t="s">
        <v>14</v>
      </c>
      <c r="D7" s="26"/>
      <c r="E7" s="26"/>
      <c r="F7" s="27"/>
    </row>
    <row r="8" spans="1:6" x14ac:dyDescent="0.2">
      <c r="A8" s="24" t="s">
        <v>15</v>
      </c>
      <c r="B8" s="28"/>
      <c r="C8" s="29" t="s">
        <v>16</v>
      </c>
      <c r="D8" s="29"/>
      <c r="E8" s="29" t="s">
        <v>17</v>
      </c>
      <c r="F8" s="30">
        <f>F9</f>
        <v>0</v>
      </c>
    </row>
    <row r="9" spans="1:6" x14ac:dyDescent="0.2">
      <c r="A9" s="24" t="s">
        <v>18</v>
      </c>
      <c r="B9" s="28"/>
      <c r="C9" s="31"/>
      <c r="D9" s="31" t="s">
        <v>19</v>
      </c>
      <c r="E9" s="32" t="s">
        <v>20</v>
      </c>
      <c r="F9" s="33"/>
    </row>
    <row r="10" spans="1:6" x14ac:dyDescent="0.2">
      <c r="A10" s="24" t="s">
        <v>21</v>
      </c>
      <c r="B10" s="28"/>
      <c r="C10" s="29" t="s">
        <v>22</v>
      </c>
      <c r="D10" s="29"/>
      <c r="E10" s="29" t="s">
        <v>23</v>
      </c>
      <c r="F10" s="30">
        <v>0</v>
      </c>
    </row>
    <row r="11" spans="1:6" x14ac:dyDescent="0.2">
      <c r="A11" s="24" t="s">
        <v>24</v>
      </c>
      <c r="B11" s="28"/>
      <c r="C11" s="29" t="s">
        <v>25</v>
      </c>
      <c r="D11" s="29"/>
      <c r="E11" s="29" t="s">
        <v>26</v>
      </c>
      <c r="F11" s="30">
        <f>F13+F14+F15+F16+F17+F18+F19+F20+F12</f>
        <v>2860000</v>
      </c>
    </row>
    <row r="12" spans="1:6" x14ac:dyDescent="0.2">
      <c r="A12" s="24" t="s">
        <v>27</v>
      </c>
      <c r="B12" s="28"/>
      <c r="C12" s="31"/>
      <c r="D12" s="31" t="s">
        <v>28</v>
      </c>
      <c r="E12" s="32" t="s">
        <v>29</v>
      </c>
      <c r="F12" s="33"/>
    </row>
    <row r="13" spans="1:6" x14ac:dyDescent="0.2">
      <c r="A13" s="24" t="s">
        <v>30</v>
      </c>
      <c r="B13" s="28"/>
      <c r="C13" s="31"/>
      <c r="D13" s="31" t="s">
        <v>31</v>
      </c>
      <c r="E13" s="32" t="s">
        <v>32</v>
      </c>
      <c r="F13" s="33">
        <v>2860000</v>
      </c>
    </row>
    <row r="14" spans="1:6" x14ac:dyDescent="0.2">
      <c r="A14" s="24" t="s">
        <v>33</v>
      </c>
      <c r="B14" s="28"/>
      <c r="C14" s="31"/>
      <c r="D14" s="31" t="s">
        <v>34</v>
      </c>
      <c r="E14" s="32" t="s">
        <v>35</v>
      </c>
      <c r="F14" s="33"/>
    </row>
    <row r="15" spans="1:6" x14ac:dyDescent="0.2">
      <c r="A15" s="24" t="s">
        <v>36</v>
      </c>
      <c r="B15" s="28"/>
      <c r="C15" s="31"/>
      <c r="D15" s="31" t="s">
        <v>37</v>
      </c>
      <c r="E15" s="32" t="s">
        <v>38</v>
      </c>
      <c r="F15" s="33"/>
    </row>
    <row r="16" spans="1:6" x14ac:dyDescent="0.2">
      <c r="A16" s="24" t="s">
        <v>39</v>
      </c>
      <c r="B16" s="28"/>
      <c r="C16" s="31"/>
      <c r="D16" s="31" t="s">
        <v>40</v>
      </c>
      <c r="E16" s="32" t="s">
        <v>41</v>
      </c>
      <c r="F16" s="33"/>
    </row>
    <row r="17" spans="1:6" x14ac:dyDescent="0.2">
      <c r="A17" s="24" t="s">
        <v>42</v>
      </c>
      <c r="B17" s="28"/>
      <c r="C17" s="31"/>
      <c r="D17" s="31" t="s">
        <v>43</v>
      </c>
      <c r="E17" s="32" t="s">
        <v>44</v>
      </c>
      <c r="F17" s="33"/>
    </row>
    <row r="18" spans="1:6" x14ac:dyDescent="0.2">
      <c r="A18" s="24" t="s">
        <v>45</v>
      </c>
      <c r="B18" s="28"/>
      <c r="C18" s="31"/>
      <c r="D18" s="31" t="s">
        <v>46</v>
      </c>
      <c r="E18" s="32" t="s">
        <v>47</v>
      </c>
      <c r="F18" s="33"/>
    </row>
    <row r="19" spans="1:6" x14ac:dyDescent="0.2">
      <c r="A19" s="24" t="s">
        <v>48</v>
      </c>
      <c r="B19" s="28"/>
      <c r="C19" s="31"/>
      <c r="D19" s="31" t="s">
        <v>49</v>
      </c>
      <c r="E19" s="32" t="s">
        <v>50</v>
      </c>
      <c r="F19" s="33"/>
    </row>
    <row r="20" spans="1:6" x14ac:dyDescent="0.2">
      <c r="A20" s="24" t="s">
        <v>51</v>
      </c>
      <c r="B20" s="28"/>
      <c r="C20" s="31"/>
      <c r="D20" s="31" t="s">
        <v>52</v>
      </c>
      <c r="E20" s="32" t="s">
        <v>53</v>
      </c>
      <c r="F20" s="33"/>
    </row>
    <row r="21" spans="1:6" x14ac:dyDescent="0.2">
      <c r="A21" s="24" t="s">
        <v>54</v>
      </c>
      <c r="B21" s="28"/>
      <c r="C21" s="29" t="s">
        <v>55</v>
      </c>
      <c r="D21" s="29"/>
      <c r="E21" s="29" t="s">
        <v>56</v>
      </c>
      <c r="F21" s="30">
        <f>F22+F23</f>
        <v>0</v>
      </c>
    </row>
    <row r="22" spans="1:6" ht="25.5" x14ac:dyDescent="0.2">
      <c r="A22" s="24" t="s">
        <v>57</v>
      </c>
      <c r="B22" s="28"/>
      <c r="C22" s="31"/>
      <c r="D22" s="31" t="s">
        <v>58</v>
      </c>
      <c r="E22" s="34" t="s">
        <v>59</v>
      </c>
      <c r="F22" s="33"/>
    </row>
    <row r="23" spans="1:6" x14ac:dyDescent="0.2">
      <c r="A23" s="24" t="s">
        <v>60</v>
      </c>
      <c r="B23" s="28"/>
      <c r="C23" s="31"/>
      <c r="D23" s="31" t="s">
        <v>61</v>
      </c>
      <c r="E23" s="32" t="s">
        <v>62</v>
      </c>
      <c r="F23" s="33"/>
    </row>
    <row r="24" spans="1:6" x14ac:dyDescent="0.2">
      <c r="A24" s="24"/>
      <c r="B24" s="35" t="s">
        <v>63</v>
      </c>
      <c r="C24" s="35"/>
      <c r="D24" s="35"/>
      <c r="E24" s="36"/>
      <c r="F24" s="30">
        <f>+F8+F10+F11+F21</f>
        <v>2860000</v>
      </c>
    </row>
    <row r="25" spans="1:6" x14ac:dyDescent="0.2">
      <c r="A25" s="24" t="s">
        <v>64</v>
      </c>
      <c r="B25" s="25" t="s">
        <v>15</v>
      </c>
      <c r="C25" s="26" t="s">
        <v>65</v>
      </c>
      <c r="D25" s="26"/>
      <c r="E25" s="26"/>
      <c r="F25" s="27"/>
    </row>
    <row r="26" spans="1:6" x14ac:dyDescent="0.2">
      <c r="A26" s="24" t="s">
        <v>66</v>
      </c>
      <c r="B26" s="28"/>
      <c r="C26" s="29" t="s">
        <v>67</v>
      </c>
      <c r="D26" s="29"/>
      <c r="E26" s="29" t="s">
        <v>68</v>
      </c>
      <c r="F26" s="30">
        <f>F27+F28</f>
        <v>0</v>
      </c>
    </row>
    <row r="27" spans="1:6" x14ac:dyDescent="0.2">
      <c r="A27" s="24" t="s">
        <v>69</v>
      </c>
      <c r="B27" s="28"/>
      <c r="C27" s="31"/>
      <c r="D27" s="31" t="s">
        <v>70</v>
      </c>
      <c r="E27" s="32" t="s">
        <v>71</v>
      </c>
      <c r="F27" s="33"/>
    </row>
    <row r="28" spans="1:6" x14ac:dyDescent="0.2">
      <c r="A28" s="24" t="s">
        <v>72</v>
      </c>
      <c r="B28" s="28"/>
      <c r="C28" s="31"/>
      <c r="D28" s="31" t="s">
        <v>73</v>
      </c>
      <c r="E28" s="32" t="s">
        <v>74</v>
      </c>
      <c r="F28" s="33"/>
    </row>
    <row r="29" spans="1:6" x14ac:dyDescent="0.2">
      <c r="A29" s="24" t="s">
        <v>75</v>
      </c>
      <c r="B29" s="28"/>
      <c r="C29" s="29" t="s">
        <v>76</v>
      </c>
      <c r="D29" s="29"/>
      <c r="E29" s="29" t="s">
        <v>77</v>
      </c>
      <c r="F29" s="30"/>
    </row>
    <row r="30" spans="1:6" x14ac:dyDescent="0.2">
      <c r="A30" s="24" t="s">
        <v>78</v>
      </c>
      <c r="B30" s="28"/>
      <c r="C30" s="29" t="s">
        <v>79</v>
      </c>
      <c r="D30" s="29"/>
      <c r="E30" s="29" t="s">
        <v>80</v>
      </c>
      <c r="F30" s="30"/>
    </row>
    <row r="31" spans="1:6" x14ac:dyDescent="0.2">
      <c r="A31" s="24"/>
      <c r="B31" s="35" t="s">
        <v>81</v>
      </c>
      <c r="C31" s="35"/>
      <c r="D31" s="35"/>
      <c r="E31" s="36"/>
      <c r="F31" s="30">
        <f>+F26+F29+F30</f>
        <v>0</v>
      </c>
    </row>
    <row r="32" spans="1:6" x14ac:dyDescent="0.2">
      <c r="A32" s="24" t="s">
        <v>82</v>
      </c>
      <c r="B32" s="37" t="s">
        <v>83</v>
      </c>
      <c r="C32" s="38"/>
      <c r="D32" s="38"/>
      <c r="E32" s="39" t="s">
        <v>84</v>
      </c>
      <c r="F32" s="30">
        <f>F26+F29+F30+F8+F10+F11+F21</f>
        <v>2860000</v>
      </c>
    </row>
    <row r="33" spans="1:6" x14ac:dyDescent="0.2">
      <c r="A33" s="24" t="s">
        <v>85</v>
      </c>
      <c r="B33" s="25" t="s">
        <v>18</v>
      </c>
      <c r="C33" s="40" t="s">
        <v>86</v>
      </c>
      <c r="D33" s="40"/>
      <c r="E33" s="40"/>
      <c r="F33" s="41"/>
    </row>
    <row r="34" spans="1:6" x14ac:dyDescent="0.2">
      <c r="A34" s="24" t="s">
        <v>87</v>
      </c>
      <c r="B34" s="28"/>
      <c r="C34" s="29" t="s">
        <v>88</v>
      </c>
      <c r="D34" s="29"/>
      <c r="E34" s="29" t="s">
        <v>89</v>
      </c>
      <c r="F34" s="30">
        <f>+F35+F36</f>
        <v>165278000</v>
      </c>
    </row>
    <row r="35" spans="1:6" x14ac:dyDescent="0.2">
      <c r="A35" s="24" t="s">
        <v>90</v>
      </c>
      <c r="B35" s="28"/>
      <c r="C35" s="31"/>
      <c r="D35" s="31" t="s">
        <v>91</v>
      </c>
      <c r="E35" s="31" t="s">
        <v>92</v>
      </c>
      <c r="F35" s="33"/>
    </row>
    <row r="36" spans="1:6" x14ac:dyDescent="0.2">
      <c r="A36" s="24" t="s">
        <v>93</v>
      </c>
      <c r="B36" s="28"/>
      <c r="C36" s="31"/>
      <c r="D36" s="31" t="s">
        <v>94</v>
      </c>
      <c r="E36" s="31" t="s">
        <v>95</v>
      </c>
      <c r="F36" s="33">
        <f>167383000+755000-2860000</f>
        <v>165278000</v>
      </c>
    </row>
    <row r="37" spans="1:6" x14ac:dyDescent="0.2">
      <c r="A37" s="24" t="s">
        <v>96</v>
      </c>
      <c r="B37" s="28"/>
      <c r="C37" s="31"/>
      <c r="D37" s="31"/>
      <c r="E37" s="28" t="s">
        <v>97</v>
      </c>
      <c r="F37" s="33">
        <f>SUM(F36)</f>
        <v>165278000</v>
      </c>
    </row>
    <row r="38" spans="1:6" s="47" customFormat="1" ht="16.5" x14ac:dyDescent="0.25">
      <c r="A38" s="42" t="s">
        <v>98</v>
      </c>
      <c r="B38" s="43" t="s">
        <v>99</v>
      </c>
      <c r="C38" s="44"/>
      <c r="D38" s="44"/>
      <c r="E38" s="45"/>
      <c r="F38" s="46">
        <f>+F37+F32</f>
        <v>168138000</v>
      </c>
    </row>
    <row r="40" spans="1:6" ht="33" customHeight="1" x14ac:dyDescent="0.2">
      <c r="A40" s="24"/>
      <c r="B40" s="48" t="s">
        <v>3</v>
      </c>
      <c r="C40" s="15" t="s">
        <v>4</v>
      </c>
      <c r="D40" s="15" t="s">
        <v>5</v>
      </c>
      <c r="E40" s="16" t="s">
        <v>6</v>
      </c>
      <c r="F40" s="17"/>
    </row>
    <row r="41" spans="1:6" s="23" customFormat="1" ht="12.75" customHeight="1" x14ac:dyDescent="0.2">
      <c r="A41" s="19" t="s">
        <v>7</v>
      </c>
      <c r="B41" s="49" t="s">
        <v>8</v>
      </c>
      <c r="C41" s="20" t="s">
        <v>9</v>
      </c>
      <c r="D41" s="20" t="s">
        <v>10</v>
      </c>
      <c r="E41" s="21" t="s">
        <v>11</v>
      </c>
      <c r="F41" s="22" t="s">
        <v>12</v>
      </c>
    </row>
    <row r="42" spans="1:6" x14ac:dyDescent="0.2">
      <c r="A42" s="24" t="s">
        <v>13</v>
      </c>
      <c r="B42" s="50" t="s">
        <v>13</v>
      </c>
      <c r="C42" s="26" t="s">
        <v>14</v>
      </c>
      <c r="D42" s="26"/>
      <c r="E42" s="26"/>
      <c r="F42" s="27"/>
    </row>
    <row r="43" spans="1:6" x14ac:dyDescent="0.2">
      <c r="A43" s="24" t="s">
        <v>15</v>
      </c>
      <c r="B43" s="51"/>
      <c r="C43" s="31" t="s">
        <v>100</v>
      </c>
      <c r="D43" s="31"/>
      <c r="E43" s="31" t="s">
        <v>101</v>
      </c>
      <c r="F43" s="33">
        <f>124601000+3500000+267000</f>
        <v>128368000</v>
      </c>
    </row>
    <row r="44" spans="1:6" x14ac:dyDescent="0.2">
      <c r="A44" s="24" t="s">
        <v>18</v>
      </c>
      <c r="B44" s="51"/>
      <c r="C44" s="31" t="s">
        <v>102</v>
      </c>
      <c r="D44" s="31"/>
      <c r="E44" s="31" t="s">
        <v>103</v>
      </c>
      <c r="F44" s="33">
        <f>26892000+683000+52000</f>
        <v>27627000</v>
      </c>
    </row>
    <row r="45" spans="1:6" x14ac:dyDescent="0.2">
      <c r="A45" s="24" t="s">
        <v>21</v>
      </c>
      <c r="B45" s="51"/>
      <c r="C45" s="31" t="s">
        <v>104</v>
      </c>
      <c r="D45" s="31"/>
      <c r="E45" s="31" t="s">
        <v>105</v>
      </c>
      <c r="F45" s="33">
        <f>11580000+436000</f>
        <v>12016000</v>
      </c>
    </row>
    <row r="46" spans="1:6" x14ac:dyDescent="0.2">
      <c r="A46" s="24" t="s">
        <v>24</v>
      </c>
      <c r="B46" s="51"/>
      <c r="C46" s="31" t="s">
        <v>106</v>
      </c>
      <c r="D46" s="31"/>
      <c r="E46" s="31" t="s">
        <v>107</v>
      </c>
      <c r="F46" s="33"/>
    </row>
    <row r="47" spans="1:6" x14ac:dyDescent="0.2">
      <c r="A47" s="24" t="s">
        <v>27</v>
      </c>
      <c r="B47" s="51"/>
      <c r="C47" s="31" t="s">
        <v>108</v>
      </c>
      <c r="D47" s="31"/>
      <c r="E47" s="31" t="s">
        <v>109</v>
      </c>
      <c r="F47" s="33"/>
    </row>
    <row r="48" spans="1:6" x14ac:dyDescent="0.2">
      <c r="A48" s="24" t="s">
        <v>30</v>
      </c>
      <c r="B48" s="51"/>
      <c r="C48" s="31"/>
      <c r="D48" s="31"/>
      <c r="E48" s="31" t="s">
        <v>110</v>
      </c>
      <c r="F48" s="33"/>
    </row>
    <row r="49" spans="1:6" x14ac:dyDescent="0.2">
      <c r="A49" s="24" t="s">
        <v>33</v>
      </c>
      <c r="B49" s="35" t="s">
        <v>111</v>
      </c>
      <c r="C49" s="35"/>
      <c r="D49" s="35"/>
      <c r="E49" s="36"/>
      <c r="F49" s="30">
        <f>SUM(F43:F48)</f>
        <v>168011000</v>
      </c>
    </row>
    <row r="50" spans="1:6" x14ac:dyDescent="0.2">
      <c r="A50" s="24" t="s">
        <v>36</v>
      </c>
      <c r="B50" s="52" t="s">
        <v>15</v>
      </c>
      <c r="C50" s="26" t="s">
        <v>65</v>
      </c>
      <c r="D50" s="26"/>
      <c r="E50" s="26"/>
      <c r="F50" s="27"/>
    </row>
    <row r="51" spans="1:6" x14ac:dyDescent="0.2">
      <c r="A51" s="24" t="s">
        <v>39</v>
      </c>
      <c r="B51" s="51"/>
      <c r="C51" s="31" t="s">
        <v>112</v>
      </c>
      <c r="D51" s="31"/>
      <c r="E51" s="31" t="s">
        <v>113</v>
      </c>
      <c r="F51" s="33">
        <v>127000</v>
      </c>
    </row>
    <row r="52" spans="1:6" x14ac:dyDescent="0.2">
      <c r="A52" s="24" t="s">
        <v>42</v>
      </c>
      <c r="B52" s="51"/>
      <c r="C52" s="31" t="s">
        <v>114</v>
      </c>
      <c r="D52" s="31"/>
      <c r="E52" s="31" t="s">
        <v>115</v>
      </c>
      <c r="F52" s="33"/>
    </row>
    <row r="53" spans="1:6" x14ac:dyDescent="0.2">
      <c r="A53" s="24" t="s">
        <v>45</v>
      </c>
      <c r="B53" s="53" t="s">
        <v>116</v>
      </c>
      <c r="C53" s="53"/>
      <c r="D53" s="53"/>
      <c r="E53" s="54"/>
      <c r="F53" s="30">
        <f>SUM(F51:F52)</f>
        <v>127000</v>
      </c>
    </row>
    <row r="54" spans="1:6" ht="16.5" x14ac:dyDescent="0.25">
      <c r="A54" s="55" t="s">
        <v>48</v>
      </c>
      <c r="B54" s="44" t="s">
        <v>117</v>
      </c>
      <c r="C54" s="44"/>
      <c r="D54" s="44"/>
      <c r="E54" s="45"/>
      <c r="F54" s="46">
        <f>+F53+F49</f>
        <v>168138000</v>
      </c>
    </row>
  </sheetData>
  <mergeCells count="13">
    <mergeCell ref="B54:E54"/>
    <mergeCell ref="C33:F33"/>
    <mergeCell ref="B38:E38"/>
    <mergeCell ref="C42:F42"/>
    <mergeCell ref="B49:E49"/>
    <mergeCell ref="C50:F50"/>
    <mergeCell ref="B53:E53"/>
    <mergeCell ref="B1:F1"/>
    <mergeCell ref="A4:D4"/>
    <mergeCell ref="C7:F7"/>
    <mergeCell ref="B24:E24"/>
    <mergeCell ref="C25:F25"/>
    <mergeCell ref="B31:E3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 óvoda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2019-02-28T14:51:34Z</dcterms:created>
  <dcterms:modified xsi:type="dcterms:W3CDTF">2019-02-28T14:51:58Z</dcterms:modified>
</cp:coreProperties>
</file>