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6.1. sz. mell Kornisné Kp. " sheetId="1" r:id="rId1"/>
  </sheets>
  <externalReferences>
    <externalReference r:id="rId2"/>
  </externalReferences>
  <definedNames>
    <definedName name="_xlnm.Print_Titles" localSheetId="0">'9.6.1. sz. mell Kornisné Kp. 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9" i="1"/>
  <c r="C48" i="1"/>
  <c r="C47" i="1"/>
  <c r="C59" i="1" s="1"/>
  <c r="C42" i="1"/>
  <c r="C40" i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<sst xmlns="http://schemas.openxmlformats.org/spreadsheetml/2006/main" count="112" uniqueCount="98">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</sst>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0" fontId="23" fillId="0" borderId="29" xfId="0" applyFont="1" applyBorder="1" applyAlignment="1" applyProtection="1">
      <alignment horizontal="left" wrapText="1" inden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1%20h&#243;/27_2020.(XI.26.)%20P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XI.26.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8"/>
  <dimension ref="A1:C61"/>
  <sheetViews>
    <sheetView tabSelected="1" zoomScale="130" zoomScaleNormal="130" workbookViewId="0">
      <selection activeCell="A2" sqref="A2"/>
    </sheetView>
  </sheetViews>
  <sheetFormatPr defaultRowHeight="12.75" x14ac:dyDescent="0.2"/>
  <cols>
    <col min="1" max="1" width="13.83203125" style="70" customWidth="1"/>
    <col min="2" max="2" width="79.1640625" style="2" customWidth="1"/>
    <col min="3" max="3" width="25" style="75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CONCATENATE("14. melléklet"," ",[1]ALAPADATOK!A7," ",[1]ALAPADATOK!B7," ",[1]ALAPADATOK!C7," ",[1]ALAPADATOK!D7," ",[1]ALAPADATOK!E7," ",[1]ALAPADATOK!F7," ",[1]ALAPADATOK!G7," ",[1]ALAPADATOK!H7)</f>
        <v>14. melléklet a 27 / 2020. ( XI.26.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5.2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9637776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7588800</v>
      </c>
    </row>
    <row r="12" spans="1:3" s="29" customFormat="1" ht="12" customHeight="1" x14ac:dyDescent="0.2">
      <c r="A12" s="33" t="s">
        <v>20</v>
      </c>
      <c r="B12" s="34" t="s">
        <v>21</v>
      </c>
      <c r="C12" s="35"/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>
        <v>2048976</v>
      </c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35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2" t="s">
        <v>48</v>
      </c>
      <c r="B26" s="43" t="s">
        <v>49</v>
      </c>
      <c r="C26" s="44"/>
    </row>
    <row r="27" spans="1:3" s="38" customFormat="1" ht="12" customHeight="1" thickBot="1" x14ac:dyDescent="0.25">
      <c r="A27" s="42" t="s">
        <v>50</v>
      </c>
      <c r="B27" s="43" t="s">
        <v>51</v>
      </c>
      <c r="C27" s="28">
        <f>+C28+C29+C30</f>
        <v>0</v>
      </c>
    </row>
    <row r="28" spans="1:3" s="38" customFormat="1" ht="12" customHeight="1" x14ac:dyDescent="0.2">
      <c r="A28" s="45" t="s">
        <v>52</v>
      </c>
      <c r="B28" s="46" t="s">
        <v>53</v>
      </c>
      <c r="C28" s="47"/>
    </row>
    <row r="29" spans="1:3" s="38" customFormat="1" ht="12" customHeight="1" x14ac:dyDescent="0.2">
      <c r="A29" s="45" t="s">
        <v>54</v>
      </c>
      <c r="B29" s="46" t="s">
        <v>43</v>
      </c>
      <c r="C29" s="41"/>
    </row>
    <row r="30" spans="1:3" s="38" customFormat="1" ht="12" customHeight="1" x14ac:dyDescent="0.2">
      <c r="A30" s="45" t="s">
        <v>55</v>
      </c>
      <c r="B30" s="48" t="s">
        <v>56</v>
      </c>
      <c r="C30" s="41"/>
    </row>
    <row r="31" spans="1:3" s="38" customFormat="1" ht="12" customHeight="1" thickBot="1" x14ac:dyDescent="0.25">
      <c r="A31" s="33" t="s">
        <v>57</v>
      </c>
      <c r="B31" s="49" t="s">
        <v>58</v>
      </c>
      <c r="C31" s="50"/>
    </row>
    <row r="32" spans="1:3" s="38" customFormat="1" ht="12" customHeight="1" thickBot="1" x14ac:dyDescent="0.25">
      <c r="A32" s="42" t="s">
        <v>59</v>
      </c>
      <c r="B32" s="43" t="s">
        <v>60</v>
      </c>
      <c r="C32" s="28">
        <f>+C33+C34+C35</f>
        <v>0</v>
      </c>
    </row>
    <row r="33" spans="1:3" s="38" customFormat="1" ht="12" customHeight="1" x14ac:dyDescent="0.2">
      <c r="A33" s="45" t="s">
        <v>61</v>
      </c>
      <c r="B33" s="46" t="s">
        <v>62</v>
      </c>
      <c r="C33" s="47"/>
    </row>
    <row r="34" spans="1:3" s="38" customFormat="1" ht="12" customHeight="1" x14ac:dyDescent="0.2">
      <c r="A34" s="45" t="s">
        <v>63</v>
      </c>
      <c r="B34" s="48" t="s">
        <v>64</v>
      </c>
      <c r="C34" s="37"/>
    </row>
    <row r="35" spans="1:3" s="29" customFormat="1" ht="12" customHeight="1" thickBot="1" x14ac:dyDescent="0.25">
      <c r="A35" s="33" t="s">
        <v>65</v>
      </c>
      <c r="B35" s="49" t="s">
        <v>66</v>
      </c>
      <c r="C35" s="50"/>
    </row>
    <row r="36" spans="1:3" s="29" customFormat="1" ht="12" customHeight="1" thickBot="1" x14ac:dyDescent="0.25">
      <c r="A36" s="42" t="s">
        <v>67</v>
      </c>
      <c r="B36" s="43" t="s">
        <v>68</v>
      </c>
      <c r="C36" s="51">
        <v>330075</v>
      </c>
    </row>
    <row r="37" spans="1:3" s="29" customFormat="1" ht="12" customHeight="1" thickBot="1" x14ac:dyDescent="0.25">
      <c r="A37" s="42" t="s">
        <v>69</v>
      </c>
      <c r="B37" s="43" t="s">
        <v>70</v>
      </c>
      <c r="C37" s="52"/>
    </row>
    <row r="38" spans="1:3" s="29" customFormat="1" ht="12" customHeight="1" thickBot="1" x14ac:dyDescent="0.25">
      <c r="A38" s="20" t="s">
        <v>71</v>
      </c>
      <c r="B38" s="43" t="s">
        <v>72</v>
      </c>
      <c r="C38" s="53">
        <f>+C9+C21+C26+C27+C32+C36+C37</f>
        <v>9967851</v>
      </c>
    </row>
    <row r="39" spans="1:3" s="29" customFormat="1" ht="12" customHeight="1" thickBot="1" x14ac:dyDescent="0.25">
      <c r="A39" s="54" t="s">
        <v>73</v>
      </c>
      <c r="B39" s="43" t="s">
        <v>74</v>
      </c>
      <c r="C39" s="53">
        <f>+C40+C41+C42</f>
        <v>184569446</v>
      </c>
    </row>
    <row r="40" spans="1:3" s="29" customFormat="1" ht="12" customHeight="1" x14ac:dyDescent="0.2">
      <c r="A40" s="45" t="s">
        <v>75</v>
      </c>
      <c r="B40" s="46" t="s">
        <v>76</v>
      </c>
      <c r="C40" s="47">
        <f>16297751+4560</f>
        <v>16302311</v>
      </c>
    </row>
    <row r="41" spans="1:3" s="38" customFormat="1" ht="12" customHeight="1" x14ac:dyDescent="0.2">
      <c r="A41" s="45" t="s">
        <v>77</v>
      </c>
      <c r="B41" s="48" t="s">
        <v>78</v>
      </c>
      <c r="C41" s="37"/>
    </row>
    <row r="42" spans="1:3" s="38" customFormat="1" ht="15" customHeight="1" thickBot="1" x14ac:dyDescent="0.25">
      <c r="A42" s="33" t="s">
        <v>79</v>
      </c>
      <c r="B42" s="49" t="s">
        <v>80</v>
      </c>
      <c r="C42" s="50">
        <f>157005531+11253117+5614+982+5491+960-4560</f>
        <v>168267135</v>
      </c>
    </row>
    <row r="43" spans="1:3" s="38" customFormat="1" ht="15" customHeight="1" thickBot="1" x14ac:dyDescent="0.25">
      <c r="A43" s="54" t="s">
        <v>81</v>
      </c>
      <c r="B43" s="55" t="s">
        <v>82</v>
      </c>
      <c r="C43" s="56">
        <f>+C38+C39</f>
        <v>194537297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6" customFormat="1" ht="12" customHeight="1" thickBot="1" x14ac:dyDescent="0.25">
      <c r="A46" s="63"/>
      <c r="B46" s="64" t="s">
        <v>83</v>
      </c>
      <c r="C46" s="65"/>
    </row>
    <row r="47" spans="1:3" ht="12" customHeight="1" thickBot="1" x14ac:dyDescent="0.25">
      <c r="A47" s="42" t="s">
        <v>14</v>
      </c>
      <c r="B47" s="43" t="s">
        <v>84</v>
      </c>
      <c r="C47" s="28">
        <f>SUM(C48:C52)</f>
        <v>193902529</v>
      </c>
    </row>
    <row r="48" spans="1:3" ht="12" customHeight="1" x14ac:dyDescent="0.2">
      <c r="A48" s="33" t="s">
        <v>16</v>
      </c>
      <c r="B48" s="40" t="s">
        <v>85</v>
      </c>
      <c r="C48" s="67">
        <f>136029710+9577120+5614+5491-200000+200000</f>
        <v>145617935</v>
      </c>
    </row>
    <row r="49" spans="1:3" ht="12" customHeight="1" x14ac:dyDescent="0.2">
      <c r="A49" s="33" t="s">
        <v>18</v>
      </c>
      <c r="B49" s="34" t="s">
        <v>86</v>
      </c>
      <c r="C49" s="35">
        <f>24987418+1675997+982+960</f>
        <v>26665357</v>
      </c>
    </row>
    <row r="50" spans="1:3" ht="12" customHeight="1" x14ac:dyDescent="0.2">
      <c r="A50" s="33" t="s">
        <v>20</v>
      </c>
      <c r="B50" s="34" t="s">
        <v>87</v>
      </c>
      <c r="C50" s="35">
        <f>21289162+330075</f>
        <v>21619237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6" customFormat="1" ht="12" customHeight="1" thickBot="1" x14ac:dyDescent="0.25">
      <c r="A53" s="42" t="s">
        <v>38</v>
      </c>
      <c r="B53" s="43" t="s">
        <v>90</v>
      </c>
      <c r="C53" s="28">
        <f>SUM(C54:C56)</f>
        <v>634768</v>
      </c>
    </row>
    <row r="54" spans="1:3" ht="12" customHeight="1" x14ac:dyDescent="0.2">
      <c r="A54" s="33" t="s">
        <v>40</v>
      </c>
      <c r="B54" s="40" t="s">
        <v>91</v>
      </c>
      <c r="C54" s="47">
        <v>634768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2" t="s">
        <v>48</v>
      </c>
      <c r="B58" s="43" t="s">
        <v>95</v>
      </c>
      <c r="C58" s="44"/>
    </row>
    <row r="59" spans="1:3" ht="15" customHeight="1" thickBot="1" x14ac:dyDescent="0.25">
      <c r="A59" s="42" t="s">
        <v>50</v>
      </c>
      <c r="B59" s="68" t="s">
        <v>96</v>
      </c>
      <c r="C59" s="69">
        <f>+C47+C53+C58</f>
        <v>194537297</v>
      </c>
    </row>
    <row r="60" spans="1:3" ht="14.25" customHeight="1" thickBot="1" x14ac:dyDescent="0.25">
      <c r="C60" s="71"/>
    </row>
    <row r="61" spans="1:3" ht="13.5" thickBot="1" x14ac:dyDescent="0.25">
      <c r="A61" s="72" t="s">
        <v>97</v>
      </c>
      <c r="B61" s="73"/>
      <c r="C61" s="74">
        <v>41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2020-12-02T11:20:24Z</dcterms:created>
  <dcterms:modified xsi:type="dcterms:W3CDTF">2020-12-02T11:20:25Z</dcterms:modified>
</cp:coreProperties>
</file>