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_2\Desktop\2021. Jegyzőkönyv\"/>
    </mc:Choice>
  </mc:AlternateContent>
  <bookViews>
    <workbookView xWindow="0" yWindow="0" windowWidth="28800" windowHeight="13140" firstSheet="1" activeTab="2"/>
  </bookViews>
  <sheets>
    <sheet name="Munka1" sheetId="1" state="hidden" r:id="rId1"/>
    <sheet name="cofogos kiadás" sheetId="4" r:id="rId2"/>
    <sheet name="cofogos bevétel" sheetId="6" r:id="rId3"/>
  </sheets>
  <calcPr calcId="181029"/>
</workbook>
</file>

<file path=xl/calcChain.xml><?xml version="1.0" encoding="utf-8"?>
<calcChain xmlns="http://schemas.openxmlformats.org/spreadsheetml/2006/main">
  <c r="O25" i="6" l="1"/>
  <c r="O23" i="6"/>
  <c r="O22" i="6"/>
  <c r="O21" i="6"/>
  <c r="O20" i="6"/>
  <c r="O19" i="6"/>
  <c r="O18" i="6"/>
  <c r="O17" i="6"/>
  <c r="O16" i="6"/>
  <c r="O15" i="6"/>
  <c r="O14" i="6"/>
  <c r="O10" i="6"/>
  <c r="O9" i="6"/>
  <c r="O8" i="6"/>
  <c r="O7" i="6"/>
  <c r="O6" i="6"/>
  <c r="O5" i="6"/>
  <c r="O12" i="6"/>
  <c r="N26" i="6"/>
  <c r="N24" i="6"/>
  <c r="N13" i="6"/>
  <c r="R19" i="4"/>
  <c r="R17" i="4"/>
  <c r="R16" i="4"/>
  <c r="R14" i="4"/>
  <c r="R13" i="4"/>
  <c r="R12" i="4"/>
  <c r="R11" i="4"/>
  <c r="R10" i="4"/>
  <c r="R9" i="4"/>
  <c r="R8" i="4"/>
  <c r="R7" i="4"/>
  <c r="R6" i="4"/>
  <c r="Q20" i="4"/>
  <c r="Q18" i="4"/>
  <c r="P18" i="4"/>
  <c r="P20" i="4" s="1"/>
  <c r="Q15" i="4"/>
  <c r="P15" i="4"/>
  <c r="R15" i="4" s="1"/>
  <c r="O20" i="4"/>
  <c r="O18" i="4"/>
  <c r="O15" i="4"/>
  <c r="N15" i="4"/>
  <c r="N18" i="4" s="1"/>
  <c r="N20" i="4" s="1"/>
  <c r="F15" i="4" l="1"/>
  <c r="E13" i="6" l="1"/>
  <c r="D11" i="6" l="1"/>
  <c r="D13" i="6" l="1"/>
  <c r="O13" i="6" s="1"/>
  <c r="O11" i="6"/>
  <c r="M21" i="6"/>
  <c r="L21" i="6"/>
  <c r="K21" i="6"/>
  <c r="J21" i="6"/>
  <c r="I21" i="6"/>
  <c r="H21" i="6"/>
  <c r="G21" i="6"/>
  <c r="F21" i="6"/>
  <c r="E21" i="6"/>
  <c r="D21" i="6"/>
  <c r="M13" i="6"/>
  <c r="L13" i="6"/>
  <c r="K13" i="6"/>
  <c r="J13" i="6"/>
  <c r="J24" i="6" s="1"/>
  <c r="J26" i="6" s="1"/>
  <c r="I13" i="6"/>
  <c r="I24" i="6" s="1"/>
  <c r="I26" i="6" s="1"/>
  <c r="H13" i="6"/>
  <c r="G13" i="6"/>
  <c r="F13" i="6"/>
  <c r="E24" i="6"/>
  <c r="E26" i="6" s="1"/>
  <c r="M15" i="4"/>
  <c r="L15" i="4"/>
  <c r="K15" i="4"/>
  <c r="J15" i="4"/>
  <c r="I15" i="4"/>
  <c r="G15" i="4"/>
  <c r="E15" i="4"/>
  <c r="D15" i="4"/>
  <c r="C15" i="4"/>
  <c r="B15" i="4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1" i="1"/>
  <c r="E40" i="1"/>
  <c r="E39" i="1"/>
  <c r="E38" i="1"/>
  <c r="E27" i="1"/>
  <c r="E26" i="1"/>
  <c r="E25" i="1"/>
  <c r="E24" i="1"/>
  <c r="E23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D56" i="1"/>
  <c r="C56" i="1"/>
  <c r="B56" i="1"/>
  <c r="D28" i="1"/>
  <c r="C28" i="1"/>
  <c r="B28" i="1"/>
  <c r="M24" i="6" l="1"/>
  <c r="M26" i="6" s="1"/>
  <c r="E28" i="1"/>
  <c r="E56" i="1"/>
  <c r="G24" i="6"/>
  <c r="G26" i="6" s="1"/>
  <c r="K24" i="6"/>
  <c r="K26" i="6" s="1"/>
  <c r="H24" i="6"/>
  <c r="H26" i="6" s="1"/>
  <c r="L24" i="6"/>
  <c r="L26" i="6" s="1"/>
  <c r="F24" i="6"/>
  <c r="F26" i="6" s="1"/>
  <c r="H18" i="4"/>
  <c r="H20" i="4" s="1"/>
  <c r="C18" i="4"/>
  <c r="C20" i="4" s="1"/>
  <c r="B18" i="4"/>
  <c r="D24" i="6"/>
  <c r="G18" i="4"/>
  <c r="G20" i="4" s="1"/>
  <c r="J18" i="4"/>
  <c r="J20" i="4" s="1"/>
  <c r="F18" i="4"/>
  <c r="F20" i="4" s="1"/>
  <c r="D18" i="4"/>
  <c r="D20" i="4" s="1"/>
  <c r="I18" i="4"/>
  <c r="I20" i="4" s="1"/>
  <c r="M18" i="4"/>
  <c r="M20" i="4" s="1"/>
  <c r="L18" i="4"/>
  <c r="L20" i="4" s="1"/>
  <c r="K18" i="4"/>
  <c r="K20" i="4" s="1"/>
  <c r="E18" i="4"/>
  <c r="E20" i="4" s="1"/>
  <c r="R18" i="4" l="1"/>
  <c r="D26" i="6"/>
  <c r="O26" i="6" s="1"/>
  <c r="O24" i="6"/>
  <c r="B20" i="4"/>
  <c r="R20" i="4" s="1"/>
</calcChain>
</file>

<file path=xl/sharedStrings.xml><?xml version="1.0" encoding="utf-8"?>
<sst xmlns="http://schemas.openxmlformats.org/spreadsheetml/2006/main" count="122" uniqueCount="86">
  <si>
    <t>Megnevezés</t>
  </si>
  <si>
    <t>Eredeti előirányzat</t>
  </si>
  <si>
    <t>Mód.előirányzat</t>
  </si>
  <si>
    <t>Teljesítés</t>
  </si>
  <si>
    <t>Foglalkoztatottak személyi juttatásai</t>
  </si>
  <si>
    <t>Külső személyi juttatások</t>
  </si>
  <si>
    <t>Személyi juttatások összesen</t>
  </si>
  <si>
    <t>Munkaadókat terhelő járulékok</t>
  </si>
  <si>
    <t>Készletbeszerzés</t>
  </si>
  <si>
    <t>Kommunikációs szolgáltatások</t>
  </si>
  <si>
    <t>Szolgáltatási kiadások</t>
  </si>
  <si>
    <t>Kiküldetések,reklám és propaganda kiadások</t>
  </si>
  <si>
    <t>Különféle befizatések és egyéb dologi kiadások</t>
  </si>
  <si>
    <t>Dologi kiadások összesen</t>
  </si>
  <si>
    <t>Ellátottak pénzbeni juttatásai</t>
  </si>
  <si>
    <t>Elvonások és befizetések</t>
  </si>
  <si>
    <t>Egyéb működési célú kiadások</t>
  </si>
  <si>
    <t>Egyéb működési célú támogatás államházt.belülre</t>
  </si>
  <si>
    <t>Egyéb működési célú támogatás államházt.kívülre</t>
  </si>
  <si>
    <t>Tartalékok</t>
  </si>
  <si>
    <t>Beruházások</t>
  </si>
  <si>
    <t>Felújítások</t>
  </si>
  <si>
    <t>Költségvetési kiadások összesen</t>
  </si>
  <si>
    <t>Mezőszemere Községi Önkormányzat 2014. III. negyedévi beszámolója a költségvetési bevételek előirányzatának teljesítéséről</t>
  </si>
  <si>
    <t>Mezőszemere Községi Önkormányzat 2014. III. negyedévi beszámolója a költségvetési kiadások előirányzatának teljesítéséről</t>
  </si>
  <si>
    <t>Önkormányzatok működési támogatásai</t>
  </si>
  <si>
    <t>Egyéb működési célú támogatok áht belülről</t>
  </si>
  <si>
    <t>Működési célú támogatások államháztartáson belülről</t>
  </si>
  <si>
    <t>Felhalmozási célú támogatások áht-on belülről</t>
  </si>
  <si>
    <t>Jövedelemadók</t>
  </si>
  <si>
    <t>Vagyoni tipusú adók</t>
  </si>
  <si>
    <t>Értékesítési és forgalmi adók</t>
  </si>
  <si>
    <t>Gépjárműadók</t>
  </si>
  <si>
    <t>Egyéb közhatalmi bevételek</t>
  </si>
  <si>
    <t>Közhatalmi bevételek</t>
  </si>
  <si>
    <t>Szolgáltatások ellenértéke</t>
  </si>
  <si>
    <t>Ellátási díjak</t>
  </si>
  <si>
    <t>Kiszámlázott általános forgalmi adó</t>
  </si>
  <si>
    <t>Kamatbevételek</t>
  </si>
  <si>
    <t>Működési bevételek</t>
  </si>
  <si>
    <t>Működési célú pénzeszköz átvétel áht-on kívülről</t>
  </si>
  <si>
    <t>Költségvetési bevételek összesen</t>
  </si>
  <si>
    <t>Finanszírozási kiadások</t>
  </si>
  <si>
    <t>Finanszírozási bevételek</t>
  </si>
  <si>
    <t>Kiadások összesen</t>
  </si>
  <si>
    <t>Bevételek összesen</t>
  </si>
  <si>
    <t>Telj %-a</t>
  </si>
  <si>
    <t>összesen</t>
  </si>
  <si>
    <t>zöldterület kezelés</t>
  </si>
  <si>
    <t>közvilágítás</t>
  </si>
  <si>
    <t>köztemető működtetés</t>
  </si>
  <si>
    <t>állami</t>
  </si>
  <si>
    <t>018010</t>
  </si>
  <si>
    <t>közfoglakoztatás</t>
  </si>
  <si>
    <t>védőnő</t>
  </si>
  <si>
    <t>igazg.tevék.</t>
  </si>
  <si>
    <t>adók</t>
  </si>
  <si>
    <t>közműv.int.</t>
  </si>
  <si>
    <t>temető</t>
  </si>
  <si>
    <t>óvoda int.étkezt</t>
  </si>
  <si>
    <t>önkorm.</t>
  </si>
  <si>
    <t>város- és közs.gazd.</t>
  </si>
  <si>
    <t>települési támogatás</t>
  </si>
  <si>
    <t>önkorm. Vagyon. Kapcs.gazd.</t>
  </si>
  <si>
    <t>gyerek étkeztetés</t>
  </si>
  <si>
    <t>közfogl</t>
  </si>
  <si>
    <t>közműv.int.működt.</t>
  </si>
  <si>
    <t>Házi segítségnyújtás</t>
  </si>
  <si>
    <t>Kölcsön visszafizetés</t>
  </si>
  <si>
    <t>Finanszírozási bevételek számlaszám maradvány</t>
  </si>
  <si>
    <t>Köznevelési feladatainak támogatása</t>
  </si>
  <si>
    <t>Szociális és gyermekj.,gyermekétk.felad.tám.</t>
  </si>
  <si>
    <t>Települési önk-ok kulturális felad.támogat.</t>
  </si>
  <si>
    <t>Működési célú költségvetési tám-ok, és kieg.tám</t>
  </si>
  <si>
    <t>Önkorm-ok működésének ált.támogatása</t>
  </si>
  <si>
    <t>Hitel</t>
  </si>
  <si>
    <t>Vagyon gazd.</t>
  </si>
  <si>
    <t>adatok Ft-ban</t>
  </si>
  <si>
    <t>Mezőszemere Községi Önkormányzat 2021. évi cofogos költégvetési bevételek                                                                                    adatok Ft-ban</t>
  </si>
  <si>
    <t>Gyermekétkeztetés feladatainak tám.</t>
  </si>
  <si>
    <t>Mezőszemere Községi Önkormányzat 2021. évi cofogos költségvetési kiadása</t>
  </si>
  <si>
    <t>Önkormányz.elszám.</t>
  </si>
  <si>
    <t>szennyvíz gyűjtése, tisztítása</t>
  </si>
  <si>
    <t>támogatási célú fin.műv.</t>
  </si>
  <si>
    <t>Időskorúak tartós bentlakása</t>
  </si>
  <si>
    <t>házi segítségnyújtás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</si>
</sst>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1" fontId="0" fillId="0" borderId="0" xfId="0" applyNumberFormat="1"/>
    <xf numFmtId="49" fontId="1" fillId="0" borderId="0" xfId="0" applyNumberFormat="1" applyFon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" fontId="1" fillId="0" borderId="0" xfId="0" applyNumberFormat="1" applyFont="1"/>
    <xf numFmtId="1" fontId="0" fillId="0" borderId="0" xfId="0" applyNumberFormat="1" applyFont="1"/>
    <xf numFmtId="165" fontId="0" fillId="0" borderId="0" xfId="1" applyNumberFormat="1" applyFont="1"/>
    <xf numFmtId="165" fontId="1" fillId="0" borderId="0" xfId="1" applyNumberFormat="1" applyFont="1"/>
    <xf numFmtId="165" fontId="1" fillId="0" borderId="0" xfId="0" applyNumberFormat="1" applyFont="1"/>
    <xf numFmtId="165" fontId="0" fillId="0" borderId="0" xfId="0" applyNumberFormat="1"/>
    <xf numFmtId="0" fontId="2" fillId="0" borderId="0" xfId="0" applyFont="1" applyAlignment="1">
      <alignment wrapText="1"/>
    </xf>
    <xf numFmtId="165" fontId="1" fillId="0" borderId="0" xfId="1" applyNumberFormat="1" applyFont="1" applyAlignment="1">
      <alignment horizontal="left"/>
    </xf>
    <xf numFmtId="165" fontId="0" fillId="0" borderId="0" xfId="1" applyNumberFormat="1" applyFont="1" applyAlignment="1">
      <alignment horizontal="left"/>
    </xf>
    <xf numFmtId="165" fontId="5" fillId="0" borderId="0" xfId="1" applyNumberFormat="1" applyFont="1" applyAlignment="1">
      <alignment horizontal="left"/>
    </xf>
    <xf numFmtId="165" fontId="4" fillId="0" borderId="0" xfId="1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opLeftCell="A34" workbookViewId="0">
      <selection activeCell="A56" sqref="A56"/>
    </sheetView>
  </sheetViews>
  <sheetFormatPr defaultRowHeight="15" x14ac:dyDescent="0.25"/>
  <cols>
    <col min="1" max="1" width="45.5703125" customWidth="1"/>
    <col min="2" max="2" width="19.28515625" customWidth="1"/>
    <col min="3" max="3" width="18.85546875" customWidth="1"/>
    <col min="4" max="4" width="19.140625" customWidth="1"/>
    <col min="5" max="5" width="10.5703125" customWidth="1"/>
  </cols>
  <sheetData>
    <row r="1" spans="1:5" x14ac:dyDescent="0.25">
      <c r="A1" s="23" t="s">
        <v>24</v>
      </c>
      <c r="B1" s="23"/>
      <c r="C1" s="23"/>
      <c r="D1" s="23"/>
      <c r="E1" s="23"/>
    </row>
    <row r="2" spans="1:5" x14ac:dyDescent="0.25">
      <c r="A2" s="23"/>
      <c r="B2" s="23"/>
      <c r="C2" s="23"/>
      <c r="D2" s="23"/>
      <c r="E2" s="23"/>
    </row>
    <row r="3" spans="1:5" x14ac:dyDescent="0.25">
      <c r="A3" s="4"/>
      <c r="B3" s="4"/>
      <c r="C3" s="4"/>
      <c r="D3" s="4"/>
      <c r="E3" s="4"/>
    </row>
    <row r="4" spans="1:5" x14ac:dyDescent="0.25">
      <c r="A4" s="3"/>
      <c r="B4" s="3"/>
      <c r="C4" s="3"/>
      <c r="D4" s="3"/>
      <c r="E4" s="3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3"/>
      <c r="C6" s="3"/>
      <c r="D6" s="3"/>
      <c r="E6" s="3"/>
    </row>
    <row r="7" spans="1:5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46</v>
      </c>
    </row>
    <row r="8" spans="1:5" x14ac:dyDescent="0.25">
      <c r="A8" t="s">
        <v>4</v>
      </c>
      <c r="B8">
        <v>26291</v>
      </c>
      <c r="C8">
        <v>61536</v>
      </c>
      <c r="D8">
        <v>61531</v>
      </c>
      <c r="E8" s="5">
        <f>SUM(D8/C8*100)</f>
        <v>99.991874674987002</v>
      </c>
    </row>
    <row r="9" spans="1:5" x14ac:dyDescent="0.25">
      <c r="A9" t="s">
        <v>5</v>
      </c>
      <c r="B9">
        <v>3960</v>
      </c>
      <c r="C9">
        <v>4015</v>
      </c>
      <c r="D9">
        <v>2281</v>
      </c>
      <c r="E9" s="5">
        <f t="shared" ref="E9:E28" si="0">SUM(D9/C9*100)</f>
        <v>56.811955168119553</v>
      </c>
    </row>
    <row r="10" spans="1:5" x14ac:dyDescent="0.25">
      <c r="A10" s="1" t="s">
        <v>6</v>
      </c>
      <c r="B10" s="1">
        <v>30251</v>
      </c>
      <c r="C10" s="1">
        <v>65551</v>
      </c>
      <c r="D10" s="1">
        <v>63812</v>
      </c>
      <c r="E10" s="5">
        <f t="shared" si="0"/>
        <v>97.347103781788221</v>
      </c>
    </row>
    <row r="11" spans="1:5" x14ac:dyDescent="0.25">
      <c r="A11" s="1" t="s">
        <v>7</v>
      </c>
      <c r="B11" s="1">
        <v>5400</v>
      </c>
      <c r="C11" s="1">
        <v>10607</v>
      </c>
      <c r="D11" s="1">
        <v>10288</v>
      </c>
      <c r="E11" s="5">
        <f t="shared" si="0"/>
        <v>96.992552088243613</v>
      </c>
    </row>
    <row r="12" spans="1:5" x14ac:dyDescent="0.25">
      <c r="A12" t="s">
        <v>8</v>
      </c>
      <c r="B12">
        <v>1511</v>
      </c>
      <c r="C12">
        <v>10273</v>
      </c>
      <c r="D12">
        <v>10137</v>
      </c>
      <c r="E12" s="5">
        <f t="shared" si="0"/>
        <v>98.676141341380315</v>
      </c>
    </row>
    <row r="13" spans="1:5" x14ac:dyDescent="0.25">
      <c r="A13" t="s">
        <v>9</v>
      </c>
      <c r="B13">
        <v>378</v>
      </c>
      <c r="C13">
        <v>682</v>
      </c>
      <c r="D13">
        <v>624</v>
      </c>
      <c r="E13" s="5">
        <f t="shared" si="0"/>
        <v>91.495601173020518</v>
      </c>
    </row>
    <row r="14" spans="1:5" x14ac:dyDescent="0.25">
      <c r="A14" t="s">
        <v>10</v>
      </c>
      <c r="B14">
        <v>23675</v>
      </c>
      <c r="C14">
        <v>30082</v>
      </c>
      <c r="D14">
        <v>16847</v>
      </c>
      <c r="E14" s="5">
        <f t="shared" si="0"/>
        <v>56.003590186822684</v>
      </c>
    </row>
    <row r="15" spans="1:5" x14ac:dyDescent="0.25">
      <c r="A15" t="s">
        <v>11</v>
      </c>
      <c r="B15">
        <v>60</v>
      </c>
      <c r="C15">
        <v>746</v>
      </c>
      <c r="D15">
        <v>746</v>
      </c>
      <c r="E15" s="5">
        <f t="shared" si="0"/>
        <v>100</v>
      </c>
    </row>
    <row r="16" spans="1:5" x14ac:dyDescent="0.25">
      <c r="A16" t="s">
        <v>12</v>
      </c>
      <c r="B16">
        <v>7991</v>
      </c>
      <c r="C16">
        <v>9739</v>
      </c>
      <c r="D16">
        <v>7089</v>
      </c>
      <c r="E16" s="5">
        <f t="shared" si="0"/>
        <v>72.789814149296632</v>
      </c>
    </row>
    <row r="17" spans="1:5" x14ac:dyDescent="0.25">
      <c r="A17" s="1" t="s">
        <v>13</v>
      </c>
      <c r="B17" s="1">
        <v>33615</v>
      </c>
      <c r="C17" s="1">
        <v>51522</v>
      </c>
      <c r="D17" s="1">
        <v>35443</v>
      </c>
      <c r="E17" s="5">
        <f t="shared" si="0"/>
        <v>68.79197236132137</v>
      </c>
    </row>
    <row r="18" spans="1:5" x14ac:dyDescent="0.25">
      <c r="A18" s="1" t="s">
        <v>14</v>
      </c>
      <c r="B18" s="1">
        <v>19905</v>
      </c>
      <c r="C18" s="1">
        <v>22333</v>
      </c>
      <c r="D18" s="1">
        <v>12495</v>
      </c>
      <c r="E18" s="5">
        <f t="shared" si="0"/>
        <v>55.948596247705183</v>
      </c>
    </row>
    <row r="19" spans="1:5" x14ac:dyDescent="0.25">
      <c r="A19" s="2" t="s">
        <v>15</v>
      </c>
      <c r="B19" s="2"/>
      <c r="C19" s="2">
        <v>994</v>
      </c>
      <c r="D19" s="2">
        <v>994</v>
      </c>
      <c r="E19" s="5">
        <f t="shared" si="0"/>
        <v>100</v>
      </c>
    </row>
    <row r="20" spans="1:5" x14ac:dyDescent="0.25">
      <c r="A20" s="2" t="s">
        <v>17</v>
      </c>
      <c r="B20" s="2">
        <v>3222</v>
      </c>
      <c r="C20" s="2">
        <v>3115</v>
      </c>
      <c r="D20" s="2">
        <v>2346</v>
      </c>
      <c r="E20" s="5">
        <f t="shared" si="0"/>
        <v>75.313001605136435</v>
      </c>
    </row>
    <row r="21" spans="1:5" x14ac:dyDescent="0.25">
      <c r="A21" s="2" t="s">
        <v>18</v>
      </c>
      <c r="B21" s="2">
        <v>650</v>
      </c>
      <c r="C21" s="2">
        <v>740</v>
      </c>
      <c r="D21" s="2">
        <v>740</v>
      </c>
      <c r="E21" s="5">
        <f t="shared" si="0"/>
        <v>100</v>
      </c>
    </row>
    <row r="22" spans="1:5" x14ac:dyDescent="0.25">
      <c r="A22" s="2" t="s">
        <v>19</v>
      </c>
      <c r="B22" s="2">
        <v>14976</v>
      </c>
      <c r="C22" s="2">
        <v>8801</v>
      </c>
      <c r="D22" s="2"/>
      <c r="E22" s="5"/>
    </row>
    <row r="23" spans="1:5" x14ac:dyDescent="0.25">
      <c r="A23" s="1" t="s">
        <v>16</v>
      </c>
      <c r="B23" s="1">
        <v>18848</v>
      </c>
      <c r="C23" s="1">
        <v>13650</v>
      </c>
      <c r="D23" s="1">
        <v>4080</v>
      </c>
      <c r="E23" s="5">
        <f t="shared" si="0"/>
        <v>29.890109890109891</v>
      </c>
    </row>
    <row r="24" spans="1:5" x14ac:dyDescent="0.25">
      <c r="A24" s="1" t="s">
        <v>20</v>
      </c>
      <c r="B24" s="1">
        <v>222</v>
      </c>
      <c r="C24" s="1">
        <v>9414</v>
      </c>
      <c r="D24" s="1">
        <v>9414</v>
      </c>
      <c r="E24" s="5">
        <f t="shared" si="0"/>
        <v>100</v>
      </c>
    </row>
    <row r="25" spans="1:5" x14ac:dyDescent="0.25">
      <c r="A25" s="1" t="s">
        <v>21</v>
      </c>
      <c r="B25" s="1"/>
      <c r="C25" s="1">
        <v>102</v>
      </c>
      <c r="D25" s="1">
        <v>102</v>
      </c>
      <c r="E25" s="5">
        <f t="shared" si="0"/>
        <v>100</v>
      </c>
    </row>
    <row r="26" spans="1:5" x14ac:dyDescent="0.25">
      <c r="A26" s="1" t="s">
        <v>22</v>
      </c>
      <c r="B26" s="1">
        <v>108241</v>
      </c>
      <c r="C26" s="1">
        <v>173179</v>
      </c>
      <c r="D26" s="1">
        <v>135634</v>
      </c>
      <c r="E26" s="5">
        <f t="shared" si="0"/>
        <v>78.320119644991607</v>
      </c>
    </row>
    <row r="27" spans="1:5" x14ac:dyDescent="0.25">
      <c r="A27" s="1" t="s">
        <v>42</v>
      </c>
      <c r="B27" s="1">
        <v>52800</v>
      </c>
      <c r="C27" s="1">
        <v>54728</v>
      </c>
      <c r="D27" s="1">
        <v>40275</v>
      </c>
      <c r="E27" s="5">
        <f t="shared" si="0"/>
        <v>73.59121473468791</v>
      </c>
    </row>
    <row r="28" spans="1:5" x14ac:dyDescent="0.25">
      <c r="A28" s="1" t="s">
        <v>44</v>
      </c>
      <c r="B28" s="1">
        <f>SUM(B26:B27)</f>
        <v>161041</v>
      </c>
      <c r="C28" s="1">
        <f>SUM(C26:C27)</f>
        <v>227907</v>
      </c>
      <c r="D28" s="1">
        <f>SUM(D26:D27)</f>
        <v>175909</v>
      </c>
      <c r="E28" s="5">
        <f t="shared" si="0"/>
        <v>77.184553348514967</v>
      </c>
    </row>
    <row r="34" spans="1:5" ht="15" customHeight="1" x14ac:dyDescent="0.25">
      <c r="A34" s="24" t="s">
        <v>23</v>
      </c>
      <c r="B34" s="24"/>
      <c r="C34" s="24"/>
      <c r="D34" s="24"/>
      <c r="E34" s="24"/>
    </row>
    <row r="35" spans="1:5" x14ac:dyDescent="0.25">
      <c r="A35" s="24"/>
      <c r="B35" s="24"/>
      <c r="C35" s="24"/>
      <c r="D35" s="24"/>
      <c r="E35" s="24"/>
    </row>
    <row r="37" spans="1:5" x14ac:dyDescent="0.25">
      <c r="A37" s="1" t="s">
        <v>0</v>
      </c>
      <c r="B37" s="1" t="s">
        <v>1</v>
      </c>
      <c r="C37" s="1" t="s">
        <v>2</v>
      </c>
      <c r="D37" s="1" t="s">
        <v>3</v>
      </c>
    </row>
    <row r="38" spans="1:5" x14ac:dyDescent="0.25">
      <c r="A38" t="s">
        <v>25</v>
      </c>
      <c r="B38">
        <v>102065</v>
      </c>
      <c r="C38">
        <v>110078</v>
      </c>
      <c r="D38">
        <v>79131</v>
      </c>
      <c r="E38" s="5">
        <f t="shared" ref="E38:E56" si="1">SUM(D38/C38*100)</f>
        <v>71.886298806300985</v>
      </c>
    </row>
    <row r="39" spans="1:5" x14ac:dyDescent="0.25">
      <c r="A39" t="s">
        <v>26</v>
      </c>
      <c r="B39">
        <v>25537</v>
      </c>
      <c r="C39">
        <v>80342</v>
      </c>
      <c r="D39">
        <v>80342</v>
      </c>
      <c r="E39" s="5">
        <f t="shared" si="1"/>
        <v>100</v>
      </c>
    </row>
    <row r="40" spans="1:5" x14ac:dyDescent="0.25">
      <c r="A40" s="1" t="s">
        <v>27</v>
      </c>
      <c r="B40" s="1">
        <v>127602</v>
      </c>
      <c r="C40" s="1">
        <v>190420</v>
      </c>
      <c r="D40" s="1">
        <v>159473</v>
      </c>
      <c r="E40" s="5">
        <f t="shared" si="1"/>
        <v>83.748030669047367</v>
      </c>
    </row>
    <row r="41" spans="1:5" x14ac:dyDescent="0.25">
      <c r="A41" s="1" t="s">
        <v>28</v>
      </c>
      <c r="B41" s="1">
        <v>222</v>
      </c>
      <c r="C41" s="1">
        <v>3240</v>
      </c>
      <c r="D41" s="1">
        <v>2905</v>
      </c>
      <c r="E41" s="5">
        <f t="shared" si="1"/>
        <v>89.660493827160494</v>
      </c>
    </row>
    <row r="42" spans="1:5" x14ac:dyDescent="0.25">
      <c r="A42" s="2" t="s">
        <v>29</v>
      </c>
      <c r="B42" s="2">
        <v>800</v>
      </c>
      <c r="C42" s="2">
        <v>800</v>
      </c>
      <c r="D42" s="2"/>
      <c r="E42" s="5"/>
    </row>
    <row r="43" spans="1:5" x14ac:dyDescent="0.25">
      <c r="A43" s="2" t="s">
        <v>30</v>
      </c>
      <c r="B43" s="2">
        <v>800</v>
      </c>
      <c r="C43" s="2">
        <v>830</v>
      </c>
      <c r="D43" s="2">
        <v>830</v>
      </c>
      <c r="E43" s="5">
        <f t="shared" si="1"/>
        <v>100</v>
      </c>
    </row>
    <row r="44" spans="1:5" x14ac:dyDescent="0.25">
      <c r="A44" s="2" t="s">
        <v>31</v>
      </c>
      <c r="B44" s="2">
        <v>10000</v>
      </c>
      <c r="C44" s="2">
        <v>10000</v>
      </c>
      <c r="D44" s="2">
        <v>8058</v>
      </c>
      <c r="E44" s="5">
        <f t="shared" si="1"/>
        <v>80.58</v>
      </c>
    </row>
    <row r="45" spans="1:5" x14ac:dyDescent="0.25">
      <c r="A45" s="2" t="s">
        <v>32</v>
      </c>
      <c r="B45" s="2">
        <v>1000</v>
      </c>
      <c r="C45" s="2">
        <v>1000</v>
      </c>
      <c r="D45" s="2">
        <v>495</v>
      </c>
      <c r="E45" s="5">
        <f t="shared" si="1"/>
        <v>49.5</v>
      </c>
    </row>
    <row r="46" spans="1:5" x14ac:dyDescent="0.25">
      <c r="A46" s="2" t="s">
        <v>33</v>
      </c>
      <c r="B46" s="2">
        <v>590</v>
      </c>
      <c r="C46" s="2">
        <v>590</v>
      </c>
      <c r="D46" s="2">
        <v>191</v>
      </c>
      <c r="E46" s="5">
        <f t="shared" si="1"/>
        <v>32.372881355932201</v>
      </c>
    </row>
    <row r="47" spans="1:5" x14ac:dyDescent="0.25">
      <c r="A47" s="1" t="s">
        <v>34</v>
      </c>
      <c r="B47" s="1">
        <v>13190</v>
      </c>
      <c r="C47" s="1">
        <v>13220</v>
      </c>
      <c r="D47" s="1">
        <v>9574</v>
      </c>
      <c r="E47" s="5">
        <f t="shared" si="1"/>
        <v>72.420574886535547</v>
      </c>
    </row>
    <row r="48" spans="1:5" x14ac:dyDescent="0.25">
      <c r="A48" t="s">
        <v>35</v>
      </c>
      <c r="B48" s="2">
        <v>880</v>
      </c>
      <c r="C48" s="2">
        <v>880</v>
      </c>
      <c r="D48" s="2">
        <v>369</v>
      </c>
      <c r="E48" s="5">
        <f t="shared" si="1"/>
        <v>41.93181818181818</v>
      </c>
    </row>
    <row r="49" spans="1:5" x14ac:dyDescent="0.25">
      <c r="A49" t="s">
        <v>36</v>
      </c>
      <c r="B49" s="2">
        <v>3077</v>
      </c>
      <c r="C49" s="2">
        <v>3163</v>
      </c>
      <c r="D49" s="2">
        <v>1076</v>
      </c>
      <c r="E49" s="5">
        <f t="shared" si="1"/>
        <v>34.01833702181473</v>
      </c>
    </row>
    <row r="50" spans="1:5" x14ac:dyDescent="0.25">
      <c r="A50" t="s">
        <v>37</v>
      </c>
      <c r="B50" s="2">
        <v>894</v>
      </c>
      <c r="C50" s="2">
        <v>745</v>
      </c>
      <c r="D50" s="2">
        <v>372</v>
      </c>
      <c r="E50" s="5">
        <f t="shared" si="1"/>
        <v>49.932885906040269</v>
      </c>
    </row>
    <row r="51" spans="1:5" x14ac:dyDescent="0.25">
      <c r="A51" t="s">
        <v>38</v>
      </c>
      <c r="B51" s="2">
        <v>200</v>
      </c>
      <c r="C51" s="2">
        <v>200</v>
      </c>
      <c r="D51" s="2">
        <v>122</v>
      </c>
      <c r="E51" s="5">
        <f t="shared" si="1"/>
        <v>61</v>
      </c>
    </row>
    <row r="52" spans="1:5" x14ac:dyDescent="0.25">
      <c r="A52" s="1" t="s">
        <v>39</v>
      </c>
      <c r="B52" s="1">
        <v>5051</v>
      </c>
      <c r="C52" s="1">
        <v>5051</v>
      </c>
      <c r="D52" s="1">
        <v>2124</v>
      </c>
      <c r="E52" s="5">
        <f t="shared" si="1"/>
        <v>42.05107899425856</v>
      </c>
    </row>
    <row r="53" spans="1:5" x14ac:dyDescent="0.25">
      <c r="A53" s="1" t="s">
        <v>40</v>
      </c>
      <c r="B53" s="1"/>
      <c r="C53" s="1">
        <v>1000</v>
      </c>
      <c r="D53" s="1">
        <v>1000</v>
      </c>
      <c r="E53" s="5">
        <f t="shared" si="1"/>
        <v>100</v>
      </c>
    </row>
    <row r="54" spans="1:5" x14ac:dyDescent="0.25">
      <c r="A54" s="1" t="s">
        <v>41</v>
      </c>
      <c r="B54" s="1">
        <v>146065</v>
      </c>
      <c r="C54" s="1">
        <v>212931</v>
      </c>
      <c r="D54" s="1">
        <v>175076</v>
      </c>
      <c r="E54" s="5">
        <f t="shared" si="1"/>
        <v>82.221940440800068</v>
      </c>
    </row>
    <row r="55" spans="1:5" x14ac:dyDescent="0.25">
      <c r="A55" s="1" t="s">
        <v>43</v>
      </c>
      <c r="B55" s="1">
        <v>14976</v>
      </c>
      <c r="C55" s="1">
        <v>14976</v>
      </c>
      <c r="D55" s="1">
        <v>14976</v>
      </c>
      <c r="E55" s="5">
        <f t="shared" si="1"/>
        <v>100</v>
      </c>
    </row>
    <row r="56" spans="1:5" x14ac:dyDescent="0.25">
      <c r="A56" s="1" t="s">
        <v>45</v>
      </c>
      <c r="B56">
        <f>SUM(B54:B55)</f>
        <v>161041</v>
      </c>
      <c r="C56">
        <f t="shared" ref="C56:D56" si="2">SUM(C54:C55)</f>
        <v>227907</v>
      </c>
      <c r="D56">
        <f t="shared" si="2"/>
        <v>190052</v>
      </c>
      <c r="E56" s="5">
        <f t="shared" si="1"/>
        <v>83.390154756106654</v>
      </c>
    </row>
  </sheetData>
  <mergeCells count="2">
    <mergeCell ref="A1:E2"/>
    <mergeCell ref="A34:E35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workbookViewId="0">
      <selection activeCell="H9" sqref="H9"/>
    </sheetView>
  </sheetViews>
  <sheetFormatPr defaultRowHeight="15" x14ac:dyDescent="0.25"/>
  <cols>
    <col min="1" max="1" width="37.140625" customWidth="1"/>
    <col min="2" max="2" width="15" customWidth="1"/>
    <col min="3" max="3" width="12.7109375" customWidth="1"/>
    <col min="4" max="4" width="12.28515625" customWidth="1"/>
    <col min="5" max="5" width="12.7109375" customWidth="1"/>
    <col min="6" max="6" width="13.5703125" customWidth="1"/>
    <col min="7" max="7" width="12.42578125" customWidth="1"/>
    <col min="8" max="8" width="12.7109375" customWidth="1"/>
    <col min="9" max="9" width="11" customWidth="1"/>
    <col min="10" max="10" width="13.140625" customWidth="1"/>
    <col min="11" max="11" width="13.7109375" customWidth="1"/>
    <col min="12" max="12" width="13.85546875" customWidth="1"/>
    <col min="13" max="13" width="13" customWidth="1"/>
    <col min="14" max="14" width="12.140625" customWidth="1"/>
    <col min="15" max="15" width="10.7109375" customWidth="1"/>
    <col min="16" max="16" width="14.42578125" customWidth="1"/>
    <col min="17" max="17" width="12.140625" customWidth="1"/>
    <col min="18" max="18" width="14.5703125" customWidth="1"/>
  </cols>
  <sheetData>
    <row r="1" spans="1:18" x14ac:dyDescent="0.25">
      <c r="A1" s="25" t="s">
        <v>80</v>
      </c>
      <c r="B1" s="25"/>
      <c r="C1" s="25"/>
      <c r="D1" s="25"/>
      <c r="E1" s="25"/>
      <c r="F1" s="25"/>
      <c r="M1" s="1" t="s">
        <v>77</v>
      </c>
      <c r="N1" s="1"/>
      <c r="O1" s="1"/>
      <c r="P1" s="1"/>
      <c r="Q1" s="1"/>
      <c r="R1" s="1"/>
    </row>
    <row r="2" spans="1:18" x14ac:dyDescent="0.25">
      <c r="A2" s="25"/>
      <c r="B2" s="25"/>
      <c r="C2" s="25"/>
      <c r="D2" s="25"/>
      <c r="E2" s="25"/>
      <c r="F2" s="25"/>
      <c r="L2" s="1"/>
    </row>
    <row r="3" spans="1:18" ht="15.75" x14ac:dyDescent="0.25">
      <c r="A3" s="15"/>
      <c r="B3" s="15"/>
      <c r="C3" s="15"/>
      <c r="D3" s="15"/>
      <c r="E3" s="15"/>
      <c r="F3" s="15"/>
      <c r="L3" s="1"/>
    </row>
    <row r="4" spans="1:18" ht="45" x14ac:dyDescent="0.25">
      <c r="B4" t="s">
        <v>60</v>
      </c>
      <c r="C4" s="8" t="s">
        <v>61</v>
      </c>
      <c r="D4" s="8" t="s">
        <v>49</v>
      </c>
      <c r="E4" t="s">
        <v>54</v>
      </c>
      <c r="F4" s="8" t="s">
        <v>62</v>
      </c>
      <c r="G4" s="8" t="s">
        <v>63</v>
      </c>
      <c r="H4" s="8" t="s">
        <v>67</v>
      </c>
      <c r="I4" s="8" t="s">
        <v>48</v>
      </c>
      <c r="J4" s="8" t="s">
        <v>64</v>
      </c>
      <c r="K4" s="8" t="s">
        <v>65</v>
      </c>
      <c r="L4" s="8" t="s">
        <v>66</v>
      </c>
      <c r="M4" s="8" t="s">
        <v>50</v>
      </c>
      <c r="N4" s="8" t="s">
        <v>81</v>
      </c>
      <c r="O4" s="8" t="s">
        <v>82</v>
      </c>
      <c r="P4" s="8" t="s">
        <v>83</v>
      </c>
      <c r="Q4" s="8" t="s">
        <v>84</v>
      </c>
      <c r="R4" s="8" t="s">
        <v>47</v>
      </c>
    </row>
    <row r="5" spans="1:18" x14ac:dyDescent="0.25">
      <c r="A5" s="1" t="s">
        <v>0</v>
      </c>
      <c r="B5" s="1">
        <v>11130</v>
      </c>
      <c r="C5" s="1">
        <v>66020</v>
      </c>
      <c r="D5" s="1">
        <v>64010</v>
      </c>
      <c r="E5" s="1">
        <v>74032</v>
      </c>
      <c r="F5" s="1">
        <v>107060</v>
      </c>
      <c r="G5" s="1">
        <v>13350</v>
      </c>
      <c r="H5" s="1"/>
      <c r="I5" s="1">
        <v>66010</v>
      </c>
      <c r="J5" s="1">
        <v>96015</v>
      </c>
      <c r="K5" s="1">
        <v>41232</v>
      </c>
      <c r="L5" s="1">
        <v>82092</v>
      </c>
      <c r="M5" s="1">
        <v>13320</v>
      </c>
      <c r="N5" s="1">
        <v>18010</v>
      </c>
      <c r="O5" s="1">
        <v>52020</v>
      </c>
      <c r="P5" s="1">
        <v>18030</v>
      </c>
      <c r="Q5" s="1">
        <v>102023</v>
      </c>
    </row>
    <row r="6" spans="1:18" x14ac:dyDescent="0.25">
      <c r="A6" s="1" t="s">
        <v>6</v>
      </c>
      <c r="B6" s="16">
        <v>14319220</v>
      </c>
      <c r="C6" s="16"/>
      <c r="D6" s="16"/>
      <c r="E6" s="16">
        <v>2520072</v>
      </c>
      <c r="F6" s="16"/>
      <c r="G6" s="16"/>
      <c r="H6" s="16">
        <v>360000</v>
      </c>
      <c r="I6" s="16"/>
      <c r="J6" s="16"/>
      <c r="K6" s="16">
        <v>26503530</v>
      </c>
      <c r="L6" s="16">
        <v>2933520</v>
      </c>
      <c r="M6" s="16">
        <v>1314000</v>
      </c>
      <c r="N6" s="16"/>
      <c r="O6" s="16"/>
      <c r="P6" s="16"/>
      <c r="Q6" s="16"/>
      <c r="R6" s="16">
        <f>SUM(B6:Q6)</f>
        <v>47950342</v>
      </c>
    </row>
    <row r="7" spans="1:18" x14ac:dyDescent="0.25">
      <c r="A7" s="1" t="s">
        <v>7</v>
      </c>
      <c r="B7" s="16">
        <v>2219479</v>
      </c>
      <c r="C7" s="16"/>
      <c r="D7" s="17"/>
      <c r="E7" s="16">
        <v>379440</v>
      </c>
      <c r="F7" s="17"/>
      <c r="G7" s="17"/>
      <c r="H7" s="16">
        <v>50220</v>
      </c>
      <c r="I7" s="17"/>
      <c r="J7" s="17"/>
      <c r="K7" s="16">
        <v>2449422</v>
      </c>
      <c r="L7" s="16">
        <v>454696</v>
      </c>
      <c r="M7" s="16">
        <v>203676</v>
      </c>
      <c r="N7" s="16"/>
      <c r="O7" s="16"/>
      <c r="P7" s="16"/>
      <c r="Q7" s="16"/>
      <c r="R7" s="16">
        <f t="shared" ref="R7:R20" si="0">SUM(B7:Q7)</f>
        <v>5756933</v>
      </c>
    </row>
    <row r="8" spans="1:18" x14ac:dyDescent="0.25">
      <c r="A8" s="1" t="s">
        <v>13</v>
      </c>
      <c r="B8" s="18">
        <v>15023338</v>
      </c>
      <c r="C8" s="16">
        <v>1805933</v>
      </c>
      <c r="D8" s="18">
        <v>4221842</v>
      </c>
      <c r="E8" s="16">
        <v>1177314</v>
      </c>
      <c r="F8" s="16"/>
      <c r="G8" s="16">
        <v>1179696</v>
      </c>
      <c r="H8" s="16">
        <v>1116650</v>
      </c>
      <c r="I8" s="18">
        <v>134008</v>
      </c>
      <c r="J8" s="16">
        <v>9522482</v>
      </c>
      <c r="K8" s="16">
        <v>5834568</v>
      </c>
      <c r="L8" s="16">
        <v>6445025</v>
      </c>
      <c r="M8" s="16">
        <v>896300</v>
      </c>
      <c r="N8" s="16"/>
      <c r="O8" s="16">
        <v>195580</v>
      </c>
      <c r="P8" s="16"/>
      <c r="Q8" s="16">
        <v>254000</v>
      </c>
      <c r="R8" s="16">
        <f t="shared" si="0"/>
        <v>47806736</v>
      </c>
    </row>
    <row r="9" spans="1:18" x14ac:dyDescent="0.25">
      <c r="A9" s="1" t="s">
        <v>14</v>
      </c>
      <c r="B9" s="18"/>
      <c r="C9" s="16"/>
      <c r="D9" s="17"/>
      <c r="E9" s="17"/>
      <c r="F9" s="17">
        <v>8710796</v>
      </c>
      <c r="G9" s="17"/>
      <c r="H9" s="17"/>
      <c r="I9" s="17"/>
      <c r="J9" s="17"/>
      <c r="K9" s="17"/>
      <c r="L9" s="17"/>
      <c r="M9" s="17"/>
      <c r="N9" s="17">
        <v>1071600</v>
      </c>
      <c r="O9" s="17"/>
      <c r="P9" s="17"/>
      <c r="Q9" s="17"/>
      <c r="R9" s="16">
        <f t="shared" si="0"/>
        <v>9782396</v>
      </c>
    </row>
    <row r="10" spans="1:18" x14ac:dyDescent="0.25">
      <c r="A10" s="2" t="s">
        <v>15</v>
      </c>
      <c r="B10" s="19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6">
        <f t="shared" si="0"/>
        <v>0</v>
      </c>
    </row>
    <row r="11" spans="1:18" x14ac:dyDescent="0.25">
      <c r="A11" s="2" t="s">
        <v>17</v>
      </c>
      <c r="B11" s="19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>
        <v>5000911</v>
      </c>
      <c r="Q11" s="17"/>
      <c r="R11" s="16">
        <f t="shared" si="0"/>
        <v>5000911</v>
      </c>
    </row>
    <row r="12" spans="1:18" x14ac:dyDescent="0.25">
      <c r="A12" s="2" t="s">
        <v>18</v>
      </c>
      <c r="B12" s="19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>
        <v>760000</v>
      </c>
      <c r="Q12" s="17"/>
      <c r="R12" s="16">
        <f t="shared" si="0"/>
        <v>760000</v>
      </c>
    </row>
    <row r="13" spans="1:18" x14ac:dyDescent="0.25">
      <c r="A13" s="2" t="s">
        <v>19</v>
      </c>
      <c r="B13" s="19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6">
        <f t="shared" si="0"/>
        <v>0</v>
      </c>
    </row>
    <row r="14" spans="1:18" x14ac:dyDescent="0.25">
      <c r="A14" s="2" t="s">
        <v>75</v>
      </c>
      <c r="B14" s="1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6">
        <f t="shared" si="0"/>
        <v>0</v>
      </c>
    </row>
    <row r="15" spans="1:18" x14ac:dyDescent="0.25">
      <c r="A15" s="1" t="s">
        <v>16</v>
      </c>
      <c r="B15" s="18">
        <f>SUM(B9:B14)</f>
        <v>0</v>
      </c>
      <c r="C15" s="16">
        <f t="shared" ref="C15:Q15" si="1">SUM(C9:C14)</f>
        <v>0</v>
      </c>
      <c r="D15" s="16">
        <f t="shared" si="1"/>
        <v>0</v>
      </c>
      <c r="E15" s="16">
        <f t="shared" si="1"/>
        <v>0</v>
      </c>
      <c r="F15" s="16">
        <f t="shared" si="1"/>
        <v>8710796</v>
      </c>
      <c r="G15" s="16">
        <f t="shared" si="1"/>
        <v>0</v>
      </c>
      <c r="H15" s="16"/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0</v>
      </c>
      <c r="M15" s="16">
        <f t="shared" si="1"/>
        <v>0</v>
      </c>
      <c r="N15" s="16">
        <f t="shared" si="1"/>
        <v>1071600</v>
      </c>
      <c r="O15" s="16">
        <f t="shared" si="1"/>
        <v>0</v>
      </c>
      <c r="P15" s="16">
        <f t="shared" si="1"/>
        <v>5760911</v>
      </c>
      <c r="Q15" s="16">
        <f t="shared" si="1"/>
        <v>0</v>
      </c>
      <c r="R15" s="16">
        <f t="shared" si="0"/>
        <v>15543307</v>
      </c>
    </row>
    <row r="16" spans="1:18" x14ac:dyDescent="0.25">
      <c r="A16" s="1" t="s">
        <v>20</v>
      </c>
      <c r="B16" s="18">
        <v>48853953</v>
      </c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6">
        <f t="shared" si="0"/>
        <v>48853953</v>
      </c>
    </row>
    <row r="17" spans="1:18" x14ac:dyDescent="0.25">
      <c r="A17" s="1" t="s">
        <v>21</v>
      </c>
      <c r="B17" s="18"/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6">
        <f t="shared" si="0"/>
        <v>0</v>
      </c>
    </row>
    <row r="18" spans="1:18" x14ac:dyDescent="0.25">
      <c r="A18" s="1" t="s">
        <v>22</v>
      </c>
      <c r="B18" s="18">
        <f t="shared" ref="B18:Q18" si="2">SUM(B6+B7+B8+B15+B16+B17)</f>
        <v>80415990</v>
      </c>
      <c r="C18" s="18">
        <f t="shared" si="2"/>
        <v>1805933</v>
      </c>
      <c r="D18" s="18">
        <f t="shared" si="2"/>
        <v>4221842</v>
      </c>
      <c r="E18" s="18">
        <f t="shared" si="2"/>
        <v>4076826</v>
      </c>
      <c r="F18" s="18">
        <f t="shared" si="2"/>
        <v>8710796</v>
      </c>
      <c r="G18" s="18">
        <f t="shared" si="2"/>
        <v>1179696</v>
      </c>
      <c r="H18" s="18">
        <f t="shared" si="2"/>
        <v>1526870</v>
      </c>
      <c r="I18" s="18">
        <f t="shared" si="2"/>
        <v>134008</v>
      </c>
      <c r="J18" s="18">
        <f t="shared" si="2"/>
        <v>9522482</v>
      </c>
      <c r="K18" s="18">
        <f t="shared" si="2"/>
        <v>34787520</v>
      </c>
      <c r="L18" s="18">
        <f t="shared" si="2"/>
        <v>9833241</v>
      </c>
      <c r="M18" s="18">
        <f t="shared" si="2"/>
        <v>2413976</v>
      </c>
      <c r="N18" s="18">
        <f t="shared" si="2"/>
        <v>1071600</v>
      </c>
      <c r="O18" s="18">
        <f t="shared" si="2"/>
        <v>195580</v>
      </c>
      <c r="P18" s="18">
        <f t="shared" si="2"/>
        <v>5760911</v>
      </c>
      <c r="Q18" s="18">
        <f t="shared" si="2"/>
        <v>254000</v>
      </c>
      <c r="R18" s="16">
        <f t="shared" si="0"/>
        <v>165911271</v>
      </c>
    </row>
    <row r="19" spans="1:18" x14ac:dyDescent="0.25">
      <c r="A19" s="1" t="s">
        <v>42</v>
      </c>
      <c r="B19" s="20">
        <v>5000000</v>
      </c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>
        <v>4923380</v>
      </c>
      <c r="O19" s="22"/>
      <c r="P19" s="22">
        <v>63980570</v>
      </c>
      <c r="Q19" s="22"/>
      <c r="R19" s="16">
        <f t="shared" si="0"/>
        <v>73903950</v>
      </c>
    </row>
    <row r="20" spans="1:18" x14ac:dyDescent="0.25">
      <c r="A20" s="1" t="s">
        <v>44</v>
      </c>
      <c r="B20" s="18">
        <f t="shared" ref="B20:Q20" si="3">SUM(B18:B19)</f>
        <v>85415990</v>
      </c>
      <c r="C20" s="16">
        <f t="shared" si="3"/>
        <v>1805933</v>
      </c>
      <c r="D20" s="16">
        <f t="shared" si="3"/>
        <v>4221842</v>
      </c>
      <c r="E20" s="16">
        <f t="shared" si="3"/>
        <v>4076826</v>
      </c>
      <c r="F20" s="16">
        <f t="shared" si="3"/>
        <v>8710796</v>
      </c>
      <c r="G20" s="16">
        <f t="shared" si="3"/>
        <v>1179696</v>
      </c>
      <c r="H20" s="16">
        <f t="shared" si="3"/>
        <v>1526870</v>
      </c>
      <c r="I20" s="16">
        <f t="shared" si="3"/>
        <v>134008</v>
      </c>
      <c r="J20" s="16">
        <f t="shared" si="3"/>
        <v>9522482</v>
      </c>
      <c r="K20" s="16">
        <f t="shared" si="3"/>
        <v>34787520</v>
      </c>
      <c r="L20" s="16">
        <f t="shared" si="3"/>
        <v>9833241</v>
      </c>
      <c r="M20" s="16">
        <f t="shared" si="3"/>
        <v>2413976</v>
      </c>
      <c r="N20" s="16">
        <f t="shared" si="3"/>
        <v>5994980</v>
      </c>
      <c r="O20" s="16">
        <f t="shared" si="3"/>
        <v>195580</v>
      </c>
      <c r="P20" s="16">
        <f t="shared" si="3"/>
        <v>69741481</v>
      </c>
      <c r="Q20" s="16">
        <f t="shared" si="3"/>
        <v>254000</v>
      </c>
      <c r="R20" s="16">
        <f t="shared" si="0"/>
        <v>239815221</v>
      </c>
    </row>
    <row r="21" spans="1:18" x14ac:dyDescent="0.25">
      <c r="A21" s="1"/>
      <c r="B21" s="16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22"/>
    </row>
    <row r="22" spans="1:18" x14ac:dyDescent="0.25">
      <c r="A22" s="1"/>
      <c r="B22" s="13"/>
      <c r="C22" s="13"/>
      <c r="D22" s="14"/>
      <c r="E22" s="14"/>
      <c r="F22" s="14"/>
      <c r="G22" s="14"/>
      <c r="H22" s="14"/>
      <c r="I22" s="14"/>
      <c r="J22" s="14"/>
      <c r="K22" s="14"/>
    </row>
    <row r="23" spans="1:18" x14ac:dyDescent="0.25">
      <c r="A23" s="1"/>
      <c r="B23" s="13"/>
      <c r="C23" s="13"/>
      <c r="D23" s="14"/>
      <c r="E23" s="14"/>
      <c r="F23" s="14"/>
      <c r="G23" s="14"/>
      <c r="H23" s="14"/>
      <c r="I23" s="14"/>
      <c r="J23" s="14"/>
      <c r="K23" s="14"/>
    </row>
    <row r="24" spans="1:18" x14ac:dyDescent="0.25">
      <c r="A24" s="1"/>
      <c r="B24" s="13"/>
      <c r="C24" s="13"/>
      <c r="D24" s="14"/>
      <c r="E24" s="14"/>
      <c r="F24" s="14"/>
      <c r="G24" s="14"/>
      <c r="H24" s="14"/>
      <c r="I24" s="14"/>
      <c r="J24" s="14"/>
      <c r="K24" s="14"/>
    </row>
    <row r="26" spans="1:18" x14ac:dyDescent="0.25">
      <c r="A26" s="26"/>
      <c r="B26" s="26"/>
      <c r="C26" s="26"/>
      <c r="D26" s="26"/>
    </row>
    <row r="27" spans="1:18" x14ac:dyDescent="0.25">
      <c r="A27" s="26"/>
      <c r="B27" s="26"/>
      <c r="C27" s="26"/>
      <c r="D27" s="26"/>
    </row>
    <row r="28" spans="1:18" x14ac:dyDescent="0.25">
      <c r="A28" s="25"/>
      <c r="B28" s="25"/>
      <c r="C28" s="25"/>
      <c r="D28" s="25"/>
      <c r="E28" s="25"/>
      <c r="F28" s="25"/>
      <c r="M28" s="1"/>
      <c r="N28" s="1"/>
      <c r="O28" s="1"/>
      <c r="P28" s="1"/>
      <c r="Q28" s="1"/>
      <c r="R28" s="1"/>
    </row>
    <row r="29" spans="1:18" ht="15" customHeight="1" x14ac:dyDescent="0.25">
      <c r="A29" s="25"/>
      <c r="B29" s="25"/>
      <c r="C29" s="25"/>
      <c r="D29" s="25"/>
      <c r="E29" s="25"/>
      <c r="F29" s="25"/>
      <c r="L29" s="1"/>
    </row>
    <row r="30" spans="1:18" x14ac:dyDescent="0.25">
      <c r="C30" s="8"/>
      <c r="D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8" x14ac:dyDescent="0.25">
      <c r="A32" s="1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x14ac:dyDescent="0.25">
      <c r="A33" s="1"/>
      <c r="B33" s="16"/>
      <c r="C33" s="16"/>
      <c r="D33" s="17"/>
      <c r="E33" s="16"/>
      <c r="F33" s="17"/>
      <c r="G33" s="17"/>
      <c r="H33" s="16"/>
      <c r="I33" s="17"/>
      <c r="J33" s="17"/>
      <c r="K33" s="16"/>
      <c r="L33" s="16"/>
      <c r="M33" s="16"/>
      <c r="N33" s="16"/>
      <c r="O33" s="16"/>
      <c r="P33" s="16"/>
      <c r="Q33" s="16"/>
      <c r="R33" s="16"/>
    </row>
    <row r="34" spans="1:18" x14ac:dyDescent="0.25">
      <c r="A34" s="1"/>
      <c r="B34" s="18"/>
      <c r="C34" s="16"/>
      <c r="D34" s="18"/>
      <c r="E34" s="16"/>
      <c r="F34" s="16"/>
      <c r="G34" s="16"/>
      <c r="H34" s="16"/>
      <c r="I34" s="18"/>
      <c r="J34" s="16"/>
      <c r="K34" s="16"/>
      <c r="L34" s="16"/>
      <c r="M34" s="16"/>
      <c r="N34" s="16"/>
      <c r="O34" s="16"/>
      <c r="P34" s="16"/>
      <c r="Q34" s="16"/>
      <c r="R34" s="16"/>
    </row>
    <row r="35" spans="1:18" x14ac:dyDescent="0.25">
      <c r="A35" s="1"/>
      <c r="B35" s="18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6"/>
    </row>
    <row r="36" spans="1:18" x14ac:dyDescent="0.25">
      <c r="A36" s="2"/>
      <c r="B36" s="19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6"/>
    </row>
    <row r="37" spans="1:18" x14ac:dyDescent="0.25">
      <c r="A37" s="2"/>
      <c r="B37" s="19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6"/>
    </row>
    <row r="38" spans="1:18" x14ac:dyDescent="0.25">
      <c r="A38" s="2"/>
      <c r="B38" s="19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6"/>
    </row>
    <row r="39" spans="1:18" x14ac:dyDescent="0.25">
      <c r="A39" s="2"/>
      <c r="B39" s="19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6"/>
    </row>
    <row r="40" spans="1:18" x14ac:dyDescent="0.25">
      <c r="A40" s="2"/>
      <c r="B40" s="19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6"/>
    </row>
    <row r="41" spans="1:18" x14ac:dyDescent="0.25">
      <c r="A41" s="1"/>
      <c r="B41" s="18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1:18" x14ac:dyDescent="0.25">
      <c r="A42" s="1"/>
      <c r="B42" s="18"/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6"/>
    </row>
    <row r="43" spans="1:18" x14ac:dyDescent="0.25">
      <c r="A43" s="1"/>
      <c r="B43" s="18"/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6"/>
    </row>
    <row r="44" spans="1:18" x14ac:dyDescent="0.25">
      <c r="A44" s="1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6"/>
    </row>
    <row r="45" spans="1:18" x14ac:dyDescent="0.25">
      <c r="A45" s="1"/>
      <c r="B45" s="20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1"/>
    </row>
    <row r="46" spans="1:18" x14ac:dyDescent="0.25">
      <c r="A46" s="1"/>
      <c r="B46" s="18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1"/>
    </row>
    <row r="47" spans="1:18" x14ac:dyDescent="0.25">
      <c r="A47" s="1"/>
      <c r="B47" s="2"/>
      <c r="C47" s="2"/>
      <c r="D47" s="10"/>
    </row>
    <row r="48" spans="1:18" x14ac:dyDescent="0.25">
      <c r="A48" s="1"/>
      <c r="B48" s="1"/>
      <c r="C48" s="1"/>
      <c r="D48" s="9"/>
    </row>
  </sheetData>
  <mergeCells count="3">
    <mergeCell ref="A1:F2"/>
    <mergeCell ref="A26:D27"/>
    <mergeCell ref="A28:F29"/>
  </mergeCells>
  <printOptions gridLines="1"/>
  <pageMargins left="0.19685039370078741" right="0.19685039370078741" top="0.31496062992125984" bottom="0.27559055118110237" header="0.15748031496062992" footer="0.15748031496062992"/>
  <pageSetup paperSize="9" scale="57" orientation="landscape" r:id="rId1"/>
  <headerFooter>
    <oddHeader xml:space="preserve">&amp;R1.sz.melléklet a 4/2021.(II.15.) önkormányzati rendelethez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abSelected="1" workbookViewId="0">
      <selection sqref="A1:T2"/>
    </sheetView>
  </sheetViews>
  <sheetFormatPr defaultRowHeight="15" x14ac:dyDescent="0.25"/>
  <cols>
    <col min="1" max="1" width="39.140625" customWidth="1"/>
    <col min="2" max="2" width="7.7109375" customWidth="1"/>
    <col min="3" max="3" width="6.42578125" customWidth="1"/>
    <col min="4" max="4" width="16.42578125" customWidth="1"/>
    <col min="5" max="5" width="14.42578125" customWidth="1"/>
    <col min="6" max="6" width="16.140625" bestFit="1" customWidth="1"/>
    <col min="7" max="7" width="15.140625" bestFit="1" customWidth="1"/>
    <col min="8" max="8" width="12.5703125" customWidth="1"/>
    <col min="9" max="9" width="7.140625" customWidth="1"/>
    <col min="10" max="10" width="11.5703125" customWidth="1"/>
    <col min="11" max="11" width="15.140625" bestFit="1" customWidth="1"/>
    <col min="12" max="12" width="13.7109375" bestFit="1" customWidth="1"/>
    <col min="13" max="13" width="12.5703125" bestFit="1" customWidth="1"/>
    <col min="14" max="14" width="12.5703125" customWidth="1"/>
    <col min="15" max="15" width="16.42578125" customWidth="1"/>
    <col min="16" max="16" width="0.5703125" customWidth="1"/>
    <col min="17" max="18" width="0.140625" customWidth="1"/>
    <col min="19" max="19" width="0" hidden="1" customWidth="1"/>
    <col min="20" max="20" width="1" hidden="1" customWidth="1"/>
  </cols>
  <sheetData>
    <row r="1" spans="1:20" ht="15" customHeight="1" x14ac:dyDescent="0.25">
      <c r="A1" s="24" t="s">
        <v>78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ht="1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ht="45" x14ac:dyDescent="0.25">
      <c r="D3" t="s">
        <v>51</v>
      </c>
      <c r="E3" s="8" t="s">
        <v>55</v>
      </c>
      <c r="F3" t="s">
        <v>56</v>
      </c>
      <c r="G3" t="s">
        <v>76</v>
      </c>
      <c r="H3" t="s">
        <v>54</v>
      </c>
      <c r="I3" t="s">
        <v>59</v>
      </c>
      <c r="K3" s="8" t="s">
        <v>53</v>
      </c>
      <c r="L3" s="7" t="s">
        <v>57</v>
      </c>
      <c r="M3" t="s">
        <v>58</v>
      </c>
      <c r="N3" s="8" t="s">
        <v>85</v>
      </c>
      <c r="O3" s="1" t="s">
        <v>47</v>
      </c>
      <c r="Q3" s="8"/>
      <c r="R3" s="7"/>
    </row>
    <row r="4" spans="1:20" x14ac:dyDescent="0.25">
      <c r="A4" s="1" t="s">
        <v>0</v>
      </c>
      <c r="B4" s="1"/>
      <c r="C4" s="1"/>
      <c r="D4" s="6" t="s">
        <v>52</v>
      </c>
      <c r="E4" s="1">
        <v>11130</v>
      </c>
      <c r="F4" s="1">
        <v>900020</v>
      </c>
      <c r="G4" s="1">
        <v>13350</v>
      </c>
      <c r="H4" s="1">
        <v>74032</v>
      </c>
      <c r="I4" s="1">
        <v>96010</v>
      </c>
      <c r="J4" s="1">
        <v>96015</v>
      </c>
      <c r="K4" s="1">
        <v>41232</v>
      </c>
      <c r="L4" s="1">
        <v>82092</v>
      </c>
      <c r="M4" s="1">
        <v>13320</v>
      </c>
      <c r="N4" s="1">
        <v>107052</v>
      </c>
      <c r="O4" s="1"/>
      <c r="P4" s="1"/>
      <c r="Q4" s="1"/>
      <c r="R4" s="1"/>
      <c r="S4" s="1"/>
    </row>
    <row r="5" spans="1:20" x14ac:dyDescent="0.25">
      <c r="A5" t="s">
        <v>74</v>
      </c>
      <c r="D5" s="11">
        <v>32064988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2">
        <f t="shared" ref="O5:O11" si="0">SUM(D5:N5)</f>
        <v>32064988</v>
      </c>
    </row>
    <row r="6" spans="1:20" x14ac:dyDescent="0.25">
      <c r="A6" t="s">
        <v>70</v>
      </c>
      <c r="D6" s="11">
        <v>23733250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2">
        <f t="shared" si="0"/>
        <v>23733250</v>
      </c>
    </row>
    <row r="7" spans="1:20" x14ac:dyDescent="0.25">
      <c r="A7" t="s">
        <v>71</v>
      </c>
      <c r="D7" s="11">
        <v>55364697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2">
        <f t="shared" si="0"/>
        <v>55364697</v>
      </c>
    </row>
    <row r="8" spans="1:20" x14ac:dyDescent="0.25">
      <c r="A8" t="s">
        <v>79</v>
      </c>
      <c r="D8" s="11">
        <v>9449932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2">
        <f t="shared" si="0"/>
        <v>9449932</v>
      </c>
    </row>
    <row r="9" spans="1:20" x14ac:dyDescent="0.25">
      <c r="A9" t="s">
        <v>72</v>
      </c>
      <c r="D9" s="11">
        <v>2471630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2">
        <f t="shared" si="0"/>
        <v>2471630</v>
      </c>
    </row>
    <row r="10" spans="1:20" x14ac:dyDescent="0.25">
      <c r="A10" t="s">
        <v>73</v>
      </c>
      <c r="D10" s="11">
        <v>11994190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>
        <f t="shared" si="0"/>
        <v>11994190</v>
      </c>
    </row>
    <row r="11" spans="1:20" s="1" customFormat="1" x14ac:dyDescent="0.25">
      <c r="A11" s="1" t="s">
        <v>25</v>
      </c>
      <c r="D11" s="12">
        <f>SUM(D5:D10)</f>
        <v>135078687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0"/>
        <v>135078687</v>
      </c>
    </row>
    <row r="12" spans="1:20" x14ac:dyDescent="0.25">
      <c r="A12" t="s">
        <v>26</v>
      </c>
      <c r="D12" s="11"/>
      <c r="E12" s="11"/>
      <c r="F12" s="11"/>
      <c r="G12" s="11"/>
      <c r="H12" s="11">
        <v>4161600</v>
      </c>
      <c r="I12" s="11"/>
      <c r="J12" s="11"/>
      <c r="K12" s="11">
        <v>30327482</v>
      </c>
      <c r="L12" s="11">
        <v>2849998</v>
      </c>
      <c r="M12" s="11"/>
      <c r="N12" s="11">
        <v>1306000</v>
      </c>
      <c r="O12" s="12">
        <f>SUM(D12:N12)</f>
        <v>38645080</v>
      </c>
    </row>
    <row r="13" spans="1:20" x14ac:dyDescent="0.25">
      <c r="A13" s="1" t="s">
        <v>27</v>
      </c>
      <c r="B13" s="1"/>
      <c r="C13" s="1"/>
      <c r="D13" s="12">
        <f>SUM(D11)</f>
        <v>135078687</v>
      </c>
      <c r="E13" s="12">
        <f>SUM(E5:E12)</f>
        <v>0</v>
      </c>
      <c r="F13" s="12">
        <f t="shared" ref="F13:N13" si="1">SUM(F5:F12)</f>
        <v>0</v>
      </c>
      <c r="G13" s="12">
        <f t="shared" si="1"/>
        <v>0</v>
      </c>
      <c r="H13" s="12">
        <f t="shared" si="1"/>
        <v>4161600</v>
      </c>
      <c r="I13" s="12">
        <f t="shared" si="1"/>
        <v>0</v>
      </c>
      <c r="J13" s="12">
        <f t="shared" si="1"/>
        <v>0</v>
      </c>
      <c r="K13" s="12">
        <f t="shared" si="1"/>
        <v>30327482</v>
      </c>
      <c r="L13" s="12">
        <f t="shared" si="1"/>
        <v>2849998</v>
      </c>
      <c r="M13" s="12">
        <f t="shared" si="1"/>
        <v>0</v>
      </c>
      <c r="N13" s="12">
        <f t="shared" si="1"/>
        <v>1306000</v>
      </c>
      <c r="O13" s="12">
        <f t="shared" ref="O13:O26" si="2">SUM(D13:N13)</f>
        <v>173723767</v>
      </c>
      <c r="P13" s="1"/>
      <c r="Q13" s="1"/>
      <c r="R13" s="1"/>
      <c r="S13" s="1"/>
    </row>
    <row r="14" spans="1:20" x14ac:dyDescent="0.25">
      <c r="A14" s="1" t="s">
        <v>68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>
        <f t="shared" si="2"/>
        <v>0</v>
      </c>
      <c r="P14" s="1"/>
      <c r="Q14" s="1"/>
      <c r="R14" s="1"/>
      <c r="S14" s="1"/>
    </row>
    <row r="15" spans="1:20" x14ac:dyDescent="0.25">
      <c r="A15" s="1" t="s">
        <v>28</v>
      </c>
      <c r="B15" s="1"/>
      <c r="C15" s="1"/>
      <c r="D15" s="12"/>
      <c r="E15" s="12">
        <v>8667259</v>
      </c>
      <c r="F15" s="12"/>
      <c r="G15" s="12"/>
      <c r="H15" s="12"/>
      <c r="I15" s="12"/>
      <c r="J15" s="12"/>
      <c r="K15" s="12"/>
      <c r="L15" s="12"/>
      <c r="M15" s="12"/>
      <c r="N15" s="12"/>
      <c r="O15" s="12">
        <f t="shared" si="2"/>
        <v>8667259</v>
      </c>
      <c r="P15" s="1"/>
      <c r="Q15" s="1"/>
      <c r="R15" s="1"/>
      <c r="S15" s="1"/>
    </row>
    <row r="16" spans="1:20" x14ac:dyDescent="0.25">
      <c r="A16" s="2" t="s">
        <v>29</v>
      </c>
      <c r="B16" s="2"/>
      <c r="C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2">
        <f t="shared" si="2"/>
        <v>0</v>
      </c>
      <c r="P16" s="2"/>
      <c r="Q16" s="2"/>
      <c r="R16" s="2"/>
      <c r="S16" s="2"/>
    </row>
    <row r="17" spans="1:19" x14ac:dyDescent="0.25">
      <c r="A17" s="2" t="s">
        <v>30</v>
      </c>
      <c r="B17" s="2"/>
      <c r="C17" s="2"/>
      <c r="D17" s="11"/>
      <c r="E17" s="11"/>
      <c r="F17" s="11">
        <v>1576000</v>
      </c>
      <c r="G17" s="11"/>
      <c r="H17" s="11"/>
      <c r="I17" s="11"/>
      <c r="J17" s="11"/>
      <c r="K17" s="11"/>
      <c r="L17" s="11"/>
      <c r="M17" s="11"/>
      <c r="N17" s="11"/>
      <c r="O17" s="12">
        <f t="shared" si="2"/>
        <v>1576000</v>
      </c>
      <c r="P17" s="2"/>
      <c r="Q17" s="2"/>
      <c r="R17" s="2"/>
      <c r="S17" s="2"/>
    </row>
    <row r="18" spans="1:19" x14ac:dyDescent="0.25">
      <c r="A18" s="2" t="s">
        <v>31</v>
      </c>
      <c r="B18" s="2"/>
      <c r="C18" s="2"/>
      <c r="D18" s="11"/>
      <c r="E18" s="11"/>
      <c r="F18" s="11">
        <v>6689051</v>
      </c>
      <c r="G18" s="11"/>
      <c r="H18" s="11"/>
      <c r="I18" s="11"/>
      <c r="J18" s="11"/>
      <c r="K18" s="11"/>
      <c r="L18" s="11"/>
      <c r="M18" s="11"/>
      <c r="N18" s="11"/>
      <c r="O18" s="12">
        <f t="shared" si="2"/>
        <v>6689051</v>
      </c>
      <c r="P18" s="2"/>
      <c r="Q18" s="2"/>
      <c r="R18" s="2"/>
      <c r="S18" s="2"/>
    </row>
    <row r="19" spans="1:19" x14ac:dyDescent="0.25">
      <c r="A19" s="2" t="s">
        <v>32</v>
      </c>
      <c r="B19" s="2"/>
      <c r="C19" s="2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>
        <f t="shared" si="2"/>
        <v>0</v>
      </c>
      <c r="P19" s="2"/>
      <c r="Q19" s="2"/>
      <c r="R19" s="2"/>
      <c r="S19" s="2"/>
    </row>
    <row r="20" spans="1:19" x14ac:dyDescent="0.25">
      <c r="A20" s="2" t="s">
        <v>33</v>
      </c>
      <c r="B20" s="2"/>
      <c r="C20" s="2"/>
      <c r="D20" s="11"/>
      <c r="E20" s="11"/>
      <c r="F20" s="11">
        <v>80000</v>
      </c>
      <c r="G20" s="11"/>
      <c r="H20" s="11"/>
      <c r="I20" s="11"/>
      <c r="J20" s="11"/>
      <c r="K20" s="11"/>
      <c r="L20" s="11"/>
      <c r="M20" s="11"/>
      <c r="N20" s="11"/>
      <c r="O20" s="12">
        <f t="shared" si="2"/>
        <v>80000</v>
      </c>
      <c r="P20" s="2"/>
      <c r="Q20" s="2"/>
      <c r="R20" s="2"/>
      <c r="S20" s="2"/>
    </row>
    <row r="21" spans="1:19" x14ac:dyDescent="0.25">
      <c r="A21" s="1" t="s">
        <v>34</v>
      </c>
      <c r="B21" s="1"/>
      <c r="C21" s="1"/>
      <c r="D21" s="12">
        <f>SUM(D16:D20)</f>
        <v>0</v>
      </c>
      <c r="E21" s="12">
        <f t="shared" ref="E21:M21" si="3">SUM(E16:E20)</f>
        <v>0</v>
      </c>
      <c r="F21" s="12">
        <f t="shared" si="3"/>
        <v>8345051</v>
      </c>
      <c r="G21" s="12">
        <f t="shared" si="3"/>
        <v>0</v>
      </c>
      <c r="H21" s="12">
        <f t="shared" si="3"/>
        <v>0</v>
      </c>
      <c r="I21" s="12">
        <f t="shared" si="3"/>
        <v>0</v>
      </c>
      <c r="J21" s="12">
        <f t="shared" si="3"/>
        <v>0</v>
      </c>
      <c r="K21" s="12">
        <f t="shared" si="3"/>
        <v>0</v>
      </c>
      <c r="L21" s="12">
        <f t="shared" si="3"/>
        <v>0</v>
      </c>
      <c r="M21" s="12">
        <f t="shared" si="3"/>
        <v>0</v>
      </c>
      <c r="N21" s="12"/>
      <c r="O21" s="12">
        <f t="shared" si="2"/>
        <v>8345051</v>
      </c>
      <c r="P21" s="1"/>
      <c r="Q21" s="1"/>
      <c r="R21" s="1"/>
      <c r="S21" s="1"/>
    </row>
    <row r="22" spans="1:19" x14ac:dyDescent="0.25">
      <c r="A22" s="1" t="s">
        <v>39</v>
      </c>
      <c r="B22" s="1"/>
      <c r="C22" s="1"/>
      <c r="D22" s="12"/>
      <c r="E22" s="12"/>
      <c r="F22" s="12"/>
      <c r="G22" s="12">
        <v>2293468</v>
      </c>
      <c r="H22" s="12"/>
      <c r="I22" s="12"/>
      <c r="J22" s="12">
        <v>173714</v>
      </c>
      <c r="K22" s="12">
        <v>1470218</v>
      </c>
      <c r="L22" s="12">
        <v>8890</v>
      </c>
      <c r="M22" s="12">
        <v>165100</v>
      </c>
      <c r="N22" s="12"/>
      <c r="O22" s="12">
        <f t="shared" si="2"/>
        <v>4111390</v>
      </c>
      <c r="P22" s="1"/>
      <c r="Q22" s="1"/>
      <c r="R22" s="1"/>
      <c r="S22" s="1"/>
    </row>
    <row r="23" spans="1:19" x14ac:dyDescent="0.25">
      <c r="A23" s="1" t="s">
        <v>40</v>
      </c>
      <c r="B23" s="1"/>
      <c r="C23" s="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>
        <f t="shared" si="2"/>
        <v>0</v>
      </c>
      <c r="P23" s="1"/>
      <c r="Q23" s="1"/>
      <c r="R23" s="1"/>
      <c r="S23" s="1"/>
    </row>
    <row r="24" spans="1:19" x14ac:dyDescent="0.25">
      <c r="A24" s="1" t="s">
        <v>41</v>
      </c>
      <c r="B24" s="1"/>
      <c r="C24" s="1"/>
      <c r="D24" s="12">
        <f t="shared" ref="D24:N24" si="4">SUM(D13+D14+D15+D21+D22+D23)</f>
        <v>135078687</v>
      </c>
      <c r="E24" s="12">
        <f t="shared" si="4"/>
        <v>8667259</v>
      </c>
      <c r="F24" s="12">
        <f t="shared" si="4"/>
        <v>8345051</v>
      </c>
      <c r="G24" s="12">
        <f t="shared" si="4"/>
        <v>2293468</v>
      </c>
      <c r="H24" s="12">
        <f t="shared" si="4"/>
        <v>4161600</v>
      </c>
      <c r="I24" s="12">
        <f t="shared" si="4"/>
        <v>0</v>
      </c>
      <c r="J24" s="12">
        <f t="shared" si="4"/>
        <v>173714</v>
      </c>
      <c r="K24" s="12">
        <f t="shared" si="4"/>
        <v>31797700</v>
      </c>
      <c r="L24" s="12">
        <f t="shared" si="4"/>
        <v>2858888</v>
      </c>
      <c r="M24" s="12">
        <f t="shared" si="4"/>
        <v>165100</v>
      </c>
      <c r="N24" s="12">
        <f t="shared" si="4"/>
        <v>1306000</v>
      </c>
      <c r="O24" s="12">
        <f t="shared" si="2"/>
        <v>194847467</v>
      </c>
      <c r="P24" s="1"/>
      <c r="Q24" s="1"/>
      <c r="R24" s="1"/>
      <c r="S24" s="1"/>
    </row>
    <row r="25" spans="1:19" x14ac:dyDescent="0.25">
      <c r="A25" s="1" t="s">
        <v>69</v>
      </c>
      <c r="B25" s="1"/>
      <c r="C25" s="1"/>
      <c r="D25" s="12"/>
      <c r="E25" s="12">
        <v>43734083</v>
      </c>
      <c r="F25" s="12"/>
      <c r="G25" s="12"/>
      <c r="H25" s="12"/>
      <c r="I25" s="12"/>
      <c r="J25" s="12"/>
      <c r="K25" s="12">
        <v>1233671</v>
      </c>
      <c r="L25" s="12"/>
      <c r="M25" s="12"/>
      <c r="N25" s="12"/>
      <c r="O25" s="12">
        <f t="shared" si="2"/>
        <v>44967754</v>
      </c>
      <c r="P25" s="1"/>
      <c r="Q25" s="1"/>
      <c r="R25" s="1"/>
      <c r="S25" s="1"/>
    </row>
    <row r="26" spans="1:19" x14ac:dyDescent="0.25">
      <c r="A26" s="1" t="s">
        <v>45</v>
      </c>
      <c r="D26" s="12">
        <f>SUM(D24:D25)</f>
        <v>135078687</v>
      </c>
      <c r="E26" s="12">
        <f t="shared" ref="E26:N26" si="5">SUM(E24:E25)</f>
        <v>52401342</v>
      </c>
      <c r="F26" s="12">
        <f t="shared" si="5"/>
        <v>8345051</v>
      </c>
      <c r="G26" s="12">
        <f t="shared" si="5"/>
        <v>2293468</v>
      </c>
      <c r="H26" s="12">
        <f t="shared" si="5"/>
        <v>4161600</v>
      </c>
      <c r="I26" s="12">
        <f t="shared" si="5"/>
        <v>0</v>
      </c>
      <c r="J26" s="12">
        <f t="shared" si="5"/>
        <v>173714</v>
      </c>
      <c r="K26" s="12">
        <f t="shared" si="5"/>
        <v>33031371</v>
      </c>
      <c r="L26" s="12">
        <f t="shared" si="5"/>
        <v>2858888</v>
      </c>
      <c r="M26" s="12">
        <f t="shared" si="5"/>
        <v>165100</v>
      </c>
      <c r="N26" s="12">
        <f t="shared" si="5"/>
        <v>1306000</v>
      </c>
      <c r="O26" s="12">
        <f t="shared" si="2"/>
        <v>239815221</v>
      </c>
      <c r="P26" s="1"/>
      <c r="Q26" s="1"/>
      <c r="R26" s="1"/>
      <c r="S26" s="1"/>
    </row>
    <row r="27" spans="1:19" x14ac:dyDescent="0.25"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9" x14ac:dyDescent="0.25">
      <c r="A28" s="1"/>
      <c r="B28" s="1"/>
      <c r="C28" s="1"/>
      <c r="D28" s="1"/>
      <c r="E28" s="5"/>
    </row>
    <row r="29" spans="1:19" x14ac:dyDescent="0.25">
      <c r="A29" s="2"/>
      <c r="B29" s="2"/>
      <c r="C29" s="2"/>
      <c r="D29" s="2"/>
      <c r="E29" s="5"/>
    </row>
    <row r="30" spans="1:19" x14ac:dyDescent="0.25">
      <c r="A30" s="2"/>
      <c r="B30" s="2"/>
      <c r="C30" s="2"/>
      <c r="D30" s="2"/>
      <c r="E30" s="5"/>
    </row>
    <row r="31" spans="1:19" x14ac:dyDescent="0.25">
      <c r="A31" s="2"/>
      <c r="B31" s="2"/>
      <c r="C31" s="2"/>
      <c r="D31" s="2"/>
      <c r="E31" s="5"/>
    </row>
    <row r="32" spans="1:19" x14ac:dyDescent="0.25">
      <c r="A32" s="2"/>
      <c r="B32" s="2"/>
      <c r="C32" s="2"/>
      <c r="D32" s="2"/>
      <c r="E32" s="5"/>
    </row>
    <row r="33" spans="1:5" x14ac:dyDescent="0.25">
      <c r="A33" s="1"/>
      <c r="B33" s="1"/>
      <c r="C33" s="1"/>
      <c r="D33" s="1"/>
      <c r="E33" s="5"/>
    </row>
    <row r="34" spans="1:5" x14ac:dyDescent="0.25">
      <c r="A34" s="1"/>
      <c r="B34" s="1"/>
      <c r="C34" s="1"/>
      <c r="D34" s="1"/>
      <c r="E34" s="5"/>
    </row>
    <row r="35" spans="1:5" x14ac:dyDescent="0.25">
      <c r="A35" s="1"/>
      <c r="B35" s="1"/>
      <c r="C35" s="1"/>
      <c r="D35" s="1"/>
      <c r="E35" s="5"/>
    </row>
    <row r="36" spans="1:5" x14ac:dyDescent="0.25">
      <c r="A36" s="1"/>
      <c r="B36" s="1"/>
      <c r="C36" s="1"/>
      <c r="D36" s="1"/>
      <c r="E36" s="5"/>
    </row>
    <row r="37" spans="1:5" x14ac:dyDescent="0.25">
      <c r="A37" s="1"/>
      <c r="B37" s="1"/>
      <c r="C37" s="1"/>
      <c r="D37" s="1"/>
      <c r="E37" s="5"/>
    </row>
    <row r="38" spans="1:5" x14ac:dyDescent="0.25">
      <c r="A38" s="1"/>
      <c r="B38" s="1"/>
      <c r="C38" s="1"/>
      <c r="D38" s="1"/>
      <c r="E38" s="9"/>
    </row>
    <row r="39" spans="1:5" x14ac:dyDescent="0.25">
      <c r="A39" s="1"/>
      <c r="B39" s="1"/>
      <c r="C39" s="1"/>
      <c r="D39" s="1"/>
      <c r="E39" s="5"/>
    </row>
    <row r="40" spans="1:5" x14ac:dyDescent="0.25">
      <c r="A40" s="1"/>
      <c r="B40" s="1"/>
      <c r="C40" s="1"/>
      <c r="D40" s="1"/>
      <c r="E40" s="5"/>
    </row>
    <row r="41" spans="1:5" x14ac:dyDescent="0.25">
      <c r="A41" s="1"/>
      <c r="B41" s="1"/>
      <c r="C41" s="1"/>
      <c r="D41" s="1"/>
      <c r="E41" s="5"/>
    </row>
    <row r="42" spans="1:5" x14ac:dyDescent="0.25">
      <c r="A42" s="1"/>
      <c r="B42" s="1"/>
      <c r="C42" s="1"/>
      <c r="D42" s="1"/>
      <c r="E42" s="5"/>
    </row>
    <row r="43" spans="1:5" x14ac:dyDescent="0.25">
      <c r="A43" s="1"/>
      <c r="B43" s="1"/>
      <c r="C43" s="1"/>
      <c r="D43" s="1"/>
      <c r="E43" s="5"/>
    </row>
    <row r="44" spans="1:5" x14ac:dyDescent="0.25">
      <c r="A44" s="1"/>
      <c r="B44" s="1"/>
      <c r="C44" s="1"/>
      <c r="D44" s="1"/>
      <c r="E44" s="5"/>
    </row>
    <row r="45" spans="1:5" x14ac:dyDescent="0.25">
      <c r="A45" s="1"/>
      <c r="B45" s="1"/>
      <c r="C45" s="1"/>
      <c r="D45" s="1"/>
      <c r="E45" s="5"/>
    </row>
    <row r="46" spans="1:5" x14ac:dyDescent="0.25">
      <c r="A46" s="1"/>
      <c r="B46" s="1"/>
      <c r="C46" s="1"/>
      <c r="D46" s="1"/>
      <c r="E46" s="5"/>
    </row>
    <row r="47" spans="1:5" x14ac:dyDescent="0.25">
      <c r="A47" s="1"/>
      <c r="B47" s="1"/>
      <c r="C47" s="1"/>
      <c r="D47" s="1"/>
      <c r="E47" s="5"/>
    </row>
    <row r="48" spans="1:5" x14ac:dyDescent="0.25">
      <c r="A48" s="1"/>
      <c r="B48" s="1"/>
      <c r="C48" s="1"/>
      <c r="D48" s="1"/>
      <c r="E48" s="5"/>
    </row>
    <row r="49" spans="1:5" x14ac:dyDescent="0.25">
      <c r="A49" s="1"/>
      <c r="B49" s="1"/>
      <c r="C49" s="1"/>
      <c r="D49" s="1"/>
      <c r="E49" s="5"/>
    </row>
    <row r="50" spans="1:5" x14ac:dyDescent="0.25">
      <c r="A50" s="1"/>
      <c r="B50" s="1"/>
      <c r="C50" s="1"/>
      <c r="D50" s="1"/>
      <c r="E50" s="5"/>
    </row>
    <row r="51" spans="1:5" x14ac:dyDescent="0.25">
      <c r="A51" s="1"/>
      <c r="B51" s="1"/>
      <c r="C51" s="1"/>
      <c r="D51" s="1"/>
      <c r="E51" s="5"/>
    </row>
    <row r="52" spans="1:5" x14ac:dyDescent="0.25">
      <c r="A52" s="1"/>
      <c r="B52" s="1"/>
      <c r="C52" s="1"/>
      <c r="D52" s="1"/>
      <c r="E52" s="5"/>
    </row>
    <row r="53" spans="1:5" x14ac:dyDescent="0.25">
      <c r="A53" s="1"/>
      <c r="B53" s="1"/>
      <c r="C53" s="1"/>
      <c r="D53" s="1"/>
      <c r="E53" s="5"/>
    </row>
    <row r="54" spans="1:5" x14ac:dyDescent="0.25">
      <c r="A54" s="1"/>
      <c r="B54" s="1"/>
      <c r="C54" s="1"/>
      <c r="D54" s="1"/>
      <c r="E54" s="5"/>
    </row>
  </sheetData>
  <mergeCells count="1">
    <mergeCell ref="A1:T2"/>
  </mergeCells>
  <printOptions gridLines="1"/>
  <pageMargins left="0.27559055118110237" right="0.70866141732283472" top="0.74803149606299213" bottom="0.74803149606299213" header="0.31496062992125984" footer="0.31496062992125984"/>
  <pageSetup paperSize="9" scale="64" orientation="landscape" r:id="rId1"/>
  <headerFooter>
    <oddHeader>&amp;R2.sz. melléklet a 4/2021.(II.15.)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cofogos kiadás</vt:lpstr>
      <vt:lpstr>cofogos bevétel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</dc:creator>
  <cp:lastModifiedBy>Mezőszemere önkormányzat</cp:lastModifiedBy>
  <cp:lastPrinted>2021-02-18T13:12:28Z</cp:lastPrinted>
  <dcterms:created xsi:type="dcterms:W3CDTF">2014-10-31T07:44:42Z</dcterms:created>
  <dcterms:modified xsi:type="dcterms:W3CDTF">2021-02-22T07:07:48Z</dcterms:modified>
</cp:coreProperties>
</file>