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00" yWindow="-75" windowWidth="13980" windowHeight="12345" tabRatio="601" activeTab="3"/>
  </bookViews>
  <sheets>
    <sheet name="Városgondnokság összesen" sheetId="1" r:id="rId1"/>
    <sheet name="Városgondnokság" sheetId="4" r:id="rId2"/>
    <sheet name="Almádi Magocskák óvoda" sheetId="5" r:id="rId3"/>
    <sheet name="PKKK" sheetId="9" r:id="rId4"/>
  </sheets>
  <definedNames>
    <definedName name="_xlnm.Print_Area" localSheetId="2">'Almádi Magocskák óvoda'!$A$1:$E$79</definedName>
    <definedName name="_xlnm.Print_Area" localSheetId="1">Városgondnokság!$A$1:$E$79</definedName>
  </definedNames>
  <calcPr calcId="125725"/>
</workbook>
</file>

<file path=xl/calcChain.xml><?xml version="1.0" encoding="utf-8"?>
<calcChain xmlns="http://schemas.openxmlformats.org/spreadsheetml/2006/main">
  <c r="D61" i="9"/>
  <c r="D40"/>
  <c r="E51" i="4"/>
  <c r="E52"/>
  <c r="E53"/>
  <c r="E54"/>
  <c r="E55"/>
  <c r="E56"/>
  <c r="E57"/>
  <c r="E58"/>
  <c r="E59"/>
  <c r="E60"/>
  <c r="E61"/>
  <c r="E62"/>
  <c r="E63"/>
  <c r="E64"/>
  <c r="E65"/>
  <c r="E66"/>
  <c r="E67"/>
  <c r="E68"/>
  <c r="E34"/>
  <c r="E35"/>
  <c r="E36"/>
  <c r="E37"/>
  <c r="E38"/>
  <c r="E39"/>
  <c r="E41"/>
  <c r="E40"/>
  <c r="E33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7" i="1"/>
  <c r="E28" i="4"/>
  <c r="E29"/>
  <c r="E29" i="1"/>
  <c r="E30" i="4"/>
  <c r="E31"/>
  <c r="E31" i="1"/>
  <c r="E9" i="4"/>
  <c r="E52" i="5"/>
  <c r="E53"/>
  <c r="E54"/>
  <c r="E55"/>
  <c r="E56"/>
  <c r="E57"/>
  <c r="E58"/>
  <c r="E59"/>
  <c r="E60"/>
  <c r="E61"/>
  <c r="E62"/>
  <c r="E63"/>
  <c r="E64"/>
  <c r="E65"/>
  <c r="E66"/>
  <c r="E67"/>
  <c r="E68"/>
  <c r="E51"/>
  <c r="E34"/>
  <c r="E34" i="1"/>
  <c r="E35" i="5"/>
  <c r="E36"/>
  <c r="E37"/>
  <c r="E37" i="1"/>
  <c r="E38" i="5"/>
  <c r="E39"/>
  <c r="E40"/>
  <c r="E33"/>
  <c r="E9"/>
  <c r="E10"/>
  <c r="E11"/>
  <c r="E12"/>
  <c r="E14"/>
  <c r="E15"/>
  <c r="E16"/>
  <c r="E17"/>
  <c r="E18"/>
  <c r="E19"/>
  <c r="E20"/>
  <c r="E21"/>
  <c r="E22"/>
  <c r="E23"/>
  <c r="E24"/>
  <c r="E25"/>
  <c r="E26"/>
  <c r="E27"/>
  <c r="E28"/>
  <c r="E29"/>
  <c r="E30"/>
  <c r="E13"/>
  <c r="E52" i="9"/>
  <c r="E53"/>
  <c r="E54"/>
  <c r="E55"/>
  <c r="E55" i="1"/>
  <c r="E56" i="9"/>
  <c r="E57"/>
  <c r="E58"/>
  <c r="E59"/>
  <c r="E60"/>
  <c r="E61"/>
  <c r="E61" i="1"/>
  <c r="E62" i="9"/>
  <c r="E63"/>
  <c r="E64"/>
  <c r="E65"/>
  <c r="E66"/>
  <c r="E67"/>
  <c r="E68"/>
  <c r="E51"/>
  <c r="E35"/>
  <c r="E36"/>
  <c r="E37"/>
  <c r="E38"/>
  <c r="E39"/>
  <c r="E40"/>
  <c r="E40" i="1"/>
  <c r="E34" i="9"/>
  <c r="E10"/>
  <c r="E11"/>
  <c r="E11" i="1"/>
  <c r="E12" i="9"/>
  <c r="E13"/>
  <c r="E14"/>
  <c r="E15"/>
  <c r="E16"/>
  <c r="E17"/>
  <c r="E18"/>
  <c r="E19"/>
  <c r="E20"/>
  <c r="E21"/>
  <c r="E22"/>
  <c r="E23"/>
  <c r="E23" i="1"/>
  <c r="E24" i="9"/>
  <c r="E25"/>
  <c r="E26"/>
  <c r="E27"/>
  <c r="E28"/>
  <c r="E29"/>
  <c r="E30"/>
  <c r="E31"/>
  <c r="E9"/>
  <c r="B38" i="1"/>
  <c r="C38"/>
  <c r="D38"/>
  <c r="C77"/>
  <c r="D77"/>
  <c r="C78"/>
  <c r="D78"/>
  <c r="E78"/>
  <c r="B78"/>
  <c r="B77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70"/>
  <c r="C71"/>
  <c r="C72"/>
  <c r="C73"/>
  <c r="C74"/>
  <c r="C75"/>
  <c r="C76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3"/>
  <c r="C34"/>
  <c r="C35"/>
  <c r="C36"/>
  <c r="C37"/>
  <c r="C39"/>
  <c r="C40"/>
  <c r="C42"/>
  <c r="C43"/>
  <c r="E71" i="4"/>
  <c r="E72"/>
  <c r="E72" i="1"/>
  <c r="E73" i="4"/>
  <c r="E74"/>
  <c r="E74" i="1"/>
  <c r="E75" i="4"/>
  <c r="E70"/>
  <c r="E78"/>
  <c r="E77"/>
  <c r="E77" i="1"/>
  <c r="C76" i="4"/>
  <c r="C69"/>
  <c r="C79"/>
  <c r="E52" i="1"/>
  <c r="E43" i="4"/>
  <c r="E42"/>
  <c r="C41"/>
  <c r="C32"/>
  <c r="C44"/>
  <c r="E32"/>
  <c r="E77" i="5"/>
  <c r="E71"/>
  <c r="E72"/>
  <c r="E73"/>
  <c r="E74"/>
  <c r="E75"/>
  <c r="E70"/>
  <c r="E78"/>
  <c r="C76"/>
  <c r="C69"/>
  <c r="C79"/>
  <c r="E42"/>
  <c r="C41"/>
  <c r="C32"/>
  <c r="C44"/>
  <c r="E31"/>
  <c r="E78" i="9"/>
  <c r="E77"/>
  <c r="E71"/>
  <c r="E72"/>
  <c r="E73"/>
  <c r="E74"/>
  <c r="E75"/>
  <c r="E70"/>
  <c r="C76"/>
  <c r="C79"/>
  <c r="C79" i="1"/>
  <c r="C69" i="9"/>
  <c r="E33"/>
  <c r="C41"/>
  <c r="C41" i="1"/>
  <c r="C32" i="9"/>
  <c r="C44"/>
  <c r="D76"/>
  <c r="B76"/>
  <c r="D69"/>
  <c r="B69"/>
  <c r="B79"/>
  <c r="D41"/>
  <c r="D41" i="1"/>
  <c r="B41" i="9"/>
  <c r="B41" i="1"/>
  <c r="D32" i="9"/>
  <c r="B32"/>
  <c r="E76" i="5"/>
  <c r="D76"/>
  <c r="B76"/>
  <c r="D69"/>
  <c r="B69"/>
  <c r="B79"/>
  <c r="E43"/>
  <c r="D41"/>
  <c r="D44"/>
  <c r="B41"/>
  <c r="E32"/>
  <c r="B32"/>
  <c r="B44"/>
  <c r="D32"/>
  <c r="E76" i="4"/>
  <c r="D76"/>
  <c r="D76" i="1"/>
  <c r="B76" i="4"/>
  <c r="D69"/>
  <c r="D79"/>
  <c r="B69"/>
  <c r="D41"/>
  <c r="B41"/>
  <c r="B44"/>
  <c r="D32"/>
  <c r="D44"/>
  <c r="B32"/>
  <c r="B39" i="1"/>
  <c r="D39"/>
  <c r="B40"/>
  <c r="D40"/>
  <c r="B34"/>
  <c r="D34"/>
  <c r="B35"/>
  <c r="D35"/>
  <c r="B36"/>
  <c r="D36"/>
  <c r="B37"/>
  <c r="D37"/>
  <c r="D33"/>
  <c r="B10"/>
  <c r="D10"/>
  <c r="E10"/>
  <c r="B11"/>
  <c r="D11"/>
  <c r="B12"/>
  <c r="D12"/>
  <c r="E12"/>
  <c r="B13"/>
  <c r="D13"/>
  <c r="B14"/>
  <c r="D14"/>
  <c r="E14"/>
  <c r="B15"/>
  <c r="D15"/>
  <c r="B16"/>
  <c r="D16"/>
  <c r="E16"/>
  <c r="B17"/>
  <c r="D17"/>
  <c r="B18"/>
  <c r="D18"/>
  <c r="E18"/>
  <c r="B19"/>
  <c r="D19"/>
  <c r="B20"/>
  <c r="D20"/>
  <c r="E20"/>
  <c r="B21"/>
  <c r="D21"/>
  <c r="B22"/>
  <c r="D22"/>
  <c r="E22"/>
  <c r="B23"/>
  <c r="D23"/>
  <c r="B24"/>
  <c r="D24"/>
  <c r="E24"/>
  <c r="B25"/>
  <c r="D25"/>
  <c r="B26"/>
  <c r="D26"/>
  <c r="E26"/>
  <c r="B27"/>
  <c r="D27"/>
  <c r="B28"/>
  <c r="D28"/>
  <c r="E28"/>
  <c r="B29"/>
  <c r="D29"/>
  <c r="B30"/>
  <c r="D30"/>
  <c r="E30"/>
  <c r="B31"/>
  <c r="D31"/>
  <c r="D9"/>
  <c r="E9"/>
  <c r="B71"/>
  <c r="D71"/>
  <c r="E71"/>
  <c r="B72"/>
  <c r="D72"/>
  <c r="B73"/>
  <c r="D73"/>
  <c r="E73"/>
  <c r="B74"/>
  <c r="D74"/>
  <c r="B75"/>
  <c r="D75"/>
  <c r="E75"/>
  <c r="D70"/>
  <c r="E70"/>
  <c r="B42"/>
  <c r="D42"/>
  <c r="E42"/>
  <c r="B43"/>
  <c r="D61"/>
  <c r="D53"/>
  <c r="D51"/>
  <c r="D52"/>
  <c r="D54"/>
  <c r="E54"/>
  <c r="D55"/>
  <c r="D56"/>
  <c r="E56"/>
  <c r="B61"/>
  <c r="B53"/>
  <c r="B52"/>
  <c r="B51"/>
  <c r="B54"/>
  <c r="B55"/>
  <c r="B56"/>
  <c r="B57"/>
  <c r="B58"/>
  <c r="B59"/>
  <c r="B60"/>
  <c r="B62"/>
  <c r="B63"/>
  <c r="B64"/>
  <c r="B65"/>
  <c r="B66"/>
  <c r="B67"/>
  <c r="B68"/>
  <c r="B70"/>
  <c r="B33"/>
  <c r="B9"/>
  <c r="B76"/>
  <c r="B32"/>
  <c r="B69"/>
  <c r="B79" i="4"/>
  <c r="D43" i="1"/>
  <c r="B79"/>
  <c r="E35"/>
  <c r="E76" i="9"/>
  <c r="E76" i="1"/>
  <c r="D32"/>
  <c r="E69" i="5"/>
  <c r="E79"/>
  <c r="E33" i="1"/>
  <c r="C69"/>
  <c r="B44" i="9"/>
  <c r="B44" i="1"/>
  <c r="E43"/>
  <c r="E53"/>
  <c r="E38"/>
  <c r="E36"/>
  <c r="E21"/>
  <c r="E19"/>
  <c r="E17"/>
  <c r="E15"/>
  <c r="E13"/>
  <c r="D79" i="9"/>
  <c r="E41"/>
  <c r="E69" i="4"/>
  <c r="E79"/>
  <c r="D69" i="1"/>
  <c r="D79" i="5"/>
  <c r="E39" i="1"/>
  <c r="E41" i="5"/>
  <c r="C44" i="1"/>
  <c r="D44" i="9"/>
  <c r="D44" i="1"/>
  <c r="C32"/>
  <c r="E44" i="5"/>
  <c r="E25" i="1"/>
  <c r="E51"/>
  <c r="D79"/>
  <c r="E41"/>
  <c r="E44" i="4"/>
  <c r="E32" i="9"/>
  <c r="E32" i="1"/>
  <c r="E44" i="9"/>
  <c r="E44" i="1"/>
  <c r="E69" i="9"/>
  <c r="E79"/>
  <c r="E79" i="1"/>
  <c r="E69"/>
</calcChain>
</file>

<file path=xl/sharedStrings.xml><?xml version="1.0" encoding="utf-8"?>
<sst xmlns="http://schemas.openxmlformats.org/spreadsheetml/2006/main" count="348" uniqueCount="81">
  <si>
    <t>Alcím:</t>
  </si>
  <si>
    <t>Kiemelt előirányzat</t>
  </si>
  <si>
    <t>Költségvetési bevételek</t>
  </si>
  <si>
    <t>Bevételi előirányzatok összesen:</t>
  </si>
  <si>
    <t>Kiadási előirányzat összesen:</t>
  </si>
  <si>
    <t>Felújítások</t>
  </si>
  <si>
    <t>Beruházások</t>
  </si>
  <si>
    <t>Tartalékok</t>
  </si>
  <si>
    <t>Hosszú lejáratú hitelek törlesztése</t>
  </si>
  <si>
    <t>Munkáltatót terhelő jár. és szoc. hj. adó</t>
  </si>
  <si>
    <t xml:space="preserve">Intézményfinanszírozás kiadásai működési </t>
  </si>
  <si>
    <t xml:space="preserve">Intézményfinanszírozás kiadásai felhalmozási </t>
  </si>
  <si>
    <t>Alcím: Pannónia Kultúrális Központ és Könyvtár</t>
  </si>
  <si>
    <t>Személyi juttatás</t>
  </si>
  <si>
    <t>eredeti ei.</t>
  </si>
  <si>
    <t>Működési célú átvett pénzeszközök</t>
  </si>
  <si>
    <t>Egyéb közhatalmi bevételek</t>
  </si>
  <si>
    <t>Finanszírozási bevételek összesen</t>
  </si>
  <si>
    <t>Ellátottak pénzbeni juttatásai</t>
  </si>
  <si>
    <t>Költségvetési kiadások</t>
  </si>
  <si>
    <t>Forgatási célő értékpapír vásárlása</t>
  </si>
  <si>
    <t>Finanszírozási kiadások összesen</t>
  </si>
  <si>
    <t>Záró pénzeszköz</t>
  </si>
  <si>
    <t>Önkormányzat működési támogatásai</t>
  </si>
  <si>
    <t>Elvonások és befizetések bevételei</t>
  </si>
  <si>
    <t>Működési célú visszatérítendő támog., kölcsönök visszatélrülése ÁH-on belülről</t>
  </si>
  <si>
    <t>Működési célú visszatérítendő támog., kölcsönök igénybevétele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</si>
  <si>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</si>
  <si>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</si>
  <si>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</si>
  <si>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</si>
  <si>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</si>
  <si>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</si>
  <si>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Termékek és szolgáltatások adói</t>
  </si>
  <si>
    <t>Szolgáltatások ellenértéke</t>
  </si>
  <si>
    <t>Közvetített szolgáltatások ellenértéke</t>
  </si>
  <si>
    <t>Ellátási díjak</t>
  </si>
  <si>
    <t>Kamatbevételek</t>
  </si>
  <si>
    <t>Egyébműködési bevételek</t>
  </si>
  <si>
    <t xml:space="preserve">Tárgyi eszk., immaer. javak  értékesítése </t>
  </si>
  <si>
    <t>Dologi kiadások</t>
  </si>
  <si>
    <t>Elvonások és befizetések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</si>
  <si>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</si>
  <si>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</si>
  <si>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</si>
  <si>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</si>
  <si>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</si>
  <si>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</si>
  <si>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Egyéb felh.célú támogatások ÁH-n belülre</t>
  </si>
  <si>
    <t>Felh.célú visszatérítendő támogatások törl.Á H-n kívülre</t>
  </si>
  <si>
    <t>Egyéb felh.célú támogatások ÁH-n kívülre</t>
  </si>
  <si>
    <t>Kiszámlázott ÁFA és ÁFA visszatérülés</t>
  </si>
  <si>
    <t>Irányító szervtől kapott támogatás működési</t>
  </si>
  <si>
    <t>Irányító szervtől kapott támogatás felhalmozási</t>
  </si>
  <si>
    <t>Felhalmozási célú visszatérítendő támog., kölcsönök visszatérülése ÁH-on kívülről</t>
  </si>
  <si>
    <t>Egyéb felhalmozási célú átvett pénzeszközök</t>
  </si>
  <si>
    <t>Felh.célú visszatérítendő tám. kölcs. nyújtása ÁH-n kívülre</t>
  </si>
  <si>
    <t xml:space="preserve">Cím: Balatonalmádi Városgondnokság és gazdálkodási körébe tartozó intézmények </t>
  </si>
  <si>
    <t>Készletértékesítés ellenértéke</t>
  </si>
  <si>
    <t>Betétlekötés</t>
  </si>
  <si>
    <t>Betétfeloldás</t>
  </si>
  <si>
    <t>Államháztartáson belüli megelőlegezések visszafizetése</t>
  </si>
  <si>
    <t>Egyéb sajátos forrásoldali elszámolások, kötelezettség jellegű sajátos elszámolások</t>
  </si>
  <si>
    <t>Egyéb sajátos eszközoldali elszámolások, követelés jellegű sajátos elszámolások</t>
  </si>
  <si>
    <t>Előző évi maradvány igénybevétel működési</t>
  </si>
  <si>
    <t>Előző évi maradvány igénybevétel felhalmozási</t>
  </si>
  <si>
    <t>Előző évi maradvány igénybevétel finanszírozási</t>
  </si>
  <si>
    <t>Államháztartáson belüli megelőlegezések</t>
  </si>
  <si>
    <t>Korrigált nyitó pénzeszköz</t>
  </si>
  <si>
    <t>2016.évi</t>
  </si>
  <si>
    <t xml:space="preserve">2016. évi </t>
  </si>
  <si>
    <t>Bevételi előirányzatok Ft-ban</t>
  </si>
  <si>
    <t>Kiadási előirányzatok Ft-ban</t>
  </si>
  <si>
    <t>Alcím: Almádi Magocskák Óvoda</t>
  </si>
  <si>
    <t>Alcím: Balatonalmádi Vársgondnokság</t>
  </si>
  <si>
    <t>Belföldi értékpapírok kiadásai</t>
  </si>
  <si>
    <t>javaslat</t>
  </si>
  <si>
    <t>Kötelezettség jellegű sajátos elszámolások</t>
  </si>
  <si>
    <t>Módosítási</t>
  </si>
  <si>
    <t>mód.ei.VIII.31.</t>
  </si>
  <si>
    <t>mód. ei. XI.30.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</si>
</sst>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3" fontId="0" fillId="0" borderId="0" xfId="0" applyNumberFormat="1" applyAlignment="1"/>
    <xf numFmtId="3" fontId="0" fillId="0" borderId="0" xfId="0" applyNumberFormat="1"/>
    <xf numFmtId="3" fontId="0" fillId="0" borderId="0" xfId="0" applyNumberFormat="1" applyFill="1" applyBorder="1"/>
    <xf numFmtId="0" fontId="0" fillId="0" borderId="0" xfId="0" applyBorder="1"/>
    <xf numFmtId="0" fontId="2" fillId="0" borderId="2" xfId="0" applyFont="1" applyBorder="1"/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0" fontId="2" fillId="0" borderId="3" xfId="0" applyFont="1" applyBorder="1"/>
    <xf numFmtId="3" fontId="4" fillId="0" borderId="0" xfId="0" applyNumberFormat="1" applyFont="1" applyFill="1" applyBorder="1" applyAlignment="1">
      <alignment horizontal="right"/>
    </xf>
    <xf numFmtId="3" fontId="2" fillId="0" borderId="4" xfId="0" applyNumberFormat="1" applyFont="1" applyFill="1" applyBorder="1"/>
    <xf numFmtId="3" fontId="4" fillId="0" borderId="1" xfId="0" applyNumberFormat="1" applyFont="1" applyFill="1" applyBorder="1"/>
    <xf numFmtId="3" fontId="2" fillId="0" borderId="1" xfId="0" applyNumberFormat="1" applyFont="1" applyFill="1" applyBorder="1"/>
    <xf numFmtId="0" fontId="2" fillId="0" borderId="5" xfId="0" applyFont="1" applyBorder="1" applyAlignment="1">
      <alignment horizontal="left"/>
    </xf>
    <xf numFmtId="3" fontId="2" fillId="0" borderId="4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0" xfId="0" applyFill="1" applyBorder="1"/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3" xfId="0" applyFont="1" applyFill="1" applyBorder="1"/>
    <xf numFmtId="0" fontId="4" fillId="0" borderId="3" xfId="0" applyFont="1" applyFill="1" applyBorder="1"/>
    <xf numFmtId="0" fontId="4" fillId="0" borderId="6" xfId="0" applyFont="1" applyFill="1" applyBorder="1"/>
    <xf numFmtId="3" fontId="4" fillId="0" borderId="6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0" fillId="0" borderId="3" xfId="0" applyFill="1" applyBorder="1"/>
    <xf numFmtId="0" fontId="2" fillId="0" borderId="3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6" xfId="0" applyNumberFormat="1" applyFont="1" applyFill="1" applyBorder="1"/>
    <xf numFmtId="3" fontId="2" fillId="0" borderId="9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1"/>
  <sheetViews>
    <sheetView zoomScaleNormal="100" workbookViewId="0">
      <pane ySplit="8" topLeftCell="A9" activePane="bottomLeft" state="frozen"/>
      <selection pane="bottomLeft" activeCell="G49" sqref="G49"/>
    </sheetView>
  </sheetViews>
  <sheetFormatPr defaultRowHeight="12.75"/>
  <cols>
    <col min="1" max="1" width="49.140625" customWidth="1"/>
    <col min="2" max="2" width="24.28515625" bestFit="1" customWidth="1"/>
    <col min="3" max="4" width="24.28515625" customWidth="1"/>
    <col min="5" max="5" width="24.28515625" bestFit="1" customWidth="1"/>
  </cols>
  <sheetData>
    <row r="1" spans="1:5">
      <c r="A1" s="44" t="s">
        <v>57</v>
      </c>
      <c r="B1" s="45"/>
      <c r="C1" s="45"/>
      <c r="D1" s="45"/>
      <c r="E1" s="45"/>
    </row>
    <row r="2" spans="1:5">
      <c r="A2" s="44" t="s">
        <v>0</v>
      </c>
      <c r="B2" s="45"/>
      <c r="C2" s="45"/>
      <c r="D2" s="45"/>
      <c r="E2" s="45"/>
    </row>
    <row r="3" spans="1:5">
      <c r="A3" s="44"/>
      <c r="B3" s="44"/>
      <c r="C3" s="36"/>
      <c r="D3" s="36"/>
    </row>
    <row r="6" spans="1:5">
      <c r="A6" s="23" t="s">
        <v>71</v>
      </c>
      <c r="B6" s="39"/>
      <c r="C6" s="39"/>
      <c r="D6" s="39"/>
      <c r="E6" s="39"/>
    </row>
    <row r="7" spans="1:5">
      <c r="A7" s="37"/>
      <c r="B7" s="43" t="s">
        <v>69</v>
      </c>
      <c r="C7" s="43" t="s">
        <v>69</v>
      </c>
      <c r="D7" s="43" t="s">
        <v>78</v>
      </c>
      <c r="E7" s="43" t="s">
        <v>70</v>
      </c>
    </row>
    <row r="8" spans="1:5">
      <c r="A8" s="38" t="s">
        <v>1</v>
      </c>
      <c r="B8" s="43" t="s">
        <v>14</v>
      </c>
      <c r="C8" s="43" t="s">
        <v>79</v>
      </c>
      <c r="D8" s="43" t="s">
        <v>76</v>
      </c>
      <c r="E8" s="43" t="s">
        <v>80</v>
      </c>
    </row>
    <row r="9" spans="1:5" s="7" customFormat="1">
      <c r="A9" s="14" t="s">
        <v>23</v>
      </c>
      <c r="B9" s="32">
        <f>+Városgondnokság!B9+'Almádi Magocskák óvoda'!B9+PKKK!B9</f>
        <v>0</v>
      </c>
      <c r="C9" s="32">
        <f>+Városgondnokság!C9+'Almádi Magocskák óvoda'!C9+PKKK!C9</f>
        <v>0</v>
      </c>
      <c r="D9" s="32">
        <f>+Városgondnokság!D9+'Almádi Magocskák óvoda'!D9+PKKK!D9</f>
        <v>0</v>
      </c>
      <c r="E9" s="32">
        <f>+Városgondnokság!E9+'Almádi Magocskák óvoda'!E9+PKKK!E9</f>
        <v>0</v>
      </c>
    </row>
    <row r="10" spans="1:5" s="6" customFormat="1">
      <c r="A10" s="15" t="s">
        <v>24</v>
      </c>
      <c r="B10" s="13">
        <f>+Városgondnokság!B10+'Almádi Magocskák óvoda'!B10+PKKK!B10</f>
        <v>0</v>
      </c>
      <c r="C10" s="13">
        <f>+Városgondnokság!C10+'Almádi Magocskák óvoda'!C10+PKKK!C10</f>
        <v>0</v>
      </c>
      <c r="D10" s="13">
        <f>+Városgondnokság!D10+'Almádi Magocskák óvoda'!D10+PKKK!D10</f>
        <v>0</v>
      </c>
      <c r="E10" s="13">
        <f>+Városgondnokság!E10+'Almádi Magocskák óvoda'!E10+PKKK!E10</f>
        <v>0</v>
      </c>
    </row>
    <row r="11" spans="1:5" ht="25.5">
      <c r="A11" s="15" t="s">
        <v>25</v>
      </c>
      <c r="B11" s="13">
        <f>+Városgondnokság!B11+'Almádi Magocskák óvoda'!B11+PKKK!B11</f>
        <v>0</v>
      </c>
      <c r="C11" s="13">
        <f>+Városgondnokság!C11+'Almádi Magocskák óvoda'!C11+PKKK!C11</f>
        <v>0</v>
      </c>
      <c r="D11" s="13">
        <f>+Városgondnokság!D11+'Almádi Magocskák óvoda'!D11+PKKK!D11</f>
        <v>0</v>
      </c>
      <c r="E11" s="13">
        <f>+Városgondnokság!E11+'Almádi Magocskák óvoda'!E11+PKKK!E11</f>
        <v>0</v>
      </c>
    </row>
    <row r="12" spans="1:5" ht="25.5">
      <c r="A12" s="15" t="s">
        <v>26</v>
      </c>
      <c r="B12" s="13">
        <f>+Városgondnokság!B12+'Almádi Magocskák óvoda'!B12+PKKK!B12</f>
        <v>0</v>
      </c>
      <c r="C12" s="13">
        <f>+Városgondnokság!C12+'Almádi Magocskák óvoda'!C12+PKKK!C12</f>
        <v>0</v>
      </c>
      <c r="D12" s="13">
        <f>+Városgondnokság!D12+'Almádi Magocskák óvoda'!D12+PKKK!D12</f>
        <v>0</v>
      </c>
      <c r="E12" s="13">
        <f>+Városgondnokság!E12+'Almádi Magocskák óvoda'!E12+PKKK!E12</f>
        <v>0</v>
      </c>
    </row>
    <row r="13" spans="1:5">
      <c r="A13" s="14" t="s">
        <v>27</v>
      </c>
      <c r="B13" s="13">
        <f>+Városgondnokság!B13+'Almádi Magocskák óvoda'!B13+PKKK!B13</f>
        <v>20973000</v>
      </c>
      <c r="C13" s="13">
        <f>+Városgondnokság!C13+'Almádi Magocskák óvoda'!C13+PKKK!C13</f>
        <v>22053363</v>
      </c>
      <c r="D13" s="13">
        <f>+Városgondnokság!D13+'Almádi Magocskák óvoda'!D13+PKKK!D13</f>
        <v>-204450</v>
      </c>
      <c r="E13" s="13">
        <f>+Városgondnokság!E13+'Almádi Magocskák óvoda'!E13+PKKK!E13</f>
        <v>21848913</v>
      </c>
    </row>
    <row r="14" spans="1:5">
      <c r="A14" s="14" t="s">
        <v>28</v>
      </c>
      <c r="B14" s="13">
        <f>+Városgondnokság!B14+'Almádi Magocskák óvoda'!B14+PKKK!B14</f>
        <v>0</v>
      </c>
      <c r="C14" s="13">
        <f>+Városgondnokság!C14+'Almádi Magocskák óvoda'!C14+PKKK!C14</f>
        <v>0</v>
      </c>
      <c r="D14" s="13">
        <f>+Városgondnokság!D14+'Almádi Magocskák óvoda'!D14+PKKK!D14</f>
        <v>0</v>
      </c>
      <c r="E14" s="13">
        <f>+Városgondnokság!E14+'Almádi Magocskák óvoda'!E14+PKKK!E14</f>
        <v>0</v>
      </c>
    </row>
    <row r="15" spans="1:5" ht="25.5">
      <c r="A15" s="15" t="s">
        <v>29</v>
      </c>
      <c r="B15" s="13">
        <f>+Városgondnokság!B15+'Almádi Magocskák óvoda'!B15+PKKK!B15</f>
        <v>0</v>
      </c>
      <c r="C15" s="13">
        <f>+Városgondnokság!C15+'Almádi Magocskák óvoda'!C15+PKKK!C15</f>
        <v>0</v>
      </c>
      <c r="D15" s="13">
        <f>+Városgondnokság!D15+'Almádi Magocskák óvoda'!D15+PKKK!D15</f>
        <v>0</v>
      </c>
      <c r="E15" s="13">
        <f>+Városgondnokság!E15+'Almádi Magocskák óvoda'!E15+PKKK!E15</f>
        <v>0</v>
      </c>
    </row>
    <row r="16" spans="1:5" ht="25.5">
      <c r="A16" s="15" t="s">
        <v>30</v>
      </c>
      <c r="B16" s="13">
        <f>+Városgondnokság!B16+'Almádi Magocskák óvoda'!B16+PKKK!B16</f>
        <v>0</v>
      </c>
      <c r="C16" s="13">
        <f>+Városgondnokság!C16+'Almádi Magocskák óvoda'!C16+PKKK!C16</f>
        <v>0</v>
      </c>
      <c r="D16" s="13">
        <f>+Városgondnokság!D16+'Almádi Magocskák óvoda'!D16+PKKK!D16</f>
        <v>0</v>
      </c>
      <c r="E16" s="13">
        <f>+Városgondnokság!E16+'Almádi Magocskák óvoda'!E16+PKKK!E16</f>
        <v>0</v>
      </c>
    </row>
    <row r="17" spans="1:5">
      <c r="A17" s="14" t="s">
        <v>31</v>
      </c>
      <c r="B17" s="13">
        <f>+Városgondnokság!B17+'Almádi Magocskák óvoda'!B17+PKKK!B17</f>
        <v>0</v>
      </c>
      <c r="C17" s="13">
        <f>+Városgondnokság!C17+'Almádi Magocskák óvoda'!C17+PKKK!C17</f>
        <v>0</v>
      </c>
      <c r="D17" s="13">
        <f>+Városgondnokság!D17+'Almádi Magocskák óvoda'!D17+PKKK!D17</f>
        <v>0</v>
      </c>
      <c r="E17" s="13">
        <f>+Városgondnokság!E17+'Almádi Magocskák óvoda'!E17+PKKK!E17</f>
        <v>0</v>
      </c>
    </row>
    <row r="18" spans="1:5">
      <c r="A18" s="15" t="s">
        <v>32</v>
      </c>
      <c r="B18" s="13">
        <f>+Városgondnokság!B18+'Almádi Magocskák óvoda'!B18+PKKK!B18</f>
        <v>0</v>
      </c>
      <c r="C18" s="13">
        <f>+Városgondnokság!C18+'Almádi Magocskák óvoda'!C18+PKKK!C18</f>
        <v>0</v>
      </c>
      <c r="D18" s="13">
        <f>+Városgondnokság!D18+'Almádi Magocskák óvoda'!D18+PKKK!D18</f>
        <v>0</v>
      </c>
      <c r="E18" s="13">
        <f>+Városgondnokság!E18+'Almádi Magocskák óvoda'!E18+PKKK!E18</f>
        <v>0</v>
      </c>
    </row>
    <row r="19" spans="1:5">
      <c r="A19" s="14" t="s">
        <v>33</v>
      </c>
      <c r="B19" s="13">
        <f>+Városgondnokság!B19+'Almádi Magocskák óvoda'!B19+PKKK!B19</f>
        <v>0</v>
      </c>
      <c r="C19" s="13">
        <f>+Városgondnokság!C19+'Almádi Magocskák óvoda'!C19+PKKK!C19</f>
        <v>0</v>
      </c>
      <c r="D19" s="13">
        <f>+Városgondnokság!D19+'Almádi Magocskák óvoda'!D19+PKKK!D19</f>
        <v>0</v>
      </c>
      <c r="E19" s="13">
        <f>+Városgondnokság!E19+'Almádi Magocskák óvoda'!E19+PKKK!E19</f>
        <v>0</v>
      </c>
    </row>
    <row r="20" spans="1:5">
      <c r="A20" s="14" t="s">
        <v>16</v>
      </c>
      <c r="B20" s="13">
        <f>+Városgondnokság!B20+'Almádi Magocskák óvoda'!B20+PKKK!B20</f>
        <v>0</v>
      </c>
      <c r="C20" s="13">
        <f>+Városgondnokság!C20+'Almádi Magocskák óvoda'!C20+PKKK!C20</f>
        <v>0</v>
      </c>
      <c r="D20" s="13">
        <f>+Városgondnokság!D20+'Almádi Magocskák óvoda'!D20+PKKK!D20</f>
        <v>0</v>
      </c>
      <c r="E20" s="13">
        <f>+Városgondnokság!E20+'Almádi Magocskák óvoda'!E20+PKKK!E20</f>
        <v>0</v>
      </c>
    </row>
    <row r="21" spans="1:5">
      <c r="A21" s="16" t="s">
        <v>58</v>
      </c>
      <c r="B21" s="13">
        <f>+Városgondnokság!B21+'Almádi Magocskák óvoda'!B21+PKKK!B21</f>
        <v>1610000</v>
      </c>
      <c r="C21" s="13">
        <f>+Városgondnokság!C21+'Almádi Magocskák óvoda'!C21+PKKK!C21</f>
        <v>1610000</v>
      </c>
      <c r="D21" s="13">
        <f>+Városgondnokság!D21+'Almádi Magocskák óvoda'!D21+PKKK!D21</f>
        <v>219472</v>
      </c>
      <c r="E21" s="13">
        <f>+Városgondnokság!E21+'Almádi Magocskák óvoda'!E21+PKKK!E21</f>
        <v>1829472</v>
      </c>
    </row>
    <row r="22" spans="1:5" ht="12.6" customHeight="1">
      <c r="A22" s="16" t="s">
        <v>34</v>
      </c>
      <c r="B22" s="13">
        <f>+Városgondnokság!B22+'Almádi Magocskák óvoda'!B22+PKKK!B22</f>
        <v>97167000</v>
      </c>
      <c r="C22" s="13">
        <f>+Városgondnokság!C22+'Almádi Magocskák óvoda'!C22+PKKK!C22</f>
        <v>97167000</v>
      </c>
      <c r="D22" s="13">
        <f>+Városgondnokság!D22+'Almádi Magocskák óvoda'!D22+PKKK!D22</f>
        <v>616637</v>
      </c>
      <c r="E22" s="13">
        <f>+Városgondnokság!E22+'Almádi Magocskák óvoda'!E22+PKKK!E22</f>
        <v>97783637</v>
      </c>
    </row>
    <row r="23" spans="1:5">
      <c r="A23" s="16" t="s">
        <v>35</v>
      </c>
      <c r="B23" s="13">
        <f>+Városgondnokság!B23+'Almádi Magocskák óvoda'!B23+PKKK!B23</f>
        <v>5723000</v>
      </c>
      <c r="C23" s="13">
        <f>+Városgondnokság!C23+'Almádi Magocskák óvoda'!C23+PKKK!C23</f>
        <v>5723000</v>
      </c>
      <c r="D23" s="13">
        <f>+Városgondnokság!D23+'Almádi Magocskák óvoda'!D23+PKKK!D23</f>
        <v>20157</v>
      </c>
      <c r="E23" s="13">
        <f>+Városgondnokság!E23+'Almádi Magocskák óvoda'!E23+PKKK!E23</f>
        <v>5743157</v>
      </c>
    </row>
    <row r="24" spans="1:5">
      <c r="A24" s="16" t="s">
        <v>36</v>
      </c>
      <c r="B24" s="13">
        <f>+Városgondnokság!B24+'Almádi Magocskák óvoda'!B24+PKKK!B24</f>
        <v>36430000</v>
      </c>
      <c r="C24" s="13">
        <f>+Városgondnokság!C24+'Almádi Magocskák óvoda'!C24+PKKK!C24</f>
        <v>34421349</v>
      </c>
      <c r="D24" s="13">
        <f>+Városgondnokság!D24+'Almádi Magocskák óvoda'!D24+PKKK!D24</f>
        <v>-699729</v>
      </c>
      <c r="E24" s="13">
        <f>+Városgondnokság!E24+'Almádi Magocskák óvoda'!E24+PKKK!E24</f>
        <v>33721620</v>
      </c>
    </row>
    <row r="25" spans="1:5">
      <c r="A25" s="16" t="s">
        <v>51</v>
      </c>
      <c r="B25" s="13">
        <f>+Városgondnokság!B25+'Almádi Magocskák óvoda'!B25+PKKK!B25</f>
        <v>37821000</v>
      </c>
      <c r="C25" s="13">
        <f>+Városgondnokság!C25+'Almádi Magocskák óvoda'!C25+PKKK!C25</f>
        <v>46835659</v>
      </c>
      <c r="D25" s="13">
        <f>+Városgondnokság!D25+'Almádi Magocskák óvoda'!D25+PKKK!D25</f>
        <v>803977</v>
      </c>
      <c r="E25" s="13">
        <f>+Városgondnokság!E25+'Almádi Magocskák óvoda'!E25+PKKK!E25</f>
        <v>47639636</v>
      </c>
    </row>
    <row r="26" spans="1:5">
      <c r="A26" s="16" t="s">
        <v>37</v>
      </c>
      <c r="B26" s="13">
        <f>+Városgondnokság!B26+'Almádi Magocskák óvoda'!B26+PKKK!B26</f>
        <v>0</v>
      </c>
      <c r="C26" s="13">
        <f>+Városgondnokság!C26+'Almádi Magocskák óvoda'!C26+PKKK!C26</f>
        <v>0</v>
      </c>
      <c r="D26" s="13">
        <f>+Városgondnokság!D26+'Almádi Magocskák óvoda'!D26+PKKK!D26</f>
        <v>0</v>
      </c>
      <c r="E26" s="13">
        <f>+Városgondnokság!E26+'Almádi Magocskák óvoda'!E26+PKKK!E26</f>
        <v>0</v>
      </c>
    </row>
    <row r="27" spans="1:5">
      <c r="A27" s="16" t="s">
        <v>38</v>
      </c>
      <c r="B27" s="13">
        <f>+Városgondnokság!B27+'Almádi Magocskák óvoda'!B27+PKKK!B27</f>
        <v>0</v>
      </c>
      <c r="C27" s="13">
        <f>+Városgondnokság!C27+'Almádi Magocskák óvoda'!C27+PKKK!C27</f>
        <v>0</v>
      </c>
      <c r="D27" s="13">
        <f>+Városgondnokság!D27+'Almádi Magocskák óvoda'!D27+PKKK!D27</f>
        <v>0</v>
      </c>
      <c r="E27" s="13">
        <f>+Városgondnokság!E27+'Almádi Magocskák óvoda'!E27+PKKK!E27</f>
        <v>0</v>
      </c>
    </row>
    <row r="28" spans="1:5">
      <c r="A28" s="16" t="s">
        <v>39</v>
      </c>
      <c r="B28" s="13">
        <f>+Városgondnokság!B28+'Almádi Magocskák óvoda'!B28+PKKK!B28</f>
        <v>0</v>
      </c>
      <c r="C28" s="13">
        <f>+Városgondnokság!C28+'Almádi Magocskák óvoda'!C28+PKKK!C28</f>
        <v>0</v>
      </c>
      <c r="D28" s="13">
        <f>+Városgondnokság!D28+'Almádi Magocskák óvoda'!D28+PKKK!D28</f>
        <v>0</v>
      </c>
      <c r="E28" s="13">
        <f>+Városgondnokság!E28+'Almádi Magocskák óvoda'!E28+PKKK!E28</f>
        <v>0</v>
      </c>
    </row>
    <row r="29" spans="1:5">
      <c r="A29" s="16" t="s">
        <v>15</v>
      </c>
      <c r="B29" s="13">
        <f>+Városgondnokság!B29+'Almádi Magocskák óvoda'!B29+PKKK!B29</f>
        <v>0</v>
      </c>
      <c r="C29" s="13">
        <f>+Városgondnokság!C29+'Almádi Magocskák óvoda'!C29+PKKK!C29</f>
        <v>0</v>
      </c>
      <c r="D29" s="13">
        <f>+Városgondnokság!D29+'Almádi Magocskák óvoda'!D29+PKKK!D29</f>
        <v>0</v>
      </c>
      <c r="E29" s="13">
        <f>+Városgondnokság!E29+'Almádi Magocskák óvoda'!E29+PKKK!E29</f>
        <v>0</v>
      </c>
    </row>
    <row r="30" spans="1:5" ht="25.5">
      <c r="A30" s="27" t="s">
        <v>54</v>
      </c>
      <c r="B30" s="13">
        <f>+Városgondnokság!B30+'Almádi Magocskák óvoda'!B30+PKKK!B30</f>
        <v>0</v>
      </c>
      <c r="C30" s="13">
        <f>+Városgondnokság!C30+'Almádi Magocskák óvoda'!C30+PKKK!C30</f>
        <v>0</v>
      </c>
      <c r="D30" s="13">
        <f>+Városgondnokság!D30+'Almádi Magocskák óvoda'!D30+PKKK!D30</f>
        <v>0</v>
      </c>
      <c r="E30" s="13">
        <f>+Városgondnokság!E30+'Almádi Magocskák óvoda'!E30+PKKK!E30</f>
        <v>0</v>
      </c>
    </row>
    <row r="31" spans="1:5">
      <c r="A31" s="16" t="s">
        <v>55</v>
      </c>
      <c r="B31" s="13">
        <f>+Városgondnokság!B31+'Almádi Magocskák óvoda'!B31+PKKK!B31</f>
        <v>0</v>
      </c>
      <c r="C31" s="13">
        <f>+Városgondnokság!C31+'Almádi Magocskák óvoda'!C31+PKKK!C31</f>
        <v>0</v>
      </c>
      <c r="D31" s="13">
        <f>+Városgondnokság!D31+'Almádi Magocskák óvoda'!D31+PKKK!D31</f>
        <v>0</v>
      </c>
      <c r="E31" s="13">
        <f>+Városgondnokság!E31+'Almádi Magocskák óvoda'!E31+PKKK!E31</f>
        <v>0</v>
      </c>
    </row>
    <row r="32" spans="1:5">
      <c r="A32" s="28" t="s">
        <v>2</v>
      </c>
      <c r="B32" s="17">
        <f>+Városgondnokság!B32+'Almádi Magocskák óvoda'!B32+PKKK!B32</f>
        <v>199724000</v>
      </c>
      <c r="C32" s="17">
        <f>+Városgondnokság!C32+'Almádi Magocskák óvoda'!C32+PKKK!C32</f>
        <v>207810371</v>
      </c>
      <c r="D32" s="17">
        <f>+Városgondnokság!D32+'Almádi Magocskák óvoda'!D32+PKKK!D32</f>
        <v>756064</v>
      </c>
      <c r="E32" s="17">
        <f>+Városgondnokság!E32+'Almádi Magocskák óvoda'!E32+PKKK!E32</f>
        <v>208566435</v>
      </c>
    </row>
    <row r="33" spans="1:5">
      <c r="A33" s="16" t="s">
        <v>64</v>
      </c>
      <c r="B33" s="13">
        <f>+Városgondnokság!B33+'Almádi Magocskák óvoda'!B33+PKKK!B33</f>
        <v>0</v>
      </c>
      <c r="C33" s="13">
        <f>+Városgondnokság!C33+'Almádi Magocskák óvoda'!C33+PKKK!C33</f>
        <v>0</v>
      </c>
      <c r="D33" s="13">
        <f>+Városgondnokság!D33+'Almádi Magocskák óvoda'!D33+PKKK!D33</f>
        <v>0</v>
      </c>
      <c r="E33" s="13">
        <f>+Városgondnokság!E33+'Almádi Magocskák óvoda'!E33+PKKK!E33</f>
        <v>0</v>
      </c>
    </row>
    <row r="34" spans="1:5">
      <c r="A34" s="16" t="s">
        <v>65</v>
      </c>
      <c r="B34" s="13">
        <f>+Városgondnokság!B34+'Almádi Magocskák óvoda'!B34+PKKK!B34</f>
        <v>2500000</v>
      </c>
      <c r="C34" s="13">
        <f>+Városgondnokság!C34+'Almádi Magocskák óvoda'!C34+PKKK!C34</f>
        <v>25972756</v>
      </c>
      <c r="D34" s="13">
        <f>+Városgondnokság!D34+'Almádi Magocskák óvoda'!D34+PKKK!D34</f>
        <v>0</v>
      </c>
      <c r="E34" s="13">
        <f>+Városgondnokság!E34+'Almádi Magocskák óvoda'!E34+PKKK!E34</f>
        <v>25972756</v>
      </c>
    </row>
    <row r="35" spans="1:5">
      <c r="A35" s="16" t="s">
        <v>66</v>
      </c>
      <c r="B35" s="13">
        <f>+Városgondnokság!B35+'Almádi Magocskák óvoda'!B35+PKKK!B35</f>
        <v>0</v>
      </c>
      <c r="C35" s="13">
        <f>+Városgondnokság!C35+'Almádi Magocskák óvoda'!C35+PKKK!C35</f>
        <v>0</v>
      </c>
      <c r="D35" s="13">
        <f>+Városgondnokság!D35+'Almádi Magocskák óvoda'!D35+PKKK!D35</f>
        <v>0</v>
      </c>
      <c r="E35" s="13">
        <f>+Városgondnokság!E35+'Almádi Magocskák óvoda'!E35+PKKK!E35</f>
        <v>0</v>
      </c>
    </row>
    <row r="36" spans="1:5">
      <c r="A36" s="16" t="s">
        <v>67</v>
      </c>
      <c r="B36" s="13">
        <f>+Városgondnokság!B36+'Almádi Magocskák óvoda'!B36+PKKK!B36</f>
        <v>0</v>
      </c>
      <c r="C36" s="13">
        <f>+Városgondnokság!C36+'Almádi Magocskák óvoda'!C36+PKKK!C36</f>
        <v>0</v>
      </c>
      <c r="D36" s="13">
        <f>+Városgondnokság!D36+'Almádi Magocskák óvoda'!D36+PKKK!D36</f>
        <v>0</v>
      </c>
      <c r="E36" s="13">
        <f>+Városgondnokság!E36+'Almádi Magocskák óvoda'!E36+PKKK!E36</f>
        <v>0</v>
      </c>
    </row>
    <row r="37" spans="1:5">
      <c r="A37" s="25" t="s">
        <v>60</v>
      </c>
      <c r="B37" s="13">
        <f>+Városgondnokság!B37+'Almádi Magocskák óvoda'!B37+PKKK!B37</f>
        <v>0</v>
      </c>
      <c r="C37" s="13">
        <f>+Városgondnokság!C37+'Almádi Magocskák óvoda'!C37+PKKK!C37</f>
        <v>0</v>
      </c>
      <c r="D37" s="13">
        <f>+Városgondnokság!D37+'Almádi Magocskák óvoda'!D37+PKKK!D37</f>
        <v>0</v>
      </c>
      <c r="E37" s="13">
        <f>+Városgondnokság!E37+'Almádi Magocskák óvoda'!E37+PKKK!E37</f>
        <v>0</v>
      </c>
    </row>
    <row r="38" spans="1:5">
      <c r="A38" s="16" t="s">
        <v>75</v>
      </c>
      <c r="B38" s="13">
        <f>+Városgondnokság!B38+'Almádi Magocskák óvoda'!B38+PKKK!B38</f>
        <v>0</v>
      </c>
      <c r="C38" s="13">
        <f>+Városgondnokság!C38+'Almádi Magocskák óvoda'!C38+PKKK!C38</f>
        <v>0</v>
      </c>
      <c r="D38" s="13">
        <f>+Városgondnokság!D38+'Almádi Magocskák óvoda'!D38+PKKK!D38</f>
        <v>0</v>
      </c>
      <c r="E38" s="13">
        <f>+Városgondnokság!E38+'Almádi Magocskák óvoda'!E38+PKKK!E38</f>
        <v>0</v>
      </c>
    </row>
    <row r="39" spans="1:5">
      <c r="A39" s="16" t="s">
        <v>52</v>
      </c>
      <c r="B39" s="13">
        <f>+Városgondnokság!B39+'Almádi Magocskák óvoda'!B39+PKKK!B39</f>
        <v>568299000</v>
      </c>
      <c r="C39" s="13">
        <f>+Városgondnokság!C39+'Almádi Magocskák óvoda'!C39+PKKK!C39</f>
        <v>592299114</v>
      </c>
      <c r="D39" s="13">
        <f>+Városgondnokság!D39+'Almádi Magocskák óvoda'!D39+PKKK!D39</f>
        <v>41540</v>
      </c>
      <c r="E39" s="13">
        <f>+Városgondnokság!E39+'Almádi Magocskák óvoda'!E39+PKKK!E39</f>
        <v>592340654</v>
      </c>
    </row>
    <row r="40" spans="1:5">
      <c r="A40" s="16" t="s">
        <v>53</v>
      </c>
      <c r="B40" s="13">
        <f>+Városgondnokság!B40+'Almádi Magocskák óvoda'!B40+PKKK!B40</f>
        <v>8044000</v>
      </c>
      <c r="C40" s="13">
        <f>+Városgondnokság!C40+'Almádi Magocskák óvoda'!C40+PKKK!C40</f>
        <v>2788145</v>
      </c>
      <c r="D40" s="13">
        <f>+Városgondnokság!D40+'Almádi Magocskák óvoda'!D40+PKKK!D40</f>
        <v>8311263</v>
      </c>
      <c r="E40" s="13">
        <f>+Városgondnokság!E40+'Almádi Magocskák óvoda'!E40+PKKK!E40</f>
        <v>11099408</v>
      </c>
    </row>
    <row r="41" spans="1:5">
      <c r="A41" s="28" t="s">
        <v>17</v>
      </c>
      <c r="B41" s="17">
        <f>+Városgondnokság!B41+'Almádi Magocskák óvoda'!B41+PKKK!B41</f>
        <v>578843000</v>
      </c>
      <c r="C41" s="17">
        <f>+Városgondnokság!C41+'Almádi Magocskák óvoda'!C41+PKKK!C41</f>
        <v>621060015</v>
      </c>
      <c r="D41" s="17">
        <f>+Városgondnokság!D41+'Almádi Magocskák óvoda'!D41+PKKK!D41</f>
        <v>8352803</v>
      </c>
      <c r="E41" s="17">
        <f>+Városgondnokság!E41+'Almádi Magocskák óvoda'!E41+PKKK!E41</f>
        <v>629412818</v>
      </c>
    </row>
    <row r="42" spans="1:5">
      <c r="A42" s="28" t="s">
        <v>77</v>
      </c>
      <c r="B42" s="17">
        <f>+Városgondnokság!B42+'Almádi Magocskák óvoda'!B42+PKKK!B42</f>
        <v>0</v>
      </c>
      <c r="C42" s="17">
        <f>+Városgondnokság!C42+'Almádi Magocskák óvoda'!C42+PKKK!C42</f>
        <v>0</v>
      </c>
      <c r="D42" s="17">
        <f>+Városgondnokság!D42+'Almádi Magocskák óvoda'!D42+PKKK!D42</f>
        <v>0</v>
      </c>
      <c r="E42" s="17">
        <f>+Városgondnokság!E42+'Almádi Magocskák óvoda'!E42+PKKK!E42</f>
        <v>0</v>
      </c>
    </row>
    <row r="43" spans="1:5" ht="13.5" thickBot="1">
      <c r="A43" s="29" t="s">
        <v>68</v>
      </c>
      <c r="B43" s="17">
        <f>+Városgondnokság!B43+'Almádi Magocskák óvoda'!B43+PKKK!B43</f>
        <v>0</v>
      </c>
      <c r="C43" s="17">
        <f>+Városgondnokság!C43+'Almádi Magocskák óvoda'!C43+PKKK!C43</f>
        <v>0</v>
      </c>
      <c r="D43" s="17">
        <f>+Városgondnokság!D43+'Almádi Magocskák óvoda'!D43+PKKK!D43</f>
        <v>0</v>
      </c>
      <c r="E43" s="17">
        <f>+Városgondnokság!E43+'Almádi Magocskák óvoda'!E43+PKKK!E43</f>
        <v>0</v>
      </c>
    </row>
    <row r="44" spans="1:5" ht="13.5" thickBot="1">
      <c r="A44" s="12" t="s">
        <v>3</v>
      </c>
      <c r="B44" s="24">
        <f>+Városgondnokság!B44+'Almádi Magocskák óvoda'!B44+PKKK!B44</f>
        <v>778567000</v>
      </c>
      <c r="C44" s="24">
        <f>+Városgondnokság!C44+'Almádi Magocskák óvoda'!C44+PKKK!C44</f>
        <v>828870386</v>
      </c>
      <c r="D44" s="24">
        <f>+Városgondnokság!D44+'Almádi Magocskák óvoda'!D44+PKKK!D44</f>
        <v>9108867</v>
      </c>
      <c r="E44" s="42">
        <f>+Városgondnokság!E44+'Almádi Magocskák óvoda'!E44+PKKK!E44</f>
        <v>837979253</v>
      </c>
    </row>
    <row r="45" spans="1:5">
      <c r="A45" s="5"/>
      <c r="B45" s="19"/>
      <c r="C45" s="19"/>
      <c r="D45" s="19"/>
      <c r="E45" s="19"/>
    </row>
    <row r="46" spans="1:5">
      <c r="A46" s="5"/>
    </row>
    <row r="47" spans="1:5">
      <c r="A47" s="5"/>
    </row>
    <row r="48" spans="1:5">
      <c r="A48" s="23" t="s">
        <v>72</v>
      </c>
      <c r="B48" s="39"/>
      <c r="C48" s="39"/>
      <c r="D48" s="39"/>
      <c r="E48" s="39"/>
    </row>
    <row r="49" spans="1:5">
      <c r="A49" s="37"/>
      <c r="B49" s="43" t="s">
        <v>69</v>
      </c>
      <c r="C49" s="43" t="s">
        <v>69</v>
      </c>
      <c r="D49" s="43" t="s">
        <v>78</v>
      </c>
      <c r="E49" s="43" t="s">
        <v>70</v>
      </c>
    </row>
    <row r="50" spans="1:5">
      <c r="A50" s="38" t="s">
        <v>1</v>
      </c>
      <c r="B50" s="43" t="s">
        <v>14</v>
      </c>
      <c r="C50" s="43" t="s">
        <v>79</v>
      </c>
      <c r="D50" s="43" t="s">
        <v>76</v>
      </c>
      <c r="E50" s="43" t="s">
        <v>80</v>
      </c>
    </row>
    <row r="51" spans="1:5">
      <c r="A51" s="25" t="s">
        <v>13</v>
      </c>
      <c r="B51" s="32">
        <f>+Városgondnokság!B51+'Almádi Magocskák óvoda'!B51+PKKK!B51</f>
        <v>298942000</v>
      </c>
      <c r="C51" s="32">
        <f>+Városgondnokság!C51+'Almádi Magocskák óvoda'!C51+PKKK!C51</f>
        <v>304692393</v>
      </c>
      <c r="D51" s="32">
        <f>+Városgondnokság!D51+'Almádi Magocskák óvoda'!D51+PKKK!D51</f>
        <v>-2863601</v>
      </c>
      <c r="E51" s="32">
        <f>+Városgondnokság!E51+'Almádi Magocskák óvoda'!E51+PKKK!E51</f>
        <v>301828792</v>
      </c>
    </row>
    <row r="52" spans="1:5">
      <c r="A52" s="25" t="s">
        <v>9</v>
      </c>
      <c r="B52" s="13">
        <f>+Városgondnokság!B52+'Almádi Magocskák óvoda'!B52+PKKK!B52</f>
        <v>83128000</v>
      </c>
      <c r="C52" s="13">
        <f>+Városgondnokság!C52+'Almádi Magocskák óvoda'!C52+PKKK!C52</f>
        <v>84810396</v>
      </c>
      <c r="D52" s="13">
        <f>+Városgondnokság!D52+'Almádi Magocskák óvoda'!D52+PKKK!D52</f>
        <v>-148028</v>
      </c>
      <c r="E52" s="13">
        <f>+Városgondnokság!E52+'Almádi Magocskák óvoda'!E52+PKKK!E52</f>
        <v>84662368</v>
      </c>
    </row>
    <row r="53" spans="1:5">
      <c r="A53" s="16" t="s">
        <v>40</v>
      </c>
      <c r="B53" s="13">
        <f>+Városgondnokság!B53+'Almádi Magocskák óvoda'!B53+PKKK!B53</f>
        <v>385953000</v>
      </c>
      <c r="C53" s="13">
        <f>+Városgondnokság!C53+'Almádi Magocskák óvoda'!C53+PKKK!C53</f>
        <v>415288441</v>
      </c>
      <c r="D53" s="13">
        <f>+Városgondnokság!D53+'Almádi Magocskák óvoda'!D53+PKKK!D53</f>
        <v>3402388</v>
      </c>
      <c r="E53" s="13">
        <f>+Városgondnokság!E53+'Almádi Magocskák óvoda'!E53+PKKK!E53</f>
        <v>418690829</v>
      </c>
    </row>
    <row r="54" spans="1:5">
      <c r="A54" s="16" t="s">
        <v>18</v>
      </c>
      <c r="B54" s="13">
        <f>+Városgondnokság!B54+'Almádi Magocskák óvoda'!B54+PKKK!B54</f>
        <v>0</v>
      </c>
      <c r="C54" s="13">
        <f>+Városgondnokság!C54+'Almádi Magocskák óvoda'!C54+PKKK!C54</f>
        <v>0</v>
      </c>
      <c r="D54" s="13">
        <f>+Városgondnokság!D54+'Almádi Magocskák óvoda'!D54+PKKK!D54</f>
        <v>0</v>
      </c>
      <c r="E54" s="13">
        <f>+Városgondnokság!E54+'Almádi Magocskák óvoda'!E54+PKKK!E54</f>
        <v>0</v>
      </c>
    </row>
    <row r="55" spans="1:5">
      <c r="A55" s="16" t="s">
        <v>41</v>
      </c>
      <c r="B55" s="13">
        <f>+Városgondnokság!B55+'Almádi Magocskák óvoda'!B55+PKKK!B55</f>
        <v>0</v>
      </c>
      <c r="C55" s="13">
        <f>+Városgondnokság!C55+'Almádi Magocskák óvoda'!C55+PKKK!C55</f>
        <v>0</v>
      </c>
      <c r="D55" s="13">
        <f>+Városgondnokság!D55+'Almádi Magocskák óvoda'!D55+PKKK!D55</f>
        <v>0</v>
      </c>
      <c r="E55" s="13">
        <f>+Városgondnokság!E55+'Almádi Magocskák óvoda'!E55+PKKK!E55</f>
        <v>0</v>
      </c>
    </row>
    <row r="56" spans="1:5">
      <c r="A56" s="16" t="s">
        <v>42</v>
      </c>
      <c r="B56" s="13">
        <f>+Városgondnokság!B56+'Almádi Magocskák óvoda'!B56+PKKK!B56</f>
        <v>0</v>
      </c>
      <c r="C56" s="13">
        <f>+Városgondnokság!C56+'Almádi Magocskák óvoda'!C56+PKKK!C56</f>
        <v>0</v>
      </c>
      <c r="D56" s="13">
        <f>+Városgondnokság!D56+'Almádi Magocskák óvoda'!D56+PKKK!D56</f>
        <v>0</v>
      </c>
      <c r="E56" s="13">
        <f>+Városgondnokság!E56+'Almádi Magocskák óvoda'!E56+PKKK!E56</f>
        <v>0</v>
      </c>
    </row>
    <row r="57" spans="1:5">
      <c r="A57" s="16" t="s">
        <v>43</v>
      </c>
      <c r="B57" s="13">
        <f>+Városgondnokság!B57+'Almádi Magocskák óvoda'!B57+PKKK!B57</f>
        <v>0</v>
      </c>
      <c r="C57" s="13">
        <f>+Városgondnokság!C57+'Almádi Magocskák óvoda'!C57+PKKK!C57</f>
        <v>0</v>
      </c>
      <c r="D57" s="13">
        <v>0</v>
      </c>
      <c r="E57" s="13">
        <v>0</v>
      </c>
    </row>
    <row r="58" spans="1:5">
      <c r="A58" s="16" t="s">
        <v>44</v>
      </c>
      <c r="B58" s="13">
        <f>+Városgondnokság!B58+'Almádi Magocskák óvoda'!B58+PKKK!B58</f>
        <v>0</v>
      </c>
      <c r="C58" s="13">
        <f>+Városgondnokság!C58+'Almádi Magocskák óvoda'!C58+PKKK!C58</f>
        <v>0</v>
      </c>
      <c r="D58" s="13">
        <v>0</v>
      </c>
      <c r="E58" s="13">
        <v>0</v>
      </c>
    </row>
    <row r="59" spans="1:5">
      <c r="A59" s="16" t="s">
        <v>45</v>
      </c>
      <c r="B59" s="13">
        <f>+Városgondnokság!B59+'Almádi Magocskák óvoda'!B59+PKKK!B59</f>
        <v>0</v>
      </c>
      <c r="C59" s="13">
        <f>+Városgondnokság!C59+'Almádi Magocskák óvoda'!C59+PKKK!C59</f>
        <v>0</v>
      </c>
      <c r="D59" s="13">
        <v>0</v>
      </c>
      <c r="E59" s="13">
        <v>0</v>
      </c>
    </row>
    <row r="60" spans="1:5">
      <c r="A60" s="16" t="s">
        <v>5</v>
      </c>
      <c r="B60" s="13">
        <f>+Városgondnokság!B60+'Almádi Magocskák óvoda'!B60+PKKK!B60</f>
        <v>0</v>
      </c>
      <c r="C60" s="13">
        <f>+Városgondnokság!C60+'Almádi Magocskák óvoda'!C60+PKKK!C60</f>
        <v>0</v>
      </c>
      <c r="D60" s="13">
        <v>0</v>
      </c>
      <c r="E60" s="13">
        <v>0</v>
      </c>
    </row>
    <row r="61" spans="1:5">
      <c r="A61" s="16" t="s">
        <v>6</v>
      </c>
      <c r="B61" s="13">
        <f>+Városgondnokság!B61+'Almádi Magocskák óvoda'!B61+PKKK!B61</f>
        <v>10544000</v>
      </c>
      <c r="C61" s="13">
        <f>+Városgondnokság!C61+'Almádi Magocskák óvoda'!C61+PKKK!C61</f>
        <v>24079156</v>
      </c>
      <c r="D61" s="13">
        <f>+Városgondnokság!D61+'Almádi Magocskák óvoda'!D61+PKKK!D61</f>
        <v>8718108</v>
      </c>
      <c r="E61" s="13">
        <f>+Városgondnokság!E61+'Almádi Magocskák óvoda'!E61+PKKK!E61</f>
        <v>32797264</v>
      </c>
    </row>
    <row r="62" spans="1:5">
      <c r="A62" s="16" t="s">
        <v>46</v>
      </c>
      <c r="B62" s="13">
        <f>+Városgondnokság!B62+'Almádi Magocskák óvoda'!B62+PKKK!B62</f>
        <v>0</v>
      </c>
      <c r="C62" s="13">
        <f>+Városgondnokság!C62+'Almádi Magocskák óvoda'!C62+PKKK!C62</f>
        <v>0</v>
      </c>
      <c r="D62" s="13">
        <v>0</v>
      </c>
      <c r="E62" s="13">
        <v>0</v>
      </c>
    </row>
    <row r="63" spans="1:5">
      <c r="A63" s="16" t="s">
        <v>47</v>
      </c>
      <c r="B63" s="13">
        <f>+Városgondnokság!B63+'Almádi Magocskák óvoda'!B63+PKKK!B63</f>
        <v>0</v>
      </c>
      <c r="C63" s="13">
        <f>+Városgondnokság!C63+'Almádi Magocskák óvoda'!C63+PKKK!C63</f>
        <v>0</v>
      </c>
      <c r="D63" s="13">
        <v>0</v>
      </c>
      <c r="E63" s="13">
        <v>0</v>
      </c>
    </row>
    <row r="64" spans="1:5" s="4" customFormat="1">
      <c r="A64" s="16" t="s">
        <v>48</v>
      </c>
      <c r="B64" s="13">
        <f>+Városgondnokság!B64+'Almádi Magocskák óvoda'!B64+PKKK!B64</f>
        <v>0</v>
      </c>
      <c r="C64" s="13">
        <f>+Városgondnokság!C64+'Almádi Magocskák óvoda'!C64+PKKK!C64</f>
        <v>0</v>
      </c>
      <c r="D64" s="13">
        <v>0</v>
      </c>
      <c r="E64" s="13">
        <v>0</v>
      </c>
    </row>
    <row r="65" spans="1:5" s="4" customFormat="1">
      <c r="A65" s="16" t="s">
        <v>56</v>
      </c>
      <c r="B65" s="13">
        <f>+Városgondnokság!B65+'Almádi Magocskák óvoda'!B65+PKKK!B65</f>
        <v>0</v>
      </c>
      <c r="C65" s="13">
        <f>+Városgondnokság!C65+'Almádi Magocskák óvoda'!C65+PKKK!C65</f>
        <v>0</v>
      </c>
      <c r="D65" s="13">
        <v>0</v>
      </c>
      <c r="E65" s="13">
        <v>0</v>
      </c>
    </row>
    <row r="66" spans="1:5">
      <c r="A66" s="16" t="s">
        <v>49</v>
      </c>
      <c r="B66" s="13">
        <f>+Városgondnokság!B66+'Almádi Magocskák óvoda'!B66+PKKK!B66</f>
        <v>0</v>
      </c>
      <c r="C66" s="13">
        <f>+Városgondnokság!C66+'Almádi Magocskák óvoda'!C66+PKKK!C66</f>
        <v>0</v>
      </c>
      <c r="D66" s="13">
        <v>0</v>
      </c>
      <c r="E66" s="13">
        <v>0</v>
      </c>
    </row>
    <row r="67" spans="1:5">
      <c r="A67" s="16" t="s">
        <v>50</v>
      </c>
      <c r="B67" s="13">
        <f>+Városgondnokság!B67+'Almádi Magocskák óvoda'!B67+PKKK!B67</f>
        <v>0</v>
      </c>
      <c r="C67" s="13">
        <f>+Városgondnokság!C67+'Almádi Magocskák óvoda'!C67+PKKK!C67</f>
        <v>0</v>
      </c>
      <c r="D67" s="13">
        <v>0</v>
      </c>
      <c r="E67" s="13">
        <v>0</v>
      </c>
    </row>
    <row r="68" spans="1:5">
      <c r="A68" s="25" t="s">
        <v>7</v>
      </c>
      <c r="B68" s="13">
        <f>+Városgondnokság!B68+'Almádi Magocskák óvoda'!B68+PKKK!B68</f>
        <v>0</v>
      </c>
      <c r="C68" s="13">
        <f>+Városgondnokság!C68+'Almádi Magocskák óvoda'!C68+PKKK!C68</f>
        <v>0</v>
      </c>
      <c r="D68" s="13">
        <v>0</v>
      </c>
      <c r="E68" s="13">
        <v>0</v>
      </c>
    </row>
    <row r="69" spans="1:5">
      <c r="A69" s="28" t="s">
        <v>19</v>
      </c>
      <c r="B69" s="17">
        <f>+Városgondnokság!B69+'Almádi Magocskák óvoda'!B69+PKKK!B69</f>
        <v>778567000</v>
      </c>
      <c r="C69" s="17">
        <f>+Városgondnokság!C69+'Almádi Magocskák óvoda'!C69+PKKK!C69</f>
        <v>828870386</v>
      </c>
      <c r="D69" s="17">
        <f>+Városgondnokság!D69+'Almádi Magocskák óvoda'!D69+PKKK!D69</f>
        <v>9108867</v>
      </c>
      <c r="E69" s="17">
        <f>+Városgondnokság!E69+'Almádi Magocskák óvoda'!E69+PKKK!E69</f>
        <v>837979253</v>
      </c>
    </row>
    <row r="70" spans="1:5">
      <c r="A70" s="16" t="s">
        <v>20</v>
      </c>
      <c r="B70" s="13">
        <f>+Városgondnokság!B70+'Almádi Magocskák óvoda'!B70+PKKK!B70</f>
        <v>0</v>
      </c>
      <c r="C70" s="13">
        <f>+Városgondnokság!C70+'Almádi Magocskák óvoda'!C70+PKKK!C70</f>
        <v>0</v>
      </c>
      <c r="D70" s="13">
        <f>+Városgondnokság!D70+'Almádi Magocskák óvoda'!D70+PKKK!D70</f>
        <v>0</v>
      </c>
      <c r="E70" s="13">
        <f>+Városgondnokság!E70+'Almádi Magocskák óvoda'!E70+PKKK!E70</f>
        <v>0</v>
      </c>
    </row>
    <row r="71" spans="1:5">
      <c r="A71" s="25" t="s">
        <v>8</v>
      </c>
      <c r="B71" s="13">
        <f>+Városgondnokság!B71+'Almádi Magocskák óvoda'!B71+PKKK!B71</f>
        <v>0</v>
      </c>
      <c r="C71" s="13">
        <f>+Városgondnokság!C71+'Almádi Magocskák óvoda'!C71+PKKK!C71</f>
        <v>0</v>
      </c>
      <c r="D71" s="13">
        <f>+Városgondnokság!D71+'Almádi Magocskák óvoda'!D71+PKKK!D71</f>
        <v>0</v>
      </c>
      <c r="E71" s="13">
        <f>+Városgondnokság!E71+'Almádi Magocskák óvoda'!E71+PKKK!E71</f>
        <v>0</v>
      </c>
    </row>
    <row r="72" spans="1:5">
      <c r="A72" s="16" t="s">
        <v>61</v>
      </c>
      <c r="B72" s="13">
        <f>+Városgondnokság!B72+'Almádi Magocskák óvoda'!B72+PKKK!B72</f>
        <v>0</v>
      </c>
      <c r="C72" s="13">
        <f>+Városgondnokság!C72+'Almádi Magocskák óvoda'!C72+PKKK!C72</f>
        <v>0</v>
      </c>
      <c r="D72" s="13">
        <f>+Városgondnokság!D72+'Almádi Magocskák óvoda'!D72+PKKK!D72</f>
        <v>0</v>
      </c>
      <c r="E72" s="13">
        <f>+Városgondnokság!E72+'Almádi Magocskák óvoda'!E72+PKKK!E72</f>
        <v>0</v>
      </c>
    </row>
    <row r="73" spans="1:5">
      <c r="A73" s="25" t="s">
        <v>59</v>
      </c>
      <c r="B73" s="13">
        <f>+Városgondnokság!B73+'Almádi Magocskák óvoda'!B73+PKKK!B73</f>
        <v>0</v>
      </c>
      <c r="C73" s="13">
        <f>+Városgondnokság!C73+'Almádi Magocskák óvoda'!C73+PKKK!C73</f>
        <v>0</v>
      </c>
      <c r="D73" s="13">
        <f>+Városgondnokság!D73+'Almádi Magocskák óvoda'!D73+PKKK!D73</f>
        <v>0</v>
      </c>
      <c r="E73" s="13">
        <f>+Városgondnokság!E73+'Almádi Magocskák óvoda'!E73+PKKK!E73</f>
        <v>0</v>
      </c>
    </row>
    <row r="74" spans="1:5">
      <c r="A74" s="16" t="s">
        <v>10</v>
      </c>
      <c r="B74" s="13">
        <f>+Városgondnokság!B74+'Almádi Magocskák óvoda'!B74+PKKK!B74</f>
        <v>0</v>
      </c>
      <c r="C74" s="13">
        <f>+Városgondnokság!C74+'Almádi Magocskák óvoda'!C74+PKKK!C74</f>
        <v>0</v>
      </c>
      <c r="D74" s="13">
        <f>+Városgondnokság!D74+'Almádi Magocskák óvoda'!D74+PKKK!D74</f>
        <v>0</v>
      </c>
      <c r="E74" s="13">
        <f>+Városgondnokság!E74+'Almádi Magocskák óvoda'!E74+PKKK!E74</f>
        <v>0</v>
      </c>
    </row>
    <row r="75" spans="1:5">
      <c r="A75" s="16" t="s">
        <v>11</v>
      </c>
      <c r="B75" s="13">
        <f>+Városgondnokság!B75+'Almádi Magocskák óvoda'!B75+PKKK!B75</f>
        <v>0</v>
      </c>
      <c r="C75" s="13">
        <f>+Városgondnokság!C75+'Almádi Magocskák óvoda'!C75+PKKK!C75</f>
        <v>0</v>
      </c>
      <c r="D75" s="13">
        <f>+Városgondnokság!D75+'Almádi Magocskák óvoda'!D75+PKKK!D75</f>
        <v>0</v>
      </c>
      <c r="E75" s="13">
        <f>+Városgondnokság!E75+'Almádi Magocskák óvoda'!E75+PKKK!E75</f>
        <v>0</v>
      </c>
    </row>
    <row r="76" spans="1:5">
      <c r="A76" s="28" t="s">
        <v>21</v>
      </c>
      <c r="B76" s="17">
        <f>+Városgondnokság!B76+'Almádi Magocskák óvoda'!B76+PKKK!B76</f>
        <v>0</v>
      </c>
      <c r="C76" s="17">
        <f>+Városgondnokság!C76+'Almádi Magocskák óvoda'!C76+PKKK!C76</f>
        <v>0</v>
      </c>
      <c r="D76" s="17">
        <f>+Városgondnokság!D76+'Almádi Magocskák óvoda'!D76+PKKK!D76</f>
        <v>0</v>
      </c>
      <c r="E76" s="17">
        <f>+Városgondnokság!E76+'Almádi Magocskák óvoda'!E76+PKKK!E76</f>
        <v>0</v>
      </c>
    </row>
    <row r="77" spans="1:5" ht="26.25" customHeight="1">
      <c r="A77" s="35" t="s">
        <v>63</v>
      </c>
      <c r="B77" s="17">
        <f>Városgondnokság!B77+'Almádi Magocskák óvoda'!B77+PKKK!B77</f>
        <v>0</v>
      </c>
      <c r="C77" s="17">
        <f>Városgondnokság!C77+'Almádi Magocskák óvoda'!C77+PKKK!C77</f>
        <v>0</v>
      </c>
      <c r="D77" s="17">
        <f>Városgondnokság!D77+'Almádi Magocskák óvoda'!D77+PKKK!D77</f>
        <v>0</v>
      </c>
      <c r="E77" s="17">
        <f>Városgondnokság!E77+'Almádi Magocskák óvoda'!E77+PKKK!E77</f>
        <v>0</v>
      </c>
    </row>
    <row r="78" spans="1:5" ht="13.5" thickBot="1">
      <c r="A78" s="18" t="s">
        <v>22</v>
      </c>
      <c r="B78" s="17">
        <f>Városgondnokság!B78+'Almádi Magocskák óvoda'!B78+PKKK!B78</f>
        <v>0</v>
      </c>
      <c r="C78" s="17">
        <f>Városgondnokság!C78+'Almádi Magocskák óvoda'!C78+PKKK!C78</f>
        <v>0</v>
      </c>
      <c r="D78" s="17">
        <f>Városgondnokság!D78+'Almádi Magocskák óvoda'!D78+PKKK!D78</f>
        <v>0</v>
      </c>
      <c r="E78" s="17">
        <f>Városgondnokság!E78+'Almádi Magocskák óvoda'!E78+PKKK!E78</f>
        <v>0</v>
      </c>
    </row>
    <row r="79" spans="1:5" ht="13.5" thickBot="1">
      <c r="A79" s="12" t="s">
        <v>4</v>
      </c>
      <c r="B79" s="24">
        <f>Városgondnokság!B79+'Almádi Magocskák óvoda'!B79+PKKK!B79</f>
        <v>778567000</v>
      </c>
      <c r="C79" s="24">
        <f>Városgondnokság!C79+'Almádi Magocskák óvoda'!C79+PKKK!C79</f>
        <v>828870386</v>
      </c>
      <c r="D79" s="24">
        <f>+Városgondnokság!D79+'Almádi Magocskák óvoda'!D79+PKKK!D79</f>
        <v>9108867</v>
      </c>
      <c r="E79" s="42">
        <f>+Városgondnokság!E79+'Almádi Magocskák óvoda'!E79+PKKK!E79</f>
        <v>837979253</v>
      </c>
    </row>
    <row r="81" spans="5:5">
      <c r="E81" s="9"/>
    </row>
  </sheetData>
  <mergeCells count="3">
    <mergeCell ref="A3:B3"/>
    <mergeCell ref="A1:E1"/>
    <mergeCell ref="A2:E2"/>
  </mergeCells>
  <phoneticPr fontId="1" type="noConversion"/>
  <printOptions horizontalCentered="1"/>
  <pageMargins left="0.98425196850393704" right="0.78740157480314965" top="1.3779527559055118" bottom="0.98425196850393704" header="0.51181102362204722" footer="0.51181102362204722"/>
  <pageSetup paperSize="9" scale="57" orientation="portrait" r:id="rId1"/>
  <headerFooter alignWithMargins="0">
    <oddHeader xml:space="preserve">&amp;C&amp;"Arial,Félkövér"19. melléklet a 8/2016. (II.25.) Ör.
B.almádi Városgondnokság és önállóan működő költségv. szervek
Bevétel Kiadás össz.
2016. évi költségvetés (Ft)&amp;R&amp;"Arial,Félkövér"18. melléklet a 23/2016.(XII.16.)
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79"/>
  <sheetViews>
    <sheetView zoomScaleNormal="100" workbookViewId="0">
      <pane ySplit="8" topLeftCell="A9" activePane="bottomLeft" state="frozen"/>
      <selection pane="bottomLeft" activeCell="D40" sqref="D40"/>
    </sheetView>
  </sheetViews>
  <sheetFormatPr defaultRowHeight="12.75"/>
  <cols>
    <col min="1" max="1" width="50" customWidth="1"/>
    <col min="2" max="5" width="19.85546875" style="9" customWidth="1"/>
  </cols>
  <sheetData>
    <row r="1" spans="1:5">
      <c r="A1" s="3"/>
      <c r="B1" s="8"/>
      <c r="C1" s="8"/>
      <c r="D1" s="8"/>
      <c r="E1" s="8"/>
    </row>
    <row r="2" spans="1:5">
      <c r="A2" s="44" t="s">
        <v>57</v>
      </c>
      <c r="B2" s="45"/>
      <c r="C2" s="45"/>
      <c r="D2" s="45"/>
      <c r="E2" s="45"/>
    </row>
    <row r="3" spans="1:5">
      <c r="A3" s="44" t="s">
        <v>74</v>
      </c>
      <c r="B3" s="45"/>
      <c r="C3" s="45"/>
      <c r="D3" s="45"/>
      <c r="E3" s="45"/>
    </row>
    <row r="6" spans="1:5">
      <c r="A6" s="23" t="s">
        <v>71</v>
      </c>
      <c r="B6" s="39"/>
      <c r="C6" s="39"/>
      <c r="D6" s="39"/>
      <c r="E6" s="39"/>
    </row>
    <row r="7" spans="1:5">
      <c r="A7" s="37"/>
      <c r="B7" s="43" t="s">
        <v>69</v>
      </c>
      <c r="C7" s="43" t="s">
        <v>69</v>
      </c>
      <c r="D7" s="43" t="s">
        <v>78</v>
      </c>
      <c r="E7" s="43" t="s">
        <v>70</v>
      </c>
    </row>
    <row r="8" spans="1:5">
      <c r="A8" s="38" t="s">
        <v>1</v>
      </c>
      <c r="B8" s="43" t="s">
        <v>14</v>
      </c>
      <c r="C8" s="43" t="s">
        <v>79</v>
      </c>
      <c r="D8" s="43" t="s">
        <v>76</v>
      </c>
      <c r="E8" s="43" t="s">
        <v>80</v>
      </c>
    </row>
    <row r="9" spans="1:5" s="7" customFormat="1">
      <c r="A9" s="14" t="s">
        <v>23</v>
      </c>
      <c r="B9" s="32">
        <v>0</v>
      </c>
      <c r="C9" s="32">
        <v>0</v>
      </c>
      <c r="D9" s="32">
        <v>0</v>
      </c>
      <c r="E9" s="32">
        <f>SUM(C9:D9)</f>
        <v>0</v>
      </c>
    </row>
    <row r="10" spans="1:5" s="6" customFormat="1">
      <c r="A10" s="15" t="s">
        <v>24</v>
      </c>
      <c r="B10" s="13">
        <v>0</v>
      </c>
      <c r="C10" s="32">
        <v>0</v>
      </c>
      <c r="D10" s="32">
        <v>0</v>
      </c>
      <c r="E10" s="32">
        <f t="shared" ref="E10:E31" si="0">SUM(C10:D10)</f>
        <v>0</v>
      </c>
    </row>
    <row r="11" spans="1:5" ht="25.5">
      <c r="A11" s="15" t="s">
        <v>25</v>
      </c>
      <c r="B11" s="13">
        <v>0</v>
      </c>
      <c r="C11" s="32">
        <v>0</v>
      </c>
      <c r="D11" s="32">
        <v>0</v>
      </c>
      <c r="E11" s="32">
        <f t="shared" si="0"/>
        <v>0</v>
      </c>
    </row>
    <row r="12" spans="1:5" ht="25.5">
      <c r="A12" s="15" t="s">
        <v>26</v>
      </c>
      <c r="B12" s="13">
        <v>0</v>
      </c>
      <c r="C12" s="32">
        <v>0</v>
      </c>
      <c r="D12" s="32">
        <v>0</v>
      </c>
      <c r="E12" s="32">
        <f t="shared" si="0"/>
        <v>0</v>
      </c>
    </row>
    <row r="13" spans="1:5">
      <c r="A13" s="14" t="s">
        <v>27</v>
      </c>
      <c r="B13" s="13">
        <v>19895000</v>
      </c>
      <c r="C13" s="32">
        <v>20307838</v>
      </c>
      <c r="D13" s="32">
        <v>666694</v>
      </c>
      <c r="E13" s="32">
        <f t="shared" si="0"/>
        <v>20974532</v>
      </c>
    </row>
    <row r="14" spans="1:5">
      <c r="A14" s="14" t="s">
        <v>28</v>
      </c>
      <c r="B14" s="13">
        <v>0</v>
      </c>
      <c r="C14" s="32">
        <v>0</v>
      </c>
      <c r="D14" s="32">
        <v>0</v>
      </c>
      <c r="E14" s="32">
        <f t="shared" si="0"/>
        <v>0</v>
      </c>
    </row>
    <row r="15" spans="1:5" ht="25.5">
      <c r="A15" s="15" t="s">
        <v>29</v>
      </c>
      <c r="B15" s="13">
        <v>0</v>
      </c>
      <c r="C15" s="32">
        <v>0</v>
      </c>
      <c r="D15" s="32">
        <v>0</v>
      </c>
      <c r="E15" s="32">
        <f t="shared" si="0"/>
        <v>0</v>
      </c>
    </row>
    <row r="16" spans="1:5" ht="25.5">
      <c r="A16" s="15" t="s">
        <v>30</v>
      </c>
      <c r="B16" s="13">
        <v>0</v>
      </c>
      <c r="C16" s="32">
        <v>0</v>
      </c>
      <c r="D16" s="32">
        <v>0</v>
      </c>
      <c r="E16" s="32">
        <f t="shared" si="0"/>
        <v>0</v>
      </c>
    </row>
    <row r="17" spans="1:256">
      <c r="A17" s="14" t="s">
        <v>31</v>
      </c>
      <c r="B17" s="13">
        <v>0</v>
      </c>
      <c r="C17" s="32">
        <v>0</v>
      </c>
      <c r="D17" s="32">
        <v>0</v>
      </c>
      <c r="E17" s="32">
        <f t="shared" si="0"/>
        <v>0</v>
      </c>
    </row>
    <row r="18" spans="1:256">
      <c r="A18" s="15" t="s">
        <v>32</v>
      </c>
      <c r="B18" s="13">
        <v>0</v>
      </c>
      <c r="C18" s="32">
        <v>0</v>
      </c>
      <c r="D18" s="32">
        <v>0</v>
      </c>
      <c r="E18" s="32">
        <f t="shared" si="0"/>
        <v>0</v>
      </c>
    </row>
    <row r="19" spans="1:256">
      <c r="A19" s="16" t="s">
        <v>33</v>
      </c>
      <c r="B19" s="13">
        <v>0</v>
      </c>
      <c r="C19" s="32">
        <v>0</v>
      </c>
      <c r="D19" s="32">
        <v>0</v>
      </c>
      <c r="E19" s="32">
        <f t="shared" si="0"/>
        <v>0</v>
      </c>
    </row>
    <row r="20" spans="1:256">
      <c r="A20" s="30" t="s">
        <v>16</v>
      </c>
      <c r="B20" s="13">
        <v>0</v>
      </c>
      <c r="C20" s="32">
        <v>0</v>
      </c>
      <c r="D20" s="32">
        <v>0</v>
      </c>
      <c r="E20" s="32">
        <f t="shared" si="0"/>
        <v>0</v>
      </c>
    </row>
    <row r="21" spans="1:256" s="26" customFormat="1">
      <c r="A21" s="16" t="s">
        <v>58</v>
      </c>
      <c r="B21" s="13">
        <v>0</v>
      </c>
      <c r="C21" s="32">
        <v>0</v>
      </c>
      <c r="D21" s="32">
        <v>0</v>
      </c>
      <c r="E21" s="32">
        <f t="shared" si="0"/>
        <v>0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pans="1:256" ht="12.6" customHeight="1">
      <c r="A22" s="31" t="s">
        <v>34</v>
      </c>
      <c r="B22" s="32">
        <v>71055000</v>
      </c>
      <c r="C22" s="32">
        <v>71055000</v>
      </c>
      <c r="D22" s="32">
        <v>0</v>
      </c>
      <c r="E22" s="32">
        <f t="shared" si="0"/>
        <v>71055000</v>
      </c>
    </row>
    <row r="23" spans="1:256">
      <c r="A23" s="16" t="s">
        <v>35</v>
      </c>
      <c r="B23" s="13">
        <v>5650000</v>
      </c>
      <c r="C23" s="32">
        <v>5650000</v>
      </c>
      <c r="D23" s="32">
        <v>0</v>
      </c>
      <c r="E23" s="32">
        <f t="shared" si="0"/>
        <v>5650000</v>
      </c>
    </row>
    <row r="24" spans="1:256">
      <c r="A24" s="16" t="s">
        <v>36</v>
      </c>
      <c r="B24" s="13">
        <v>32463000</v>
      </c>
      <c r="C24" s="32">
        <v>30454349</v>
      </c>
      <c r="D24" s="32">
        <v>-699729</v>
      </c>
      <c r="E24" s="32">
        <f t="shared" si="0"/>
        <v>29754620</v>
      </c>
    </row>
    <row r="25" spans="1:256">
      <c r="A25" s="16" t="s">
        <v>51</v>
      </c>
      <c r="B25" s="13">
        <v>29292000</v>
      </c>
      <c r="C25" s="32">
        <v>38306659</v>
      </c>
      <c r="D25" s="32">
        <v>-352343</v>
      </c>
      <c r="E25" s="32">
        <f t="shared" si="0"/>
        <v>37954316</v>
      </c>
    </row>
    <row r="26" spans="1:256">
      <c r="A26" s="16" t="s">
        <v>37</v>
      </c>
      <c r="B26" s="13">
        <v>0</v>
      </c>
      <c r="C26" s="32">
        <v>0</v>
      </c>
      <c r="D26" s="32">
        <v>0</v>
      </c>
      <c r="E26" s="32">
        <f t="shared" si="0"/>
        <v>0</v>
      </c>
    </row>
    <row r="27" spans="1:256">
      <c r="A27" s="16" t="s">
        <v>38</v>
      </c>
      <c r="B27" s="13">
        <v>0</v>
      </c>
      <c r="C27" s="32">
        <v>0</v>
      </c>
      <c r="D27" s="32">
        <v>0</v>
      </c>
      <c r="E27" s="32">
        <f t="shared" si="0"/>
        <v>0</v>
      </c>
    </row>
    <row r="28" spans="1:256">
      <c r="A28" s="14" t="s">
        <v>39</v>
      </c>
      <c r="B28" s="13">
        <v>0</v>
      </c>
      <c r="C28" s="32">
        <v>0</v>
      </c>
      <c r="D28" s="32">
        <v>0</v>
      </c>
      <c r="E28" s="32">
        <f t="shared" si="0"/>
        <v>0</v>
      </c>
    </row>
    <row r="29" spans="1:256">
      <c r="A29" s="14" t="s">
        <v>15</v>
      </c>
      <c r="B29" s="13">
        <v>0</v>
      </c>
      <c r="C29" s="32">
        <v>0</v>
      </c>
      <c r="D29" s="32">
        <v>0</v>
      </c>
      <c r="E29" s="32">
        <f t="shared" si="0"/>
        <v>0</v>
      </c>
    </row>
    <row r="30" spans="1:256" ht="25.5">
      <c r="A30" s="15" t="s">
        <v>54</v>
      </c>
      <c r="B30" s="13">
        <v>0</v>
      </c>
      <c r="C30" s="32">
        <v>0</v>
      </c>
      <c r="D30" s="32">
        <v>0</v>
      </c>
      <c r="E30" s="32">
        <f t="shared" si="0"/>
        <v>0</v>
      </c>
    </row>
    <row r="31" spans="1:256">
      <c r="A31" s="14" t="s">
        <v>55</v>
      </c>
      <c r="B31" s="13">
        <v>0</v>
      </c>
      <c r="C31" s="32">
        <v>0</v>
      </c>
      <c r="D31" s="32">
        <v>0</v>
      </c>
      <c r="E31" s="32">
        <f t="shared" si="0"/>
        <v>0</v>
      </c>
    </row>
    <row r="32" spans="1:256">
      <c r="A32" s="2" t="s">
        <v>2</v>
      </c>
      <c r="B32" s="17">
        <f>SUM(B9:B31)</f>
        <v>158355000</v>
      </c>
      <c r="C32" s="17">
        <f>SUM(C9:C31)</f>
        <v>165773846</v>
      </c>
      <c r="D32" s="17">
        <f>SUM(D9:D31)</f>
        <v>-385378</v>
      </c>
      <c r="E32" s="17">
        <f>SUM(E9:E31)</f>
        <v>165388468</v>
      </c>
    </row>
    <row r="33" spans="1:5">
      <c r="A33" s="1" t="s">
        <v>64</v>
      </c>
      <c r="B33" s="13">
        <v>0</v>
      </c>
      <c r="C33" s="13">
        <v>0</v>
      </c>
      <c r="D33" s="13">
        <v>0</v>
      </c>
      <c r="E33" s="13">
        <f>SUM(C33:D33)</f>
        <v>0</v>
      </c>
    </row>
    <row r="34" spans="1:5">
      <c r="A34" s="25" t="s">
        <v>65</v>
      </c>
      <c r="B34" s="13">
        <v>0</v>
      </c>
      <c r="C34" s="13">
        <v>17612817</v>
      </c>
      <c r="D34" s="13">
        <v>0</v>
      </c>
      <c r="E34" s="13">
        <f t="shared" ref="E34:E40" si="1">SUM(C34:D34)</f>
        <v>17612817</v>
      </c>
    </row>
    <row r="35" spans="1:5">
      <c r="A35" s="25" t="s">
        <v>66</v>
      </c>
      <c r="B35" s="13">
        <v>0</v>
      </c>
      <c r="C35" s="13">
        <v>0</v>
      </c>
      <c r="D35" s="13">
        <v>0</v>
      </c>
      <c r="E35" s="13">
        <f t="shared" si="1"/>
        <v>0</v>
      </c>
    </row>
    <row r="36" spans="1:5">
      <c r="A36" s="25" t="s">
        <v>67</v>
      </c>
      <c r="B36" s="13">
        <v>0</v>
      </c>
      <c r="C36" s="13">
        <v>0</v>
      </c>
      <c r="D36" s="13">
        <v>0</v>
      </c>
      <c r="E36" s="13">
        <f t="shared" si="1"/>
        <v>0</v>
      </c>
    </row>
    <row r="37" spans="1:5">
      <c r="A37" s="16" t="s">
        <v>60</v>
      </c>
      <c r="B37" s="13">
        <v>0</v>
      </c>
      <c r="C37" s="13">
        <v>0</v>
      </c>
      <c r="D37" s="13">
        <v>0</v>
      </c>
      <c r="E37" s="13">
        <f t="shared" si="1"/>
        <v>0</v>
      </c>
    </row>
    <row r="38" spans="1:5">
      <c r="A38" s="16" t="s">
        <v>75</v>
      </c>
      <c r="B38" s="13">
        <v>0</v>
      </c>
      <c r="C38" s="13">
        <v>0</v>
      </c>
      <c r="D38" s="13">
        <v>0</v>
      </c>
      <c r="E38" s="13">
        <f t="shared" si="1"/>
        <v>0</v>
      </c>
    </row>
    <row r="39" spans="1:5">
      <c r="A39" s="16" t="s">
        <v>52</v>
      </c>
      <c r="B39" s="13">
        <v>322888000</v>
      </c>
      <c r="C39" s="13">
        <v>337589965</v>
      </c>
      <c r="D39" s="13">
        <v>-3587428</v>
      </c>
      <c r="E39" s="13">
        <f t="shared" si="1"/>
        <v>334002537</v>
      </c>
    </row>
    <row r="40" spans="1:5">
      <c r="A40" s="16" t="s">
        <v>53</v>
      </c>
      <c r="B40" s="13">
        <v>3605000</v>
      </c>
      <c r="C40" s="13">
        <v>0</v>
      </c>
      <c r="D40" s="13">
        <v>0</v>
      </c>
      <c r="E40" s="13">
        <f t="shared" si="1"/>
        <v>0</v>
      </c>
    </row>
    <row r="41" spans="1:5">
      <c r="A41" s="28" t="s">
        <v>17</v>
      </c>
      <c r="B41" s="17">
        <f>SUM(B33:B40)</f>
        <v>326493000</v>
      </c>
      <c r="C41" s="17">
        <f>SUM(C33:C40)</f>
        <v>355202782</v>
      </c>
      <c r="D41" s="17">
        <f>SUM(D33:D40)</f>
        <v>-3587428</v>
      </c>
      <c r="E41" s="17">
        <f>SUM(E33:E40)</f>
        <v>351615354</v>
      </c>
    </row>
    <row r="42" spans="1:5" ht="27.75" customHeight="1">
      <c r="A42" s="35" t="s">
        <v>62</v>
      </c>
      <c r="B42" s="17">
        <v>0</v>
      </c>
      <c r="C42" s="17">
        <v>0</v>
      </c>
      <c r="D42" s="17">
        <v>0</v>
      </c>
      <c r="E42" s="17">
        <f>SUM(B42:D42)</f>
        <v>0</v>
      </c>
    </row>
    <row r="43" spans="1:5" ht="13.5" thickBot="1">
      <c r="A43" s="18" t="s">
        <v>68</v>
      </c>
      <c r="B43" s="17">
        <v>0</v>
      </c>
      <c r="C43" s="17">
        <v>0</v>
      </c>
      <c r="D43" s="17">
        <v>0</v>
      </c>
      <c r="E43" s="17">
        <f>SUM(B43:D43)</f>
        <v>0</v>
      </c>
    </row>
    <row r="44" spans="1:5" ht="13.5" thickBot="1">
      <c r="A44" s="12" t="s">
        <v>3</v>
      </c>
      <c r="B44" s="20">
        <f>SUM(B32,B41,B42,B43)</f>
        <v>484848000</v>
      </c>
      <c r="C44" s="20">
        <f>SUM(C32,C41,C42,C43)</f>
        <v>520976628</v>
      </c>
      <c r="D44" s="20">
        <f>SUM(D32,D41,D42,D43)</f>
        <v>-3972806</v>
      </c>
      <c r="E44" s="41">
        <f>SUM(E32,E41,E42,E43)</f>
        <v>517003822</v>
      </c>
    </row>
    <row r="45" spans="1:5">
      <c r="A45" s="5"/>
      <c r="B45" s="19"/>
      <c r="C45" s="19"/>
      <c r="D45" s="19"/>
      <c r="E45" s="19"/>
    </row>
    <row r="46" spans="1:5">
      <c r="A46" s="5"/>
      <c r="B46"/>
      <c r="C46"/>
      <c r="D46"/>
      <c r="E46"/>
    </row>
    <row r="47" spans="1:5">
      <c r="A47" s="5"/>
      <c r="B47"/>
      <c r="C47"/>
      <c r="D47"/>
      <c r="E47"/>
    </row>
    <row r="48" spans="1:5">
      <c r="A48" s="23" t="s">
        <v>72</v>
      </c>
      <c r="B48" s="39"/>
      <c r="C48" s="39"/>
      <c r="D48" s="39"/>
      <c r="E48" s="39"/>
    </row>
    <row r="49" spans="1:5">
      <c r="A49" s="37"/>
      <c r="B49" s="43" t="s">
        <v>69</v>
      </c>
      <c r="C49" s="43" t="s">
        <v>69</v>
      </c>
      <c r="D49" s="43" t="s">
        <v>78</v>
      </c>
      <c r="E49" s="43" t="s">
        <v>70</v>
      </c>
    </row>
    <row r="50" spans="1:5">
      <c r="A50" s="38" t="s">
        <v>1</v>
      </c>
      <c r="B50" s="43" t="s">
        <v>14</v>
      </c>
      <c r="C50" s="43" t="s">
        <v>79</v>
      </c>
      <c r="D50" s="43" t="s">
        <v>76</v>
      </c>
      <c r="E50" s="43" t="s">
        <v>80</v>
      </c>
    </row>
    <row r="51" spans="1:5">
      <c r="A51" s="1" t="s">
        <v>13</v>
      </c>
      <c r="B51" s="40">
        <v>150732000</v>
      </c>
      <c r="C51" s="40">
        <v>154296477</v>
      </c>
      <c r="D51" s="40">
        <v>-2955001</v>
      </c>
      <c r="E51" s="40">
        <f>SUM(C51:D51)</f>
        <v>151341476</v>
      </c>
    </row>
    <row r="52" spans="1:5">
      <c r="A52" s="1" t="s">
        <v>9</v>
      </c>
      <c r="B52" s="21">
        <v>41067000</v>
      </c>
      <c r="C52" s="40">
        <v>42044728</v>
      </c>
      <c r="D52" s="40">
        <v>-319228</v>
      </c>
      <c r="E52" s="40">
        <f t="shared" ref="E52:E68" si="2">SUM(C52:D52)</f>
        <v>41725500</v>
      </c>
    </row>
    <row r="53" spans="1:5">
      <c r="A53" s="14" t="s">
        <v>40</v>
      </c>
      <c r="B53" s="21">
        <v>289444000</v>
      </c>
      <c r="C53" s="40">
        <v>311704351</v>
      </c>
      <c r="D53" s="40">
        <v>-1105422</v>
      </c>
      <c r="E53" s="40">
        <f t="shared" si="2"/>
        <v>310598929</v>
      </c>
    </row>
    <row r="54" spans="1:5">
      <c r="A54" s="14" t="s">
        <v>18</v>
      </c>
      <c r="B54" s="21">
        <v>0</v>
      </c>
      <c r="C54" s="40">
        <v>0</v>
      </c>
      <c r="D54" s="40">
        <v>0</v>
      </c>
      <c r="E54" s="40">
        <f t="shared" si="2"/>
        <v>0</v>
      </c>
    </row>
    <row r="55" spans="1:5">
      <c r="A55" s="14" t="s">
        <v>41</v>
      </c>
      <c r="B55" s="21">
        <v>0</v>
      </c>
      <c r="C55" s="40">
        <v>0</v>
      </c>
      <c r="D55" s="40">
        <v>0</v>
      </c>
      <c r="E55" s="40">
        <f t="shared" si="2"/>
        <v>0</v>
      </c>
    </row>
    <row r="56" spans="1:5">
      <c r="A56" s="14" t="s">
        <v>42</v>
      </c>
      <c r="B56" s="21">
        <v>0</v>
      </c>
      <c r="C56" s="40">
        <v>0</v>
      </c>
      <c r="D56" s="40">
        <v>0</v>
      </c>
      <c r="E56" s="40">
        <f t="shared" si="2"/>
        <v>0</v>
      </c>
    </row>
    <row r="57" spans="1:5">
      <c r="A57" s="14" t="s">
        <v>43</v>
      </c>
      <c r="B57" s="21">
        <v>0</v>
      </c>
      <c r="C57" s="40">
        <v>0</v>
      </c>
      <c r="D57" s="40">
        <v>0</v>
      </c>
      <c r="E57" s="40">
        <f t="shared" si="2"/>
        <v>0</v>
      </c>
    </row>
    <row r="58" spans="1:5">
      <c r="A58" s="14" t="s">
        <v>44</v>
      </c>
      <c r="B58" s="21">
        <v>0</v>
      </c>
      <c r="C58" s="40">
        <v>0</v>
      </c>
      <c r="D58" s="40">
        <v>0</v>
      </c>
      <c r="E58" s="40">
        <f t="shared" si="2"/>
        <v>0</v>
      </c>
    </row>
    <row r="59" spans="1:5">
      <c r="A59" s="14" t="s">
        <v>45</v>
      </c>
      <c r="B59" s="21">
        <v>0</v>
      </c>
      <c r="C59" s="40">
        <v>0</v>
      </c>
      <c r="D59" s="40">
        <v>0</v>
      </c>
      <c r="E59" s="40">
        <f t="shared" si="2"/>
        <v>0</v>
      </c>
    </row>
    <row r="60" spans="1:5">
      <c r="A60" s="14" t="s">
        <v>5</v>
      </c>
      <c r="B60" s="21">
        <v>0</v>
      </c>
      <c r="C60" s="40">
        <v>0</v>
      </c>
      <c r="D60" s="40">
        <v>0</v>
      </c>
      <c r="E60" s="40">
        <f t="shared" si="2"/>
        <v>0</v>
      </c>
    </row>
    <row r="61" spans="1:5">
      <c r="A61" s="14" t="s">
        <v>6</v>
      </c>
      <c r="B61" s="21">
        <v>3605000</v>
      </c>
      <c r="C61" s="40">
        <v>12931072</v>
      </c>
      <c r="D61" s="40">
        <v>406845</v>
      </c>
      <c r="E61" s="40">
        <f t="shared" si="2"/>
        <v>13337917</v>
      </c>
    </row>
    <row r="62" spans="1:5">
      <c r="A62" s="14" t="s">
        <v>46</v>
      </c>
      <c r="B62" s="21">
        <v>0</v>
      </c>
      <c r="C62" s="40">
        <v>0</v>
      </c>
      <c r="D62" s="40">
        <v>0</v>
      </c>
      <c r="E62" s="40">
        <f t="shared" si="2"/>
        <v>0</v>
      </c>
    </row>
    <row r="63" spans="1:5">
      <c r="A63" s="14" t="s">
        <v>47</v>
      </c>
      <c r="B63" s="21">
        <v>0</v>
      </c>
      <c r="C63" s="40">
        <v>0</v>
      </c>
      <c r="D63" s="40">
        <v>0</v>
      </c>
      <c r="E63" s="40">
        <f t="shared" si="2"/>
        <v>0</v>
      </c>
    </row>
    <row r="64" spans="1:5" s="4" customFormat="1">
      <c r="A64" s="14" t="s">
        <v>48</v>
      </c>
      <c r="B64" s="21">
        <v>0</v>
      </c>
      <c r="C64" s="40">
        <v>0</v>
      </c>
      <c r="D64" s="40">
        <v>0</v>
      </c>
      <c r="E64" s="40">
        <f t="shared" si="2"/>
        <v>0</v>
      </c>
    </row>
    <row r="65" spans="1:5" s="4" customFormat="1">
      <c r="A65" s="14" t="s">
        <v>56</v>
      </c>
      <c r="B65" s="21">
        <v>0</v>
      </c>
      <c r="C65" s="40">
        <v>0</v>
      </c>
      <c r="D65" s="40">
        <v>0</v>
      </c>
      <c r="E65" s="40">
        <f t="shared" si="2"/>
        <v>0</v>
      </c>
    </row>
    <row r="66" spans="1:5">
      <c r="A66" s="14" t="s">
        <v>49</v>
      </c>
      <c r="B66" s="21">
        <v>0</v>
      </c>
      <c r="C66" s="40">
        <v>0</v>
      </c>
      <c r="D66" s="40">
        <v>0</v>
      </c>
      <c r="E66" s="40">
        <f t="shared" si="2"/>
        <v>0</v>
      </c>
    </row>
    <row r="67" spans="1:5">
      <c r="A67" s="14" t="s">
        <v>50</v>
      </c>
      <c r="B67" s="21">
        <v>0</v>
      </c>
      <c r="C67" s="40">
        <v>0</v>
      </c>
      <c r="D67" s="40">
        <v>0</v>
      </c>
      <c r="E67" s="40">
        <f t="shared" si="2"/>
        <v>0</v>
      </c>
    </row>
    <row r="68" spans="1:5">
      <c r="A68" s="1" t="s">
        <v>7</v>
      </c>
      <c r="B68" s="21">
        <v>0</v>
      </c>
      <c r="C68" s="40">
        <v>0</v>
      </c>
      <c r="D68" s="40">
        <v>0</v>
      </c>
      <c r="E68" s="40">
        <f t="shared" si="2"/>
        <v>0</v>
      </c>
    </row>
    <row r="69" spans="1:5">
      <c r="A69" s="2" t="s">
        <v>19</v>
      </c>
      <c r="B69" s="22">
        <f>SUM(B51:B68)</f>
        <v>484848000</v>
      </c>
      <c r="C69" s="22">
        <f>SUM(C51:C68)</f>
        <v>520976628</v>
      </c>
      <c r="D69" s="22">
        <f>SUM(D51:D68)</f>
        <v>-3972806</v>
      </c>
      <c r="E69" s="22">
        <f>SUM(E51:E68)</f>
        <v>517003822</v>
      </c>
    </row>
    <row r="70" spans="1:5">
      <c r="A70" s="16" t="s">
        <v>20</v>
      </c>
      <c r="B70" s="21">
        <v>0</v>
      </c>
      <c r="C70" s="21">
        <v>0</v>
      </c>
      <c r="D70" s="21">
        <v>0</v>
      </c>
      <c r="E70" s="21">
        <f t="shared" ref="E70:E75" si="3">SUM(B70:D70)</f>
        <v>0</v>
      </c>
    </row>
    <row r="71" spans="1:5">
      <c r="A71" s="25" t="s">
        <v>8</v>
      </c>
      <c r="B71" s="21">
        <v>0</v>
      </c>
      <c r="C71" s="21">
        <v>0</v>
      </c>
      <c r="D71" s="21">
        <v>0</v>
      </c>
      <c r="E71" s="21">
        <f t="shared" si="3"/>
        <v>0</v>
      </c>
    </row>
    <row r="72" spans="1:5">
      <c r="A72" s="25" t="s">
        <v>61</v>
      </c>
      <c r="B72" s="21">
        <v>0</v>
      </c>
      <c r="C72" s="21">
        <v>0</v>
      </c>
      <c r="D72" s="21">
        <v>0</v>
      </c>
      <c r="E72" s="21">
        <f t="shared" si="3"/>
        <v>0</v>
      </c>
    </row>
    <row r="73" spans="1:5">
      <c r="A73" s="25" t="s">
        <v>59</v>
      </c>
      <c r="B73" s="21">
        <v>0</v>
      </c>
      <c r="C73" s="21">
        <v>0</v>
      </c>
      <c r="D73" s="21">
        <v>0</v>
      </c>
      <c r="E73" s="21">
        <f t="shared" si="3"/>
        <v>0</v>
      </c>
    </row>
    <row r="74" spans="1:5">
      <c r="A74" s="16" t="s">
        <v>10</v>
      </c>
      <c r="B74" s="21">
        <v>0</v>
      </c>
      <c r="C74" s="21">
        <v>0</v>
      </c>
      <c r="D74" s="21">
        <v>0</v>
      </c>
      <c r="E74" s="21">
        <f t="shared" si="3"/>
        <v>0</v>
      </c>
    </row>
    <row r="75" spans="1:5">
      <c r="A75" s="16" t="s">
        <v>11</v>
      </c>
      <c r="B75" s="21">
        <v>0</v>
      </c>
      <c r="C75" s="21">
        <v>0</v>
      </c>
      <c r="D75" s="21">
        <v>0</v>
      </c>
      <c r="E75" s="21">
        <f t="shared" si="3"/>
        <v>0</v>
      </c>
    </row>
    <row r="76" spans="1:5">
      <c r="A76" s="28" t="s">
        <v>21</v>
      </c>
      <c r="B76" s="22">
        <f>SUM(B70:B75)</f>
        <v>0</v>
      </c>
      <c r="C76" s="22">
        <f>SUM(C70:C75)</f>
        <v>0</v>
      </c>
      <c r="D76" s="22">
        <f>SUM(D70:D75)</f>
        <v>0</v>
      </c>
      <c r="E76" s="22">
        <f>SUM(E70:E75)</f>
        <v>0</v>
      </c>
    </row>
    <row r="77" spans="1:5">
      <c r="A77" s="28" t="s">
        <v>77</v>
      </c>
      <c r="B77" s="22">
        <v>0</v>
      </c>
      <c r="C77" s="22">
        <v>0</v>
      </c>
      <c r="D77" s="22">
        <v>0</v>
      </c>
      <c r="E77" s="22">
        <f>SUM(B77:D77)</f>
        <v>0</v>
      </c>
    </row>
    <row r="78" spans="1:5" ht="13.5" thickBot="1">
      <c r="A78" s="29" t="s">
        <v>22</v>
      </c>
      <c r="B78" s="22">
        <v>0</v>
      </c>
      <c r="C78" s="22">
        <v>0</v>
      </c>
      <c r="D78" s="22">
        <v>0</v>
      </c>
      <c r="E78" s="22">
        <f>SUM(B78:D78)</f>
        <v>0</v>
      </c>
    </row>
    <row r="79" spans="1:5" ht="13.5" thickBot="1">
      <c r="A79" s="12" t="s">
        <v>4</v>
      </c>
      <c r="B79" s="20">
        <f>SUM(B69,B76,B77,B78)</f>
        <v>484848000</v>
      </c>
      <c r="C79" s="20">
        <f>SUM(C69,C76,C77,C78)</f>
        <v>520976628</v>
      </c>
      <c r="D79" s="20">
        <f>SUM(D69,D76,D77,D78)</f>
        <v>-3972806</v>
      </c>
      <c r="E79" s="41">
        <f>SUM(E69,E76,E77,E78)</f>
        <v>517003822</v>
      </c>
    </row>
  </sheetData>
  <mergeCells count="2">
    <mergeCell ref="A2:E2"/>
    <mergeCell ref="A3:E3"/>
  </mergeCells>
  <phoneticPr fontId="1" type="noConversion"/>
  <printOptions horizontalCentered="1"/>
  <pageMargins left="0.98425196850393704" right="0.78740157480314965" top="1.3779527559055118" bottom="0.98425196850393704" header="0.51181102362204722" footer="0.51181102362204722"/>
  <pageSetup paperSize="9" scale="63" orientation="portrait" r:id="rId1"/>
  <headerFooter alignWithMargins="0">
    <oddHeader xml:space="preserve">&amp;C&amp;"Arial,Félkövér"19. a. melléklet a 8/2016. (II.25.) Ör."
B.almádi Városgondnokság és önállóan működő költségv. szervek
Bevétel Kiadás össz.
2016. évi költségvetés (Ft)&amp;R&amp;"Arial,Félkövér"18.a. melléklet a 23/2016.(XII.16.)
önkormányzati rendelethez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1"/>
  <sheetViews>
    <sheetView zoomScaleNormal="100" workbookViewId="0">
      <pane ySplit="8" topLeftCell="A9" activePane="bottomLeft" state="frozen"/>
      <selection pane="bottomLeft" activeCell="D54" sqref="D54"/>
    </sheetView>
  </sheetViews>
  <sheetFormatPr defaultRowHeight="12.75"/>
  <cols>
    <col min="1" max="1" width="48.5703125" customWidth="1"/>
    <col min="2" max="2" width="24.28515625" bestFit="1" customWidth="1"/>
    <col min="3" max="4" width="24.28515625" customWidth="1"/>
    <col min="5" max="5" width="24.28515625" bestFit="1" customWidth="1"/>
  </cols>
  <sheetData>
    <row r="1" spans="1:5">
      <c r="A1" s="3"/>
      <c r="B1" s="3"/>
      <c r="C1" s="3"/>
      <c r="D1" s="3"/>
      <c r="E1" s="3"/>
    </row>
    <row r="2" spans="1:5">
      <c r="A2" s="44" t="s">
        <v>57</v>
      </c>
      <c r="B2" s="45"/>
      <c r="C2" s="45"/>
      <c r="D2" s="45"/>
      <c r="E2" s="45"/>
    </row>
    <row r="3" spans="1:5">
      <c r="A3" s="44" t="s">
        <v>73</v>
      </c>
      <c r="B3" s="45"/>
      <c r="C3" s="45"/>
      <c r="D3" s="45"/>
      <c r="E3" s="45"/>
    </row>
    <row r="6" spans="1:5">
      <c r="A6" s="23" t="s">
        <v>71</v>
      </c>
      <c r="B6" s="39"/>
      <c r="C6" s="39"/>
      <c r="D6" s="39"/>
      <c r="E6" s="39"/>
    </row>
    <row r="7" spans="1:5">
      <c r="A7" s="37"/>
      <c r="B7" s="43" t="s">
        <v>69</v>
      </c>
      <c r="C7" s="43" t="s">
        <v>69</v>
      </c>
      <c r="D7" s="43" t="s">
        <v>78</v>
      </c>
      <c r="E7" s="43" t="s">
        <v>70</v>
      </c>
    </row>
    <row r="8" spans="1:5">
      <c r="A8" s="38" t="s">
        <v>1</v>
      </c>
      <c r="B8" s="43" t="s">
        <v>14</v>
      </c>
      <c r="C8" s="43" t="s">
        <v>79</v>
      </c>
      <c r="D8" s="43" t="s">
        <v>76</v>
      </c>
      <c r="E8" s="43" t="s">
        <v>80</v>
      </c>
    </row>
    <row r="9" spans="1:5" s="7" customFormat="1">
      <c r="A9" s="14" t="s">
        <v>23</v>
      </c>
      <c r="B9" s="32">
        <v>0</v>
      </c>
      <c r="C9" s="32">
        <v>0</v>
      </c>
      <c r="D9" s="32">
        <v>0</v>
      </c>
      <c r="E9" s="32">
        <f>SUM(C9:D9)</f>
        <v>0</v>
      </c>
    </row>
    <row r="10" spans="1:5" s="6" customFormat="1">
      <c r="A10" s="15" t="s">
        <v>24</v>
      </c>
      <c r="B10" s="13">
        <v>0</v>
      </c>
      <c r="C10" s="32">
        <v>0</v>
      </c>
      <c r="D10" s="32">
        <v>0</v>
      </c>
      <c r="E10" s="32">
        <f>SUM(C10:D10)</f>
        <v>0</v>
      </c>
    </row>
    <row r="11" spans="1:5" ht="25.5">
      <c r="A11" s="15" t="s">
        <v>25</v>
      </c>
      <c r="B11" s="13">
        <v>0</v>
      </c>
      <c r="C11" s="32">
        <v>0</v>
      </c>
      <c r="D11" s="32">
        <v>0</v>
      </c>
      <c r="E11" s="32">
        <f>SUM(C11:D11)</f>
        <v>0</v>
      </c>
    </row>
    <row r="12" spans="1:5" ht="25.5">
      <c r="A12" s="15" t="s">
        <v>26</v>
      </c>
      <c r="B12" s="13">
        <v>0</v>
      </c>
      <c r="C12" s="32">
        <v>0</v>
      </c>
      <c r="D12" s="32">
        <v>0</v>
      </c>
      <c r="E12" s="32">
        <f>SUM(C12:D12)</f>
        <v>0</v>
      </c>
    </row>
    <row r="13" spans="1:5">
      <c r="A13" s="14" t="s">
        <v>27</v>
      </c>
      <c r="B13" s="13">
        <v>0</v>
      </c>
      <c r="C13" s="32">
        <v>440968</v>
      </c>
      <c r="D13" s="32">
        <v>0</v>
      </c>
      <c r="E13" s="32">
        <f>SUM(C13:D13)</f>
        <v>440968</v>
      </c>
    </row>
    <row r="14" spans="1:5">
      <c r="A14" s="14" t="s">
        <v>28</v>
      </c>
      <c r="B14" s="13">
        <v>0</v>
      </c>
      <c r="C14" s="32">
        <v>0</v>
      </c>
      <c r="D14" s="32">
        <v>0</v>
      </c>
      <c r="E14" s="32">
        <f t="shared" ref="E14:E30" si="0">SUM(C14:D14)</f>
        <v>0</v>
      </c>
    </row>
    <row r="15" spans="1:5" ht="25.5">
      <c r="A15" s="15" t="s">
        <v>29</v>
      </c>
      <c r="B15" s="13">
        <v>0</v>
      </c>
      <c r="C15" s="32">
        <v>0</v>
      </c>
      <c r="D15" s="32">
        <v>0</v>
      </c>
      <c r="E15" s="32">
        <f t="shared" si="0"/>
        <v>0</v>
      </c>
    </row>
    <row r="16" spans="1:5" ht="25.5">
      <c r="A16" s="15" t="s">
        <v>30</v>
      </c>
      <c r="B16" s="13">
        <v>0</v>
      </c>
      <c r="C16" s="32">
        <v>0</v>
      </c>
      <c r="D16" s="32">
        <v>0</v>
      </c>
      <c r="E16" s="32">
        <f t="shared" si="0"/>
        <v>0</v>
      </c>
    </row>
    <row r="17" spans="1:5">
      <c r="A17" s="14" t="s">
        <v>31</v>
      </c>
      <c r="B17" s="13">
        <v>0</v>
      </c>
      <c r="C17" s="32">
        <v>0</v>
      </c>
      <c r="D17" s="32">
        <v>0</v>
      </c>
      <c r="E17" s="32">
        <f t="shared" si="0"/>
        <v>0</v>
      </c>
    </row>
    <row r="18" spans="1:5">
      <c r="A18" s="15" t="s">
        <v>32</v>
      </c>
      <c r="B18" s="13">
        <v>0</v>
      </c>
      <c r="C18" s="32">
        <v>0</v>
      </c>
      <c r="D18" s="32">
        <v>0</v>
      </c>
      <c r="E18" s="32">
        <f t="shared" si="0"/>
        <v>0</v>
      </c>
    </row>
    <row r="19" spans="1:5">
      <c r="A19" s="14" t="s">
        <v>33</v>
      </c>
      <c r="B19" s="13">
        <v>0</v>
      </c>
      <c r="C19" s="32">
        <v>0</v>
      </c>
      <c r="D19" s="32">
        <v>0</v>
      </c>
      <c r="E19" s="32">
        <f t="shared" si="0"/>
        <v>0</v>
      </c>
    </row>
    <row r="20" spans="1:5">
      <c r="A20" s="16" t="s">
        <v>16</v>
      </c>
      <c r="B20" s="13">
        <v>0</v>
      </c>
      <c r="C20" s="32">
        <v>0</v>
      </c>
      <c r="D20" s="32">
        <v>0</v>
      </c>
      <c r="E20" s="32">
        <f t="shared" si="0"/>
        <v>0</v>
      </c>
    </row>
    <row r="21" spans="1:5">
      <c r="A21" s="16" t="s">
        <v>58</v>
      </c>
      <c r="B21" s="13">
        <v>0</v>
      </c>
      <c r="C21" s="32">
        <v>0</v>
      </c>
      <c r="D21" s="32">
        <v>0</v>
      </c>
      <c r="E21" s="32">
        <f t="shared" si="0"/>
        <v>0</v>
      </c>
    </row>
    <row r="22" spans="1:5" ht="12.6" customHeight="1">
      <c r="A22" s="16" t="s">
        <v>34</v>
      </c>
      <c r="B22" s="13">
        <v>4042000</v>
      </c>
      <c r="C22" s="32">
        <v>4042000</v>
      </c>
      <c r="D22" s="32">
        <v>0</v>
      </c>
      <c r="E22" s="32">
        <f t="shared" si="0"/>
        <v>4042000</v>
      </c>
    </row>
    <row r="23" spans="1:5">
      <c r="A23" s="16" t="s">
        <v>35</v>
      </c>
      <c r="B23" s="13">
        <v>0</v>
      </c>
      <c r="C23" s="32">
        <v>0</v>
      </c>
      <c r="D23" s="32">
        <v>0</v>
      </c>
      <c r="E23" s="32">
        <f t="shared" si="0"/>
        <v>0</v>
      </c>
    </row>
    <row r="24" spans="1:5">
      <c r="A24" s="16" t="s">
        <v>36</v>
      </c>
      <c r="B24" s="13">
        <v>3967000</v>
      </c>
      <c r="C24" s="32">
        <v>3967000</v>
      </c>
      <c r="D24" s="32">
        <v>0</v>
      </c>
      <c r="E24" s="32">
        <f t="shared" si="0"/>
        <v>3967000</v>
      </c>
    </row>
    <row r="25" spans="1:5">
      <c r="A25" s="16" t="s">
        <v>51</v>
      </c>
      <c r="B25" s="13">
        <v>2164000</v>
      </c>
      <c r="C25" s="32">
        <v>2164000</v>
      </c>
      <c r="D25" s="32">
        <v>0</v>
      </c>
      <c r="E25" s="32">
        <f t="shared" si="0"/>
        <v>2164000</v>
      </c>
    </row>
    <row r="26" spans="1:5">
      <c r="A26" s="16" t="s">
        <v>37</v>
      </c>
      <c r="B26" s="13">
        <v>0</v>
      </c>
      <c r="C26" s="32">
        <v>0</v>
      </c>
      <c r="D26" s="32">
        <v>0</v>
      </c>
      <c r="E26" s="32">
        <f t="shared" si="0"/>
        <v>0</v>
      </c>
    </row>
    <row r="27" spans="1:5">
      <c r="A27" s="16" t="s">
        <v>38</v>
      </c>
      <c r="B27" s="13">
        <v>0</v>
      </c>
      <c r="C27" s="32">
        <v>0</v>
      </c>
      <c r="D27" s="32">
        <v>0</v>
      </c>
      <c r="E27" s="32">
        <f t="shared" si="0"/>
        <v>0</v>
      </c>
    </row>
    <row r="28" spans="1:5">
      <c r="A28" s="16" t="s">
        <v>39</v>
      </c>
      <c r="B28" s="13">
        <v>0</v>
      </c>
      <c r="C28" s="32">
        <v>0</v>
      </c>
      <c r="D28" s="32">
        <v>0</v>
      </c>
      <c r="E28" s="32">
        <f t="shared" si="0"/>
        <v>0</v>
      </c>
    </row>
    <row r="29" spans="1:5">
      <c r="A29" s="16" t="s">
        <v>15</v>
      </c>
      <c r="B29" s="13">
        <v>0</v>
      </c>
      <c r="C29" s="32">
        <v>0</v>
      </c>
      <c r="D29" s="32">
        <v>0</v>
      </c>
      <c r="E29" s="32">
        <f t="shared" si="0"/>
        <v>0</v>
      </c>
    </row>
    <row r="30" spans="1:5" ht="25.5">
      <c r="A30" s="27" t="s">
        <v>54</v>
      </c>
      <c r="B30" s="13">
        <v>0</v>
      </c>
      <c r="C30" s="32">
        <v>0</v>
      </c>
      <c r="D30" s="32">
        <v>0</v>
      </c>
      <c r="E30" s="32">
        <f t="shared" si="0"/>
        <v>0</v>
      </c>
    </row>
    <row r="31" spans="1:5">
      <c r="A31" s="16" t="s">
        <v>55</v>
      </c>
      <c r="B31" s="13">
        <v>0</v>
      </c>
      <c r="C31" s="32">
        <v>0</v>
      </c>
      <c r="D31" s="32">
        <v>0</v>
      </c>
      <c r="E31" s="32">
        <f>SUM(B31:D31)</f>
        <v>0</v>
      </c>
    </row>
    <row r="32" spans="1:5">
      <c r="A32" s="28" t="s">
        <v>2</v>
      </c>
      <c r="B32" s="17">
        <f>SUM(B9:B31)</f>
        <v>10173000</v>
      </c>
      <c r="C32" s="17">
        <f>SUM(C9:C31)</f>
        <v>10613968</v>
      </c>
      <c r="D32" s="17">
        <f>SUM(D9:D31)</f>
        <v>0</v>
      </c>
      <c r="E32" s="17">
        <f>SUM(E9:E31)</f>
        <v>10613968</v>
      </c>
    </row>
    <row r="33" spans="1:5">
      <c r="A33" s="25" t="s">
        <v>64</v>
      </c>
      <c r="B33" s="13">
        <v>0</v>
      </c>
      <c r="C33" s="13">
        <v>0</v>
      </c>
      <c r="D33" s="13">
        <v>0</v>
      </c>
      <c r="E33" s="13">
        <f>SUM(C33:D33)</f>
        <v>0</v>
      </c>
    </row>
    <row r="34" spans="1:5">
      <c r="A34" s="25" t="s">
        <v>65</v>
      </c>
      <c r="B34" s="13">
        <v>0</v>
      </c>
      <c r="C34" s="13">
        <v>1497384</v>
      </c>
      <c r="D34" s="13">
        <v>0</v>
      </c>
      <c r="E34" s="13">
        <f t="shared" ref="E34:E40" si="1">SUM(C34:D34)</f>
        <v>1497384</v>
      </c>
    </row>
    <row r="35" spans="1:5">
      <c r="A35" s="25" t="s">
        <v>66</v>
      </c>
      <c r="B35" s="13">
        <v>0</v>
      </c>
      <c r="C35" s="13">
        <v>0</v>
      </c>
      <c r="D35" s="13">
        <v>0</v>
      </c>
      <c r="E35" s="13">
        <f t="shared" si="1"/>
        <v>0</v>
      </c>
    </row>
    <row r="36" spans="1:5">
      <c r="A36" s="25" t="s">
        <v>67</v>
      </c>
      <c r="B36" s="13">
        <v>0</v>
      </c>
      <c r="C36" s="13">
        <v>0</v>
      </c>
      <c r="D36" s="13">
        <v>0</v>
      </c>
      <c r="E36" s="13">
        <f t="shared" si="1"/>
        <v>0</v>
      </c>
    </row>
    <row r="37" spans="1:5">
      <c r="A37" s="25" t="s">
        <v>60</v>
      </c>
      <c r="B37" s="13">
        <v>0</v>
      </c>
      <c r="C37" s="13">
        <v>0</v>
      </c>
      <c r="D37" s="13">
        <v>0</v>
      </c>
      <c r="E37" s="13">
        <f t="shared" si="1"/>
        <v>0</v>
      </c>
    </row>
    <row r="38" spans="1:5">
      <c r="A38" s="16" t="s">
        <v>75</v>
      </c>
      <c r="B38" s="13">
        <v>0</v>
      </c>
      <c r="C38" s="13">
        <v>0</v>
      </c>
      <c r="D38" s="13">
        <v>0</v>
      </c>
      <c r="E38" s="13">
        <f t="shared" si="1"/>
        <v>0</v>
      </c>
    </row>
    <row r="39" spans="1:5">
      <c r="A39" s="16" t="s">
        <v>52</v>
      </c>
      <c r="B39" s="13">
        <v>172888000</v>
      </c>
      <c r="C39" s="13">
        <v>174910069</v>
      </c>
      <c r="D39" s="13">
        <v>2548399</v>
      </c>
      <c r="E39" s="13">
        <f t="shared" si="1"/>
        <v>177458468</v>
      </c>
    </row>
    <row r="40" spans="1:5">
      <c r="A40" s="16" t="s">
        <v>53</v>
      </c>
      <c r="B40" s="13">
        <v>2142000</v>
      </c>
      <c r="C40" s="13">
        <v>644616</v>
      </c>
      <c r="D40" s="13">
        <v>6999216</v>
      </c>
      <c r="E40" s="13">
        <f t="shared" si="1"/>
        <v>7643832</v>
      </c>
    </row>
    <row r="41" spans="1:5">
      <c r="A41" s="28" t="s">
        <v>17</v>
      </c>
      <c r="B41" s="17">
        <f>SUM(B33:B40)</f>
        <v>175030000</v>
      </c>
      <c r="C41" s="17">
        <f>SUM(C33:C40)</f>
        <v>177052069</v>
      </c>
      <c r="D41" s="17">
        <f>SUM(D33:D40)</f>
        <v>9547615</v>
      </c>
      <c r="E41" s="17">
        <f>SUM(E33:E40)</f>
        <v>186599684</v>
      </c>
    </row>
    <row r="42" spans="1:5">
      <c r="A42" s="28" t="s">
        <v>77</v>
      </c>
      <c r="B42" s="17">
        <v>0</v>
      </c>
      <c r="C42" s="17">
        <v>0</v>
      </c>
      <c r="D42" s="17">
        <v>0</v>
      </c>
      <c r="E42" s="17">
        <f>SUM(B42:D42)</f>
        <v>0</v>
      </c>
    </row>
    <row r="43" spans="1:5" ht="13.5" thickBot="1">
      <c r="A43" s="18" t="s">
        <v>68</v>
      </c>
      <c r="B43" s="17">
        <v>0</v>
      </c>
      <c r="C43" s="17">
        <v>0</v>
      </c>
      <c r="D43" s="17">
        <v>0</v>
      </c>
      <c r="E43" s="17">
        <f>SUM(B43:D43)</f>
        <v>0</v>
      </c>
    </row>
    <row r="44" spans="1:5" ht="13.5" thickBot="1">
      <c r="A44" s="12" t="s">
        <v>3</v>
      </c>
      <c r="B44" s="20">
        <f>SUM(B32,B41,B43)</f>
        <v>185203000</v>
      </c>
      <c r="C44" s="20">
        <f>SUM(C32,C41,C43)</f>
        <v>187666037</v>
      </c>
      <c r="D44" s="20">
        <f>SUM(D32,D41,D43)</f>
        <v>9547615</v>
      </c>
      <c r="E44" s="41">
        <f>SUM(E32,E41,E43)</f>
        <v>197213652</v>
      </c>
    </row>
    <row r="45" spans="1:5">
      <c r="A45" s="5"/>
      <c r="B45" s="19"/>
      <c r="C45" s="19"/>
      <c r="D45" s="19"/>
      <c r="E45" s="19"/>
    </row>
    <row r="46" spans="1:5">
      <c r="A46" s="5"/>
    </row>
    <row r="47" spans="1:5">
      <c r="A47" s="5"/>
    </row>
    <row r="48" spans="1:5">
      <c r="A48" s="23" t="s">
        <v>72</v>
      </c>
      <c r="B48" s="39"/>
      <c r="C48" s="39"/>
      <c r="D48" s="39"/>
      <c r="E48" s="39"/>
    </row>
    <row r="49" spans="1:5">
      <c r="A49" s="37"/>
      <c r="B49" s="43" t="s">
        <v>69</v>
      </c>
      <c r="C49" s="43" t="s">
        <v>69</v>
      </c>
      <c r="D49" s="43" t="s">
        <v>78</v>
      </c>
      <c r="E49" s="43" t="s">
        <v>70</v>
      </c>
    </row>
    <row r="50" spans="1:5">
      <c r="A50" s="38" t="s">
        <v>1</v>
      </c>
      <c r="B50" s="43" t="s">
        <v>14</v>
      </c>
      <c r="C50" s="43" t="s">
        <v>79</v>
      </c>
      <c r="D50" s="43" t="s">
        <v>76</v>
      </c>
      <c r="E50" s="43" t="s">
        <v>80</v>
      </c>
    </row>
    <row r="51" spans="1:5">
      <c r="A51" s="1" t="s">
        <v>13</v>
      </c>
      <c r="B51" s="40">
        <v>114535000</v>
      </c>
      <c r="C51" s="40">
        <v>115327779</v>
      </c>
      <c r="D51" s="40">
        <v>569500</v>
      </c>
      <c r="E51" s="40">
        <f>SUM(C51:D51)</f>
        <v>115897279</v>
      </c>
    </row>
    <row r="52" spans="1:5">
      <c r="A52" s="1" t="s">
        <v>9</v>
      </c>
      <c r="B52" s="21">
        <v>33025000</v>
      </c>
      <c r="C52" s="40">
        <v>33226185</v>
      </c>
      <c r="D52" s="40">
        <v>153765</v>
      </c>
      <c r="E52" s="40">
        <f t="shared" ref="E52:E68" si="2">SUM(C52:D52)</f>
        <v>33379950</v>
      </c>
    </row>
    <row r="53" spans="1:5">
      <c r="A53" s="14" t="s">
        <v>40</v>
      </c>
      <c r="B53" s="21">
        <v>35501000</v>
      </c>
      <c r="C53" s="40">
        <v>36970073</v>
      </c>
      <c r="D53" s="40">
        <v>1825134</v>
      </c>
      <c r="E53" s="40">
        <f t="shared" si="2"/>
        <v>38795207</v>
      </c>
    </row>
    <row r="54" spans="1:5">
      <c r="A54" s="14" t="s">
        <v>18</v>
      </c>
      <c r="B54" s="21">
        <v>0</v>
      </c>
      <c r="C54" s="40">
        <v>0</v>
      </c>
      <c r="D54" s="40">
        <v>0</v>
      </c>
      <c r="E54" s="40">
        <f t="shared" si="2"/>
        <v>0</v>
      </c>
    </row>
    <row r="55" spans="1:5">
      <c r="A55" s="14" t="s">
        <v>41</v>
      </c>
      <c r="B55" s="21">
        <v>0</v>
      </c>
      <c r="C55" s="40">
        <v>0</v>
      </c>
      <c r="D55" s="40">
        <v>0</v>
      </c>
      <c r="E55" s="40">
        <f t="shared" si="2"/>
        <v>0</v>
      </c>
    </row>
    <row r="56" spans="1:5">
      <c r="A56" s="14" t="s">
        <v>42</v>
      </c>
      <c r="B56" s="21">
        <v>0</v>
      </c>
      <c r="C56" s="40">
        <v>0</v>
      </c>
      <c r="D56" s="40">
        <v>0</v>
      </c>
      <c r="E56" s="40">
        <f t="shared" si="2"/>
        <v>0</v>
      </c>
    </row>
    <row r="57" spans="1:5">
      <c r="A57" s="14" t="s">
        <v>43</v>
      </c>
      <c r="B57" s="21">
        <v>0</v>
      </c>
      <c r="C57" s="40">
        <v>0</v>
      </c>
      <c r="D57" s="40">
        <v>0</v>
      </c>
      <c r="E57" s="40">
        <f t="shared" si="2"/>
        <v>0</v>
      </c>
    </row>
    <row r="58" spans="1:5">
      <c r="A58" s="14" t="s">
        <v>44</v>
      </c>
      <c r="B58" s="21">
        <v>0</v>
      </c>
      <c r="C58" s="40">
        <v>0</v>
      </c>
      <c r="D58" s="40">
        <v>0</v>
      </c>
      <c r="E58" s="40">
        <f t="shared" si="2"/>
        <v>0</v>
      </c>
    </row>
    <row r="59" spans="1:5">
      <c r="A59" s="14" t="s">
        <v>45</v>
      </c>
      <c r="B59" s="21">
        <v>0</v>
      </c>
      <c r="C59" s="40">
        <v>0</v>
      </c>
      <c r="D59" s="40">
        <v>0</v>
      </c>
      <c r="E59" s="40">
        <f t="shared" si="2"/>
        <v>0</v>
      </c>
    </row>
    <row r="60" spans="1:5">
      <c r="A60" s="14" t="s">
        <v>5</v>
      </c>
      <c r="B60" s="21">
        <v>0</v>
      </c>
      <c r="C60" s="40">
        <v>0</v>
      </c>
      <c r="D60" s="40">
        <v>0</v>
      </c>
      <c r="E60" s="40">
        <f t="shared" si="2"/>
        <v>0</v>
      </c>
    </row>
    <row r="61" spans="1:5">
      <c r="A61" s="14" t="s">
        <v>6</v>
      </c>
      <c r="B61" s="21">
        <v>2142000</v>
      </c>
      <c r="C61" s="40">
        <v>2142000</v>
      </c>
      <c r="D61" s="40">
        <v>6999216</v>
      </c>
      <c r="E61" s="40">
        <f t="shared" si="2"/>
        <v>9141216</v>
      </c>
    </row>
    <row r="62" spans="1:5">
      <c r="A62" s="14" t="s">
        <v>46</v>
      </c>
      <c r="B62" s="21">
        <v>0</v>
      </c>
      <c r="C62" s="40">
        <v>0</v>
      </c>
      <c r="D62" s="40">
        <v>0</v>
      </c>
      <c r="E62" s="40">
        <f t="shared" si="2"/>
        <v>0</v>
      </c>
    </row>
    <row r="63" spans="1:5">
      <c r="A63" s="14" t="s">
        <v>47</v>
      </c>
      <c r="B63" s="21">
        <v>0</v>
      </c>
      <c r="C63" s="40">
        <v>0</v>
      </c>
      <c r="D63" s="40">
        <v>0</v>
      </c>
      <c r="E63" s="40">
        <f t="shared" si="2"/>
        <v>0</v>
      </c>
    </row>
    <row r="64" spans="1:5" s="4" customFormat="1">
      <c r="A64" s="14" t="s">
        <v>48</v>
      </c>
      <c r="B64" s="21">
        <v>0</v>
      </c>
      <c r="C64" s="40">
        <v>0</v>
      </c>
      <c r="D64" s="40">
        <v>0</v>
      </c>
      <c r="E64" s="40">
        <f t="shared" si="2"/>
        <v>0</v>
      </c>
    </row>
    <row r="65" spans="1:5" s="4" customFormat="1">
      <c r="A65" s="14" t="s">
        <v>56</v>
      </c>
      <c r="B65" s="21">
        <v>0</v>
      </c>
      <c r="C65" s="40">
        <v>0</v>
      </c>
      <c r="D65" s="40">
        <v>0</v>
      </c>
      <c r="E65" s="40">
        <f t="shared" si="2"/>
        <v>0</v>
      </c>
    </row>
    <row r="66" spans="1:5">
      <c r="A66" s="14" t="s">
        <v>49</v>
      </c>
      <c r="B66" s="21">
        <v>0</v>
      </c>
      <c r="C66" s="40">
        <v>0</v>
      </c>
      <c r="D66" s="40">
        <v>0</v>
      </c>
      <c r="E66" s="40">
        <f t="shared" si="2"/>
        <v>0</v>
      </c>
    </row>
    <row r="67" spans="1:5">
      <c r="A67" s="14" t="s">
        <v>50</v>
      </c>
      <c r="B67" s="21">
        <v>0</v>
      </c>
      <c r="C67" s="40">
        <v>0</v>
      </c>
      <c r="D67" s="40">
        <v>0</v>
      </c>
      <c r="E67" s="40">
        <f t="shared" si="2"/>
        <v>0</v>
      </c>
    </row>
    <row r="68" spans="1:5">
      <c r="A68" s="1" t="s">
        <v>7</v>
      </c>
      <c r="B68" s="21">
        <v>0</v>
      </c>
      <c r="C68" s="40">
        <v>0</v>
      </c>
      <c r="D68" s="40">
        <v>0</v>
      </c>
      <c r="E68" s="40">
        <f t="shared" si="2"/>
        <v>0</v>
      </c>
    </row>
    <row r="69" spans="1:5">
      <c r="A69" s="28" t="s">
        <v>19</v>
      </c>
      <c r="B69" s="22">
        <f>SUM(B51:B68)</f>
        <v>185203000</v>
      </c>
      <c r="C69" s="22">
        <f>SUM(C51:C68)</f>
        <v>187666037</v>
      </c>
      <c r="D69" s="22">
        <f>SUM(D51:D68)</f>
        <v>9547615</v>
      </c>
      <c r="E69" s="22">
        <f>SUM(E51:E68)</f>
        <v>197213652</v>
      </c>
    </row>
    <row r="70" spans="1:5">
      <c r="A70" s="16" t="s">
        <v>20</v>
      </c>
      <c r="B70" s="21">
        <v>0</v>
      </c>
      <c r="C70" s="21">
        <v>0</v>
      </c>
      <c r="D70" s="21">
        <v>0</v>
      </c>
      <c r="E70" s="21">
        <f t="shared" ref="E70:E75" si="3">SUM(B70:D70)</f>
        <v>0</v>
      </c>
    </row>
    <row r="71" spans="1:5">
      <c r="A71" s="34" t="s">
        <v>8</v>
      </c>
      <c r="B71" s="21">
        <v>0</v>
      </c>
      <c r="C71" s="21">
        <v>0</v>
      </c>
      <c r="D71" s="21">
        <v>0</v>
      </c>
      <c r="E71" s="21">
        <f t="shared" si="3"/>
        <v>0</v>
      </c>
    </row>
    <row r="72" spans="1:5">
      <c r="A72" s="34" t="s">
        <v>61</v>
      </c>
      <c r="B72" s="21">
        <v>0</v>
      </c>
      <c r="C72" s="21">
        <v>0</v>
      </c>
      <c r="D72" s="21">
        <v>0</v>
      </c>
      <c r="E72" s="21">
        <f t="shared" si="3"/>
        <v>0</v>
      </c>
    </row>
    <row r="73" spans="1:5" s="26" customFormat="1">
      <c r="A73" s="25" t="s">
        <v>59</v>
      </c>
      <c r="B73" s="21">
        <v>0</v>
      </c>
      <c r="C73" s="21">
        <v>0</v>
      </c>
      <c r="D73" s="21">
        <v>0</v>
      </c>
      <c r="E73" s="21">
        <f t="shared" si="3"/>
        <v>0</v>
      </c>
    </row>
    <row r="74" spans="1:5">
      <c r="A74" s="31" t="s">
        <v>10</v>
      </c>
      <c r="B74" s="21">
        <v>0</v>
      </c>
      <c r="C74" s="21">
        <v>0</v>
      </c>
      <c r="D74" s="21">
        <v>0</v>
      </c>
      <c r="E74" s="21">
        <f t="shared" si="3"/>
        <v>0</v>
      </c>
    </row>
    <row r="75" spans="1:5">
      <c r="A75" s="16" t="s">
        <v>11</v>
      </c>
      <c r="B75" s="21">
        <v>0</v>
      </c>
      <c r="C75" s="21">
        <v>0</v>
      </c>
      <c r="D75" s="21">
        <v>0</v>
      </c>
      <c r="E75" s="21">
        <f t="shared" si="3"/>
        <v>0</v>
      </c>
    </row>
    <row r="76" spans="1:5">
      <c r="A76" s="28" t="s">
        <v>21</v>
      </c>
      <c r="B76" s="22">
        <f>SUM(B70:B75)</f>
        <v>0</v>
      </c>
      <c r="C76" s="22">
        <f>SUM(C70:C75)</f>
        <v>0</v>
      </c>
      <c r="D76" s="22">
        <f>SUM(D70:D75)</f>
        <v>0</v>
      </c>
      <c r="E76" s="22">
        <f>SUM(E70:E75)</f>
        <v>0</v>
      </c>
    </row>
    <row r="77" spans="1:5" ht="26.25" customHeight="1">
      <c r="A77" s="35" t="s">
        <v>63</v>
      </c>
      <c r="B77" s="22">
        <v>0</v>
      </c>
      <c r="C77" s="22">
        <v>0</v>
      </c>
      <c r="D77" s="22">
        <v>0</v>
      </c>
      <c r="E77" s="22">
        <f>SUM(B77:D77)</f>
        <v>0</v>
      </c>
    </row>
    <row r="78" spans="1:5" ht="13.5" thickBot="1">
      <c r="A78" s="18" t="s">
        <v>22</v>
      </c>
      <c r="B78" s="22">
        <v>0</v>
      </c>
      <c r="C78" s="22">
        <v>0</v>
      </c>
      <c r="D78" s="22">
        <v>0</v>
      </c>
      <c r="E78" s="22">
        <f>SUM(B78:D78)</f>
        <v>0</v>
      </c>
    </row>
    <row r="79" spans="1:5" ht="13.5" thickBot="1">
      <c r="A79" s="12" t="s">
        <v>4</v>
      </c>
      <c r="B79" s="20">
        <f>SUM(B69,B76,B77,B78)</f>
        <v>185203000</v>
      </c>
      <c r="C79" s="20">
        <f>SUM(C69,C76,C77,C78)</f>
        <v>187666037</v>
      </c>
      <c r="D79" s="20">
        <f>SUM(D69,D76,D77,D78)</f>
        <v>9547615</v>
      </c>
      <c r="E79" s="41">
        <f>SUM(E69,E76,E77,E78)</f>
        <v>197213652</v>
      </c>
    </row>
    <row r="80" spans="1:5">
      <c r="D80" s="9"/>
    </row>
    <row r="81" spans="5:5">
      <c r="E81" s="9"/>
    </row>
  </sheetData>
  <mergeCells count="2">
    <mergeCell ref="A2:E2"/>
    <mergeCell ref="A3:E3"/>
  </mergeCells>
  <phoneticPr fontId="1" type="noConversion"/>
  <printOptions horizontalCentered="1"/>
  <pageMargins left="0.98425196850393704" right="0.78740157480314965" top="1.3779527559055118" bottom="0.98425196850393704" header="0.51181102362204722" footer="0.51181102362204722"/>
  <pageSetup paperSize="9" scale="57" orientation="portrait" r:id="rId1"/>
  <headerFooter alignWithMargins="0">
    <oddHeader xml:space="preserve">&amp;C&amp;"Arial,Félkövér"19. b. melléklet a 8/2016. (II.25.) Ör."
B.almádi Városgondnokság és önállóan működő költségv. szervek
Bevétel Kiadás össz.
2016. évi költségvetés (Ft)&amp;R&amp;"Arial,Félkövér"18.b. melléklet a 23/2016.(XII.16.)
önkormányzati rendelethez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1"/>
  <sheetViews>
    <sheetView tabSelected="1" zoomScaleNormal="100" zoomScaleSheetLayoutView="100" workbookViewId="0">
      <pane ySplit="8" topLeftCell="A9" activePane="bottomLeft" state="frozen"/>
      <selection pane="bottomLeft" activeCell="D62" sqref="D62"/>
    </sheetView>
  </sheetViews>
  <sheetFormatPr defaultRowHeight="12.75"/>
  <cols>
    <col min="1" max="1" width="49.7109375" bestFit="1" customWidth="1"/>
    <col min="2" max="5" width="15.42578125" customWidth="1"/>
  </cols>
  <sheetData>
    <row r="1" spans="1:5">
      <c r="A1" s="3"/>
      <c r="B1" s="3"/>
      <c r="C1" s="3"/>
      <c r="D1" s="3"/>
      <c r="E1" s="3"/>
    </row>
    <row r="2" spans="1:5">
      <c r="A2" s="44" t="s">
        <v>57</v>
      </c>
      <c r="B2" s="45"/>
      <c r="C2" s="45"/>
      <c r="D2" s="45"/>
      <c r="E2" s="45"/>
    </row>
    <row r="3" spans="1:5">
      <c r="A3" s="44" t="s">
        <v>12</v>
      </c>
      <c r="B3" s="45"/>
      <c r="C3" s="45"/>
      <c r="D3" s="45"/>
      <c r="E3" s="45"/>
    </row>
    <row r="6" spans="1:5">
      <c r="A6" s="23" t="s">
        <v>71</v>
      </c>
      <c r="B6" s="39"/>
      <c r="C6" s="39"/>
      <c r="D6" s="39"/>
      <c r="E6" s="39"/>
    </row>
    <row r="7" spans="1:5" ht="12.75" customHeight="1">
      <c r="A7" s="37"/>
      <c r="B7" s="43" t="s">
        <v>69</v>
      </c>
      <c r="C7" s="43" t="s">
        <v>69</v>
      </c>
      <c r="D7" s="43" t="s">
        <v>78</v>
      </c>
      <c r="E7" s="43" t="s">
        <v>70</v>
      </c>
    </row>
    <row r="8" spans="1:5">
      <c r="A8" s="38" t="s">
        <v>1</v>
      </c>
      <c r="B8" s="43" t="s">
        <v>14</v>
      </c>
      <c r="C8" s="43" t="s">
        <v>79</v>
      </c>
      <c r="D8" s="43" t="s">
        <v>76</v>
      </c>
      <c r="E8" s="43" t="s">
        <v>80</v>
      </c>
    </row>
    <row r="9" spans="1:5" s="7" customFormat="1">
      <c r="A9" s="14" t="s">
        <v>23</v>
      </c>
      <c r="B9" s="32">
        <v>0</v>
      </c>
      <c r="C9" s="32">
        <v>0</v>
      </c>
      <c r="D9" s="32">
        <v>0</v>
      </c>
      <c r="E9" s="32">
        <f>SUM(C9:D9)</f>
        <v>0</v>
      </c>
    </row>
    <row r="10" spans="1:5" s="6" customFormat="1">
      <c r="A10" s="15" t="s">
        <v>24</v>
      </c>
      <c r="B10" s="13">
        <v>0</v>
      </c>
      <c r="C10" s="13">
        <v>0</v>
      </c>
      <c r="D10" s="13">
        <v>0</v>
      </c>
      <c r="E10" s="32">
        <f t="shared" ref="E10:E31" si="0">SUM(C10:D10)</f>
        <v>0</v>
      </c>
    </row>
    <row r="11" spans="1:5" ht="25.5">
      <c r="A11" s="15" t="s">
        <v>25</v>
      </c>
      <c r="B11" s="13">
        <v>0</v>
      </c>
      <c r="C11" s="13">
        <v>0</v>
      </c>
      <c r="D11" s="13">
        <v>0</v>
      </c>
      <c r="E11" s="32">
        <f t="shared" si="0"/>
        <v>0</v>
      </c>
    </row>
    <row r="12" spans="1:5" ht="25.5">
      <c r="A12" s="15" t="s">
        <v>26</v>
      </c>
      <c r="B12" s="13">
        <v>0</v>
      </c>
      <c r="C12" s="13">
        <v>0</v>
      </c>
      <c r="D12" s="13">
        <v>0</v>
      </c>
      <c r="E12" s="32">
        <f t="shared" si="0"/>
        <v>0</v>
      </c>
    </row>
    <row r="13" spans="1:5">
      <c r="A13" s="14" t="s">
        <v>27</v>
      </c>
      <c r="B13" s="13">
        <v>1078000</v>
      </c>
      <c r="C13" s="13">
        <v>1304557</v>
      </c>
      <c r="D13" s="13">
        <v>-871144</v>
      </c>
      <c r="E13" s="32">
        <f t="shared" si="0"/>
        <v>433413</v>
      </c>
    </row>
    <row r="14" spans="1:5">
      <c r="A14" s="14" t="s">
        <v>28</v>
      </c>
      <c r="B14" s="13">
        <v>0</v>
      </c>
      <c r="C14" s="13">
        <v>0</v>
      </c>
      <c r="D14" s="13">
        <v>0</v>
      </c>
      <c r="E14" s="32">
        <f t="shared" si="0"/>
        <v>0</v>
      </c>
    </row>
    <row r="15" spans="1:5" ht="25.5">
      <c r="A15" s="15" t="s">
        <v>29</v>
      </c>
      <c r="B15" s="13">
        <v>0</v>
      </c>
      <c r="C15" s="13">
        <v>0</v>
      </c>
      <c r="D15" s="13">
        <v>0</v>
      </c>
      <c r="E15" s="32">
        <f t="shared" si="0"/>
        <v>0</v>
      </c>
    </row>
    <row r="16" spans="1:5" ht="25.5">
      <c r="A16" s="15" t="s">
        <v>30</v>
      </c>
      <c r="B16" s="13">
        <v>0</v>
      </c>
      <c r="C16" s="13">
        <v>0</v>
      </c>
      <c r="D16" s="13">
        <v>0</v>
      </c>
      <c r="E16" s="32">
        <f t="shared" si="0"/>
        <v>0</v>
      </c>
    </row>
    <row r="17" spans="1:7">
      <c r="A17" s="14" t="s">
        <v>31</v>
      </c>
      <c r="B17" s="13">
        <v>0</v>
      </c>
      <c r="C17" s="13">
        <v>0</v>
      </c>
      <c r="D17" s="13">
        <v>0</v>
      </c>
      <c r="E17" s="32">
        <f t="shared" si="0"/>
        <v>0</v>
      </c>
    </row>
    <row r="18" spans="1:7">
      <c r="A18" s="27" t="s">
        <v>32</v>
      </c>
      <c r="B18" s="13">
        <v>0</v>
      </c>
      <c r="C18" s="13">
        <v>0</v>
      </c>
      <c r="D18" s="13">
        <v>0</v>
      </c>
      <c r="E18" s="32">
        <f t="shared" si="0"/>
        <v>0</v>
      </c>
    </row>
    <row r="19" spans="1:7">
      <c r="A19" s="16" t="s">
        <v>33</v>
      </c>
      <c r="B19" s="13">
        <v>0</v>
      </c>
      <c r="C19" s="13">
        <v>0</v>
      </c>
      <c r="D19" s="13">
        <v>0</v>
      </c>
      <c r="E19" s="32">
        <f t="shared" si="0"/>
        <v>0</v>
      </c>
    </row>
    <row r="20" spans="1:7">
      <c r="A20" s="16" t="s">
        <v>16</v>
      </c>
      <c r="B20" s="13">
        <v>0</v>
      </c>
      <c r="C20" s="13">
        <v>0</v>
      </c>
      <c r="D20" s="13">
        <v>0</v>
      </c>
      <c r="E20" s="32">
        <f t="shared" si="0"/>
        <v>0</v>
      </c>
    </row>
    <row r="21" spans="1:7">
      <c r="A21" s="16" t="s">
        <v>58</v>
      </c>
      <c r="B21" s="13">
        <v>1610000</v>
      </c>
      <c r="C21" s="13">
        <v>1610000</v>
      </c>
      <c r="D21" s="13">
        <v>219472</v>
      </c>
      <c r="E21" s="32">
        <f t="shared" si="0"/>
        <v>1829472</v>
      </c>
    </row>
    <row r="22" spans="1:7" ht="12.6" customHeight="1">
      <c r="A22" s="16" t="s">
        <v>34</v>
      </c>
      <c r="B22" s="13">
        <v>22070000</v>
      </c>
      <c r="C22" s="13">
        <v>22070000</v>
      </c>
      <c r="D22" s="13">
        <v>616637</v>
      </c>
      <c r="E22" s="32">
        <f t="shared" si="0"/>
        <v>22686637</v>
      </c>
    </row>
    <row r="23" spans="1:7">
      <c r="A23" s="16" t="s">
        <v>35</v>
      </c>
      <c r="B23" s="13">
        <v>73000</v>
      </c>
      <c r="C23" s="13">
        <v>73000</v>
      </c>
      <c r="D23" s="13">
        <v>20157</v>
      </c>
      <c r="E23" s="32">
        <f t="shared" si="0"/>
        <v>93157</v>
      </c>
    </row>
    <row r="24" spans="1:7">
      <c r="A24" s="16" t="s">
        <v>36</v>
      </c>
      <c r="B24" s="13">
        <v>0</v>
      </c>
      <c r="C24" s="13">
        <v>0</v>
      </c>
      <c r="D24" s="13">
        <v>0</v>
      </c>
      <c r="E24" s="32">
        <f t="shared" si="0"/>
        <v>0</v>
      </c>
    </row>
    <row r="25" spans="1:7">
      <c r="A25" s="16" t="s">
        <v>51</v>
      </c>
      <c r="B25" s="13">
        <v>6365000</v>
      </c>
      <c r="C25" s="13">
        <v>6365000</v>
      </c>
      <c r="D25" s="13">
        <v>1156320</v>
      </c>
      <c r="E25" s="32">
        <f t="shared" si="0"/>
        <v>7521320</v>
      </c>
    </row>
    <row r="26" spans="1:7">
      <c r="A26" s="16" t="s">
        <v>37</v>
      </c>
      <c r="B26" s="13">
        <v>0</v>
      </c>
      <c r="C26" s="13">
        <v>0</v>
      </c>
      <c r="D26" s="13">
        <v>0</v>
      </c>
      <c r="E26" s="32">
        <f t="shared" si="0"/>
        <v>0</v>
      </c>
    </row>
    <row r="27" spans="1:7">
      <c r="A27" s="16" t="s">
        <v>38</v>
      </c>
      <c r="B27" s="13">
        <v>0</v>
      </c>
      <c r="C27" s="13">
        <v>0</v>
      </c>
      <c r="D27" s="13">
        <v>0</v>
      </c>
      <c r="E27" s="32">
        <f t="shared" si="0"/>
        <v>0</v>
      </c>
      <c r="F27" s="10"/>
      <c r="G27" s="11"/>
    </row>
    <row r="28" spans="1:7">
      <c r="A28" s="16" t="s">
        <v>39</v>
      </c>
      <c r="B28" s="13">
        <v>0</v>
      </c>
      <c r="C28" s="13">
        <v>0</v>
      </c>
      <c r="D28" s="13">
        <v>0</v>
      </c>
      <c r="E28" s="32">
        <f t="shared" si="0"/>
        <v>0</v>
      </c>
      <c r="F28" s="11"/>
      <c r="G28" s="11"/>
    </row>
    <row r="29" spans="1:7">
      <c r="A29" s="16" t="s">
        <v>15</v>
      </c>
      <c r="B29" s="13">
        <v>0</v>
      </c>
      <c r="C29" s="13">
        <v>0</v>
      </c>
      <c r="D29" s="13">
        <v>0</v>
      </c>
      <c r="E29" s="32">
        <f t="shared" si="0"/>
        <v>0</v>
      </c>
    </row>
    <row r="30" spans="1:7" ht="25.5">
      <c r="A30" s="27" t="s">
        <v>54</v>
      </c>
      <c r="B30" s="13">
        <v>0</v>
      </c>
      <c r="C30" s="13">
        <v>0</v>
      </c>
      <c r="D30" s="13">
        <v>0</v>
      </c>
      <c r="E30" s="32">
        <f t="shared" si="0"/>
        <v>0</v>
      </c>
    </row>
    <row r="31" spans="1:7">
      <c r="A31" s="16" t="s">
        <v>55</v>
      </c>
      <c r="B31" s="13">
        <v>0</v>
      </c>
      <c r="C31" s="13">
        <v>0</v>
      </c>
      <c r="D31" s="13">
        <v>0</v>
      </c>
      <c r="E31" s="32">
        <f t="shared" si="0"/>
        <v>0</v>
      </c>
    </row>
    <row r="32" spans="1:7">
      <c r="A32" s="28" t="s">
        <v>2</v>
      </c>
      <c r="B32" s="17">
        <f>SUM(B9:B31)</f>
        <v>31196000</v>
      </c>
      <c r="C32" s="17">
        <f>SUM(C9:C31)</f>
        <v>31422557</v>
      </c>
      <c r="D32" s="17">
        <f>SUM(D9:D31)</f>
        <v>1141442</v>
      </c>
      <c r="E32" s="17">
        <f>SUM(E9:E31)</f>
        <v>32563999</v>
      </c>
    </row>
    <row r="33" spans="1:5">
      <c r="A33" s="25" t="s">
        <v>64</v>
      </c>
      <c r="B33" s="13">
        <v>0</v>
      </c>
      <c r="C33" s="13">
        <v>0</v>
      </c>
      <c r="D33" s="13">
        <v>0</v>
      </c>
      <c r="E33" s="13">
        <f>SUM(B33:D33)</f>
        <v>0</v>
      </c>
    </row>
    <row r="34" spans="1:5">
      <c r="A34" s="25" t="s">
        <v>65</v>
      </c>
      <c r="B34" s="13">
        <v>2500000</v>
      </c>
      <c r="C34" s="13">
        <v>6862555</v>
      </c>
      <c r="D34" s="13">
        <v>0</v>
      </c>
      <c r="E34" s="13">
        <f>SUM(C34:D34)</f>
        <v>6862555</v>
      </c>
    </row>
    <row r="35" spans="1:5">
      <c r="A35" s="25" t="s">
        <v>66</v>
      </c>
      <c r="B35" s="13">
        <v>0</v>
      </c>
      <c r="C35" s="13">
        <v>0</v>
      </c>
      <c r="D35" s="13">
        <v>0</v>
      </c>
      <c r="E35" s="13">
        <f t="shared" ref="E35:E40" si="1">SUM(C35:D35)</f>
        <v>0</v>
      </c>
    </row>
    <row r="36" spans="1:5">
      <c r="A36" s="25" t="s">
        <v>67</v>
      </c>
      <c r="B36" s="13">
        <v>0</v>
      </c>
      <c r="C36" s="13">
        <v>0</v>
      </c>
      <c r="D36" s="13">
        <v>0</v>
      </c>
      <c r="E36" s="13">
        <f t="shared" si="1"/>
        <v>0</v>
      </c>
    </row>
    <row r="37" spans="1:5">
      <c r="A37" s="25" t="s">
        <v>60</v>
      </c>
      <c r="B37" s="13">
        <v>0</v>
      </c>
      <c r="C37" s="13">
        <v>0</v>
      </c>
      <c r="D37" s="13">
        <v>0</v>
      </c>
      <c r="E37" s="13">
        <f t="shared" si="1"/>
        <v>0</v>
      </c>
    </row>
    <row r="38" spans="1:5">
      <c r="A38" s="16" t="s">
        <v>75</v>
      </c>
      <c r="B38" s="13">
        <v>0</v>
      </c>
      <c r="C38" s="13">
        <v>0</v>
      </c>
      <c r="D38" s="13">
        <v>0</v>
      </c>
      <c r="E38" s="13">
        <f t="shared" si="1"/>
        <v>0</v>
      </c>
    </row>
    <row r="39" spans="1:5">
      <c r="A39" s="16" t="s">
        <v>52</v>
      </c>
      <c r="B39" s="13">
        <v>72523000</v>
      </c>
      <c r="C39" s="13">
        <v>79799080</v>
      </c>
      <c r="D39" s="13">
        <v>1080569</v>
      </c>
      <c r="E39" s="13">
        <f t="shared" si="1"/>
        <v>80879649</v>
      </c>
    </row>
    <row r="40" spans="1:5">
      <c r="A40" s="16" t="s">
        <v>53</v>
      </c>
      <c r="B40" s="13">
        <v>2297000</v>
      </c>
      <c r="C40" s="13">
        <v>2143529</v>
      </c>
      <c r="D40" s="13">
        <f>53047+1259000</f>
        <v>1312047</v>
      </c>
      <c r="E40" s="13">
        <f t="shared" si="1"/>
        <v>3455576</v>
      </c>
    </row>
    <row r="41" spans="1:5">
      <c r="A41" s="28" t="s">
        <v>17</v>
      </c>
      <c r="B41" s="17">
        <f>SUM(B33:B40)</f>
        <v>77320000</v>
      </c>
      <c r="C41" s="17">
        <f>SUM(C33:C40)</f>
        <v>88805164</v>
      </c>
      <c r="D41" s="17">
        <f>SUM(D33:D40)</f>
        <v>2392616</v>
      </c>
      <c r="E41" s="17">
        <f>SUM(E33:E40)</f>
        <v>91197780</v>
      </c>
    </row>
    <row r="42" spans="1:5">
      <c r="A42" s="28" t="s">
        <v>77</v>
      </c>
      <c r="B42" s="17">
        <v>0</v>
      </c>
      <c r="C42" s="17">
        <v>0</v>
      </c>
      <c r="D42" s="17">
        <v>0</v>
      </c>
      <c r="E42" s="17">
        <v>0</v>
      </c>
    </row>
    <row r="43" spans="1:5" ht="13.5" thickBot="1">
      <c r="A43" s="29" t="s">
        <v>68</v>
      </c>
      <c r="B43" s="17">
        <v>0</v>
      </c>
      <c r="C43" s="17">
        <v>0</v>
      </c>
      <c r="D43" s="17">
        <v>0</v>
      </c>
      <c r="E43" s="17">
        <v>0</v>
      </c>
    </row>
    <row r="44" spans="1:5" ht="13.5" thickBot="1">
      <c r="A44" s="12" t="s">
        <v>3</v>
      </c>
      <c r="B44" s="20">
        <f>SUM(B32,B41,B42,B43)</f>
        <v>108516000</v>
      </c>
      <c r="C44" s="20">
        <f>SUM(C32,C41,C42,C43)</f>
        <v>120227721</v>
      </c>
      <c r="D44" s="20">
        <f>SUM(D32,D41,D42,D43)</f>
        <v>3534058</v>
      </c>
      <c r="E44" s="41">
        <f>SUM(E32,E41,E42,E43)</f>
        <v>123761779</v>
      </c>
    </row>
    <row r="45" spans="1:5">
      <c r="A45" s="5"/>
      <c r="B45" s="19"/>
      <c r="C45" s="19"/>
      <c r="D45" s="19"/>
      <c r="E45" s="19"/>
    </row>
    <row r="46" spans="1:5">
      <c r="A46" s="5"/>
    </row>
    <row r="47" spans="1:5">
      <c r="A47" s="5"/>
    </row>
    <row r="48" spans="1:5">
      <c r="A48" s="23" t="s">
        <v>72</v>
      </c>
      <c r="B48" s="39"/>
      <c r="C48" s="39"/>
      <c r="D48" s="39"/>
      <c r="E48" s="39"/>
    </row>
    <row r="49" spans="1:5" ht="12.75" customHeight="1">
      <c r="A49" s="37"/>
      <c r="B49" s="43" t="s">
        <v>69</v>
      </c>
      <c r="C49" s="43" t="s">
        <v>69</v>
      </c>
      <c r="D49" s="43" t="s">
        <v>78</v>
      </c>
      <c r="E49" s="43" t="s">
        <v>70</v>
      </c>
    </row>
    <row r="50" spans="1:5">
      <c r="A50" s="38" t="s">
        <v>1</v>
      </c>
      <c r="B50" s="43" t="s">
        <v>14</v>
      </c>
      <c r="C50" s="43" t="s">
        <v>79</v>
      </c>
      <c r="D50" s="43" t="s">
        <v>76</v>
      </c>
      <c r="E50" s="43" t="s">
        <v>80</v>
      </c>
    </row>
    <row r="51" spans="1:5">
      <c r="A51" s="1" t="s">
        <v>13</v>
      </c>
      <c r="B51" s="40">
        <v>33675000</v>
      </c>
      <c r="C51" s="40">
        <v>35068137</v>
      </c>
      <c r="D51" s="40">
        <v>-478100</v>
      </c>
      <c r="E51" s="40">
        <f>SUM(C51:D51)</f>
        <v>34590037</v>
      </c>
    </row>
    <row r="52" spans="1:5">
      <c r="A52" s="1" t="s">
        <v>9</v>
      </c>
      <c r="B52" s="21">
        <v>9036000</v>
      </c>
      <c r="C52" s="40">
        <v>9539483</v>
      </c>
      <c r="D52" s="40">
        <v>17435</v>
      </c>
      <c r="E52" s="40">
        <f t="shared" ref="E52:E68" si="2">SUM(C52:D52)</f>
        <v>9556918</v>
      </c>
    </row>
    <row r="53" spans="1:5">
      <c r="A53" s="14" t="s">
        <v>40</v>
      </c>
      <c r="B53" s="21">
        <v>61008000</v>
      </c>
      <c r="C53" s="40">
        <v>66614017</v>
      </c>
      <c r="D53" s="40">
        <v>2682676</v>
      </c>
      <c r="E53" s="40">
        <f t="shared" si="2"/>
        <v>69296693</v>
      </c>
    </row>
    <row r="54" spans="1:5">
      <c r="A54" s="14" t="s">
        <v>18</v>
      </c>
      <c r="B54" s="21">
        <v>0</v>
      </c>
      <c r="C54" s="40">
        <v>0</v>
      </c>
      <c r="D54" s="40">
        <v>0</v>
      </c>
      <c r="E54" s="40">
        <f t="shared" si="2"/>
        <v>0</v>
      </c>
    </row>
    <row r="55" spans="1:5">
      <c r="A55" s="14" t="s">
        <v>41</v>
      </c>
      <c r="B55" s="21">
        <v>0</v>
      </c>
      <c r="C55" s="40">
        <v>0</v>
      </c>
      <c r="D55" s="40">
        <v>0</v>
      </c>
      <c r="E55" s="40">
        <f t="shared" si="2"/>
        <v>0</v>
      </c>
    </row>
    <row r="56" spans="1:5">
      <c r="A56" s="14" t="s">
        <v>42</v>
      </c>
      <c r="B56" s="21">
        <v>0</v>
      </c>
      <c r="C56" s="40">
        <v>0</v>
      </c>
      <c r="D56" s="40">
        <v>0</v>
      </c>
      <c r="E56" s="40">
        <f t="shared" si="2"/>
        <v>0</v>
      </c>
    </row>
    <row r="57" spans="1:5">
      <c r="A57" s="14" t="s">
        <v>43</v>
      </c>
      <c r="B57" s="21">
        <v>0</v>
      </c>
      <c r="C57" s="40">
        <v>0</v>
      </c>
      <c r="D57" s="40">
        <v>0</v>
      </c>
      <c r="E57" s="40">
        <f t="shared" si="2"/>
        <v>0</v>
      </c>
    </row>
    <row r="58" spans="1:5">
      <c r="A58" s="14" t="s">
        <v>44</v>
      </c>
      <c r="B58" s="21">
        <v>0</v>
      </c>
      <c r="C58" s="40">
        <v>0</v>
      </c>
      <c r="D58" s="40">
        <v>0</v>
      </c>
      <c r="E58" s="40">
        <f t="shared" si="2"/>
        <v>0</v>
      </c>
    </row>
    <row r="59" spans="1:5">
      <c r="A59" s="14" t="s">
        <v>45</v>
      </c>
      <c r="B59" s="21">
        <v>0</v>
      </c>
      <c r="C59" s="40">
        <v>0</v>
      </c>
      <c r="D59" s="40">
        <v>0</v>
      </c>
      <c r="E59" s="40">
        <f t="shared" si="2"/>
        <v>0</v>
      </c>
    </row>
    <row r="60" spans="1:5">
      <c r="A60" s="14" t="s">
        <v>5</v>
      </c>
      <c r="B60" s="21">
        <v>0</v>
      </c>
      <c r="C60" s="40">
        <v>0</v>
      </c>
      <c r="D60" s="40">
        <v>0</v>
      </c>
      <c r="E60" s="40">
        <f t="shared" si="2"/>
        <v>0</v>
      </c>
    </row>
    <row r="61" spans="1:5">
      <c r="A61" s="14" t="s">
        <v>6</v>
      </c>
      <c r="B61" s="21">
        <v>4797000</v>
      </c>
      <c r="C61" s="40">
        <v>9006084</v>
      </c>
      <c r="D61" s="40">
        <f>53047+1259000</f>
        <v>1312047</v>
      </c>
      <c r="E61" s="40">
        <f t="shared" si="2"/>
        <v>10318131</v>
      </c>
    </row>
    <row r="62" spans="1:5">
      <c r="A62" s="14" t="s">
        <v>46</v>
      </c>
      <c r="B62" s="21">
        <v>0</v>
      </c>
      <c r="C62" s="40">
        <v>0</v>
      </c>
      <c r="D62" s="40">
        <v>0</v>
      </c>
      <c r="E62" s="40">
        <f t="shared" si="2"/>
        <v>0</v>
      </c>
    </row>
    <row r="63" spans="1:5">
      <c r="A63" s="14" t="s">
        <v>47</v>
      </c>
      <c r="B63" s="21">
        <v>0</v>
      </c>
      <c r="C63" s="40">
        <v>0</v>
      </c>
      <c r="D63" s="40">
        <v>0</v>
      </c>
      <c r="E63" s="40">
        <f t="shared" si="2"/>
        <v>0</v>
      </c>
    </row>
    <row r="64" spans="1:5" s="4" customFormat="1">
      <c r="A64" s="14" t="s">
        <v>48</v>
      </c>
      <c r="B64" s="21">
        <v>0</v>
      </c>
      <c r="C64" s="40">
        <v>0</v>
      </c>
      <c r="D64" s="40">
        <v>0</v>
      </c>
      <c r="E64" s="40">
        <f t="shared" si="2"/>
        <v>0</v>
      </c>
    </row>
    <row r="65" spans="1:5" s="4" customFormat="1">
      <c r="A65" s="14" t="s">
        <v>56</v>
      </c>
      <c r="B65" s="21">
        <v>0</v>
      </c>
      <c r="C65" s="40">
        <v>0</v>
      </c>
      <c r="D65" s="40">
        <v>0</v>
      </c>
      <c r="E65" s="40">
        <f t="shared" si="2"/>
        <v>0</v>
      </c>
    </row>
    <row r="66" spans="1:5">
      <c r="A66" s="14" t="s">
        <v>49</v>
      </c>
      <c r="B66" s="21">
        <v>0</v>
      </c>
      <c r="C66" s="40">
        <v>0</v>
      </c>
      <c r="D66" s="40">
        <v>0</v>
      </c>
      <c r="E66" s="40">
        <f t="shared" si="2"/>
        <v>0</v>
      </c>
    </row>
    <row r="67" spans="1:5">
      <c r="A67" s="14" t="s">
        <v>50</v>
      </c>
      <c r="B67" s="21">
        <v>0</v>
      </c>
      <c r="C67" s="40">
        <v>0</v>
      </c>
      <c r="D67" s="40">
        <v>0</v>
      </c>
      <c r="E67" s="40">
        <f t="shared" si="2"/>
        <v>0</v>
      </c>
    </row>
    <row r="68" spans="1:5">
      <c r="A68" s="1" t="s">
        <v>7</v>
      </c>
      <c r="B68" s="21">
        <v>0</v>
      </c>
      <c r="C68" s="40">
        <v>0</v>
      </c>
      <c r="D68" s="40">
        <v>0</v>
      </c>
      <c r="E68" s="40">
        <f t="shared" si="2"/>
        <v>0</v>
      </c>
    </row>
    <row r="69" spans="1:5">
      <c r="A69" s="28" t="s">
        <v>19</v>
      </c>
      <c r="B69" s="22">
        <f>SUM(B51:B68)</f>
        <v>108516000</v>
      </c>
      <c r="C69" s="22">
        <f>SUM(C51:C68)</f>
        <v>120227721</v>
      </c>
      <c r="D69" s="22">
        <f>SUM(D51:D68)</f>
        <v>3534058</v>
      </c>
      <c r="E69" s="22">
        <f>SUM(E51:E68)</f>
        <v>123761779</v>
      </c>
    </row>
    <row r="70" spans="1:5">
      <c r="A70" s="16" t="s">
        <v>20</v>
      </c>
      <c r="B70" s="21">
        <v>0</v>
      </c>
      <c r="C70" s="21">
        <v>0</v>
      </c>
      <c r="D70" s="21">
        <v>0</v>
      </c>
      <c r="E70" s="21">
        <f t="shared" ref="E70:E75" si="3">SUM(B70:D70)</f>
        <v>0</v>
      </c>
    </row>
    <row r="71" spans="1:5">
      <c r="A71" s="34" t="s">
        <v>8</v>
      </c>
      <c r="B71" s="21">
        <v>0</v>
      </c>
      <c r="C71" s="21">
        <v>0</v>
      </c>
      <c r="D71" s="21">
        <v>0</v>
      </c>
      <c r="E71" s="21">
        <f t="shared" si="3"/>
        <v>0</v>
      </c>
    </row>
    <row r="72" spans="1:5">
      <c r="A72" s="34" t="s">
        <v>61</v>
      </c>
      <c r="B72" s="21">
        <v>0</v>
      </c>
      <c r="C72" s="21">
        <v>0</v>
      </c>
      <c r="D72" s="21">
        <v>0</v>
      </c>
      <c r="E72" s="21">
        <f t="shared" si="3"/>
        <v>0</v>
      </c>
    </row>
    <row r="73" spans="1:5" s="26" customFormat="1">
      <c r="A73" s="25" t="s">
        <v>59</v>
      </c>
      <c r="B73" s="21">
        <v>0</v>
      </c>
      <c r="C73" s="21">
        <v>0</v>
      </c>
      <c r="D73" s="21">
        <v>0</v>
      </c>
      <c r="E73" s="21">
        <f t="shared" si="3"/>
        <v>0</v>
      </c>
    </row>
    <row r="74" spans="1:5">
      <c r="A74" s="31" t="s">
        <v>10</v>
      </c>
      <c r="B74" s="21">
        <v>0</v>
      </c>
      <c r="C74" s="21">
        <v>0</v>
      </c>
      <c r="D74" s="21">
        <v>0</v>
      </c>
      <c r="E74" s="21">
        <f t="shared" si="3"/>
        <v>0</v>
      </c>
    </row>
    <row r="75" spans="1:5">
      <c r="A75" s="16" t="s">
        <v>11</v>
      </c>
      <c r="B75" s="21">
        <v>0</v>
      </c>
      <c r="C75" s="21">
        <v>0</v>
      </c>
      <c r="D75" s="21">
        <v>0</v>
      </c>
      <c r="E75" s="21">
        <f t="shared" si="3"/>
        <v>0</v>
      </c>
    </row>
    <row r="76" spans="1:5">
      <c r="A76" s="28" t="s">
        <v>21</v>
      </c>
      <c r="B76" s="22">
        <f>SUM(B70:B75)</f>
        <v>0</v>
      </c>
      <c r="C76" s="22">
        <f>SUM(C70:C75)</f>
        <v>0</v>
      </c>
      <c r="D76" s="22">
        <f>SUM(D70:D75)</f>
        <v>0</v>
      </c>
      <c r="E76" s="22">
        <f>SUM(E70:E75)</f>
        <v>0</v>
      </c>
    </row>
    <row r="77" spans="1:5" ht="26.25" customHeight="1">
      <c r="A77" s="35" t="s">
        <v>63</v>
      </c>
      <c r="B77" s="22">
        <v>0</v>
      </c>
      <c r="C77" s="22">
        <v>0</v>
      </c>
      <c r="D77" s="22">
        <v>0</v>
      </c>
      <c r="E77" s="22">
        <f>SUM(B77:D77)</f>
        <v>0</v>
      </c>
    </row>
    <row r="78" spans="1:5" ht="13.5" thickBot="1">
      <c r="A78" s="18" t="s">
        <v>22</v>
      </c>
      <c r="B78" s="22">
        <v>0</v>
      </c>
      <c r="C78" s="22">
        <v>0</v>
      </c>
      <c r="D78" s="22">
        <v>0</v>
      </c>
      <c r="E78" s="22">
        <f>SUM(B78:D78)</f>
        <v>0</v>
      </c>
    </row>
    <row r="79" spans="1:5" ht="13.5" thickBot="1">
      <c r="A79" s="12" t="s">
        <v>4</v>
      </c>
      <c r="B79" s="20">
        <f>SUM(B69,B76,B77,B78)</f>
        <v>108516000</v>
      </c>
      <c r="C79" s="20">
        <f>SUM(C69,C76,C77,C78)</f>
        <v>120227721</v>
      </c>
      <c r="D79" s="20">
        <f>SUM(D69,D76,D77,D78)</f>
        <v>3534058</v>
      </c>
      <c r="E79" s="41">
        <f>SUM(E69,E76,E77,E78)</f>
        <v>123761779</v>
      </c>
    </row>
    <row r="80" spans="1:5">
      <c r="D80" s="9"/>
    </row>
    <row r="81" spans="5:5">
      <c r="E81" s="9"/>
    </row>
  </sheetData>
  <mergeCells count="2">
    <mergeCell ref="A2:E2"/>
    <mergeCell ref="A3:E3"/>
  </mergeCells>
  <phoneticPr fontId="1" type="noConversion"/>
  <printOptions horizontalCentered="1"/>
  <pageMargins left="0.98425196850393704" right="0.78740157480314965" top="1.3779527559055118" bottom="0.98425196850393704" header="0.51181102362204722" footer="0.51181102362204722"/>
  <pageSetup paperSize="9" scale="63" orientation="portrait" r:id="rId1"/>
  <headerFooter alignWithMargins="0">
    <oddHeader xml:space="preserve">&amp;C&amp;"Arial,Félkövér""19. melléklet a 8/2016. (II.25.) önk. r."
B.almádi Városgondnokság és önállóan működő költségv. szervek
Bevétel Kiadás össz.
2016. évi költségvetés (Ft)&amp;R&amp;"Arial,Félkövér"18.c. melléklet a 23/2016.(XII.16.)
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Városgondnokság összesen</vt:lpstr>
      <vt:lpstr>Városgondnokság</vt:lpstr>
      <vt:lpstr>Almádi Magocskák óvoda</vt:lpstr>
      <vt:lpstr>PKKK</vt:lpstr>
      <vt:lpstr>'Almádi Magocskák óvoda'!Nyomtatási_terület</vt:lpstr>
      <vt:lpstr>Városgondnokság!Nyomtatási_terület</vt:lpstr>
    </vt:vector>
  </TitlesOfParts>
  <Company>Balmadi Polghiv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Gittáné Székely Magdolna</dc:creator>
  <cp:lastModifiedBy>ildi</cp:lastModifiedBy>
  <cp:lastPrinted>2016-12-19T09:32:21Z</cp:lastPrinted>
  <dcterms:created xsi:type="dcterms:W3CDTF">2012-02-08T07:03:07Z</dcterms:created>
  <dcterms:modified xsi:type="dcterms:W3CDTF">2016-12-21T14:34:14Z</dcterms:modified>
</cp:coreProperties>
</file>