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2"/>
  </bookViews>
  <sheets>
    <sheet name="1 sz melléklet" sheetId="1" r:id="rId1"/>
    <sheet name="2 sz melléklet" sheetId="2" r:id="rId2"/>
    <sheet name="3 sz melléklet" sheetId="3" r:id="rId3"/>
  </sheets>
  <definedNames/>
  <calcPr fullCalcOnLoad="1"/>
</workbook>
</file>

<file path=xl/sharedStrings.xml><?xml version="1.0" encoding="utf-8"?>
<sst xmlns="http://schemas.openxmlformats.org/spreadsheetml/2006/main" count="174" uniqueCount="168">
  <si>
    <t>01</t>
  </si>
  <si>
    <t>08</t>
  </si>
  <si>
    <t>Törvény szerinti illetmények, munkabérek (K1101)</t>
  </si>
  <si>
    <t>07</t>
  </si>
  <si>
    <t>Béren kívüli juttatások (K1107)</t>
  </si>
  <si>
    <t>Ruházati költségtérítés (K1108)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</si>
  <si>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</si>
  <si>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</si>
  <si>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</si>
  <si>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</si>
  <si>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</si>
  <si>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</si>
  <si>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</si>
  <si>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</si>
  <si>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</si>
  <si>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</si>
  <si>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</si>
  <si>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</si>
  <si>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</si>
  <si>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</si>
  <si>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</si>
  <si>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</si>
  <si>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</si>
  <si>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</si>
  <si>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</si>
  <si>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</si>
  <si>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</si>
  <si>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</si>
  <si>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</si>
  <si>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</si>
  <si>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</si>
  <si>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</si>
  <si>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</si>
  <si>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</si>
  <si>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</si>
  <si>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</si>
  <si>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</si>
  <si>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</si>
  <si>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</si>
  <si>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</si>
  <si>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</si>
  <si>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</si>
  <si>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</si>
  <si>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</si>
  <si>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</si>
  <si>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</si>
  <si>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</si>
  <si>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</si>
  <si>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</si>
  <si>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</si>
  <si>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</si>
  <si>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</si>
  <si>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</si>
  <si>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</si>
  <si>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</si>
  <si>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</si>
  <si>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</si>
  <si>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</si>
  <si>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</si>
  <si>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</si>
  <si>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53</t>
  </si>
  <si>
    <t>Egyéb nem intézményi ellátások (K48)</t>
  </si>
  <si>
    <t>54</t>
  </si>
  <si>
    <t>Ellátottak pénzbeli juttatásai (=46+...+53) (K4)</t>
  </si>
  <si>
    <t>63</t>
  </si>
  <si>
    <t>Egyéb működési célú támogatások államháztartáson belülre (K506)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</si>
  <si>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</si>
  <si>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</si>
  <si>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</si>
  <si>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</si>
  <si>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</si>
  <si>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</si>
  <si>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75</t>
  </si>
  <si>
    <t>Egyéb tárgyi eszközök beszerzése, létesítése (K64)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</si>
  <si>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</si>
  <si>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</si>
  <si>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</si>
  <si>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</si>
  <si>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</si>
  <si>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</si>
  <si>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83</t>
  </si>
  <si>
    <t>Felújítási célú előzetesen felszámított általános forgalmi adó (K74)</t>
  </si>
  <si>
    <t>84</t>
  </si>
  <si>
    <t>Felújítások (=80+...+83) (K7)</t>
  </si>
  <si>
    <t>95</t>
  </si>
  <si>
    <t>Költségvetési kiadások (=19+20+45+54+71+79+84+94)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</si>
  <si>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</si>
  <si>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</si>
  <si>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</si>
  <si>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</si>
  <si>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</si>
  <si>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</si>
  <si>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(B16)</t>
  </si>
  <si>
    <t>Működési célú támogatások államháztartáson belülről (=07+…+12) (B1)</t>
  </si>
  <si>
    <t>Értékesítési és forgalmi adók  (B351)</t>
  </si>
  <si>
    <t>Gépjárműadók (B354)</t>
  </si>
  <si>
    <t>Termékek és szolgáltatások adói (=26+…+30)  (B35)</t>
  </si>
  <si>
    <t>Egyéb közhatalmi bevételek  (B36)</t>
  </si>
  <si>
    <t>Közhatalmi bevételek (=22+...+25+31+32) (B3)</t>
  </si>
  <si>
    <t>Tulajdonosi bevételek (B404)</t>
  </si>
  <si>
    <t>Ellátási díjak (B405)</t>
  </si>
  <si>
    <t>Kiszámlázott általános forgalmi adó (B406)</t>
  </si>
  <si>
    <t>Működési bevételek (=34+…+40+43+46+...+48) (B4)</t>
  </si>
  <si>
    <t>Költségvetési bevételek (=13+19+33+49+55+61+67) (B1-B7)</t>
  </si>
  <si>
    <t>Államháztartáson belüli megelőlegezések visszafizetése (K914)</t>
  </si>
  <si>
    <t>Központi, irányító szervi támogatások folyósítása (K915)</t>
  </si>
  <si>
    <t>Belföldi finanszírozás kiadásai (=04+11+…+17+20) (K91)</t>
  </si>
  <si>
    <t>Finanszírozási kiadások (=21+27+28+29) (K9)</t>
  </si>
  <si>
    <t>Előző év költségvetési maradványának igénybevétele (B8131)</t>
  </si>
  <si>
    <t>Maradvány igénybevétele (=10+11) (B813)</t>
  </si>
  <si>
    <t>Belföldi finanszírozás bevételei (=04+09+12+…+17+20) (B81)</t>
  </si>
  <si>
    <t>Finanszírozási bevételek (=21+27+28+29) (B8)</t>
  </si>
  <si>
    <t>Költségvetési kiadások 2019.</t>
  </si>
  <si>
    <t>Értéktípus: Forint</t>
  </si>
  <si>
    <t>Költségvetési bevételek 2019.</t>
  </si>
  <si>
    <t>Bevételek összesen</t>
  </si>
  <si>
    <t>Erdőkövesd Községi Önkormányzat pénzforgalmi mérlege 2019. évi tervszámai</t>
  </si>
  <si>
    <t>BEVÉTELEK</t>
  </si>
  <si>
    <t>Önkormányzat</t>
  </si>
  <si>
    <t>Óvoda</t>
  </si>
  <si>
    <t>Önkormányzat összesen</t>
  </si>
  <si>
    <t>KIADÁSOK</t>
  </si>
  <si>
    <t>Intézményi működési bevételek</t>
  </si>
  <si>
    <t>Működési kiadások</t>
  </si>
  <si>
    <t>Bérleti díj</t>
  </si>
  <si>
    <t>Személyi juttatások</t>
  </si>
  <si>
    <t>Továbbszámlázott szolgáltatás</t>
  </si>
  <si>
    <t>Kamatbevétel</t>
  </si>
  <si>
    <t>Munkaadókat terhelő járulékok</t>
  </si>
  <si>
    <t>Egyéb</t>
  </si>
  <si>
    <t>Dologi kiadások</t>
  </si>
  <si>
    <t>Kiszámlázott áfa</t>
  </si>
  <si>
    <t>Sajátos működési bevételek</t>
  </si>
  <si>
    <t>Iparűzési adó</t>
  </si>
  <si>
    <t>Ellátottak pénzbeli juttatásai</t>
  </si>
  <si>
    <t>Gépjármű adó</t>
  </si>
  <si>
    <t>Pótlékok</t>
  </si>
  <si>
    <t>Átadott pénzeszközök</t>
  </si>
  <si>
    <t xml:space="preserve">Egyéb közhatalmi bevétel </t>
  </si>
  <si>
    <t>Önkormányzatok költségvetési támogatásai</t>
  </si>
  <si>
    <t>Tartalékok</t>
  </si>
  <si>
    <t>Pénzeszköz átvétele</t>
  </si>
  <si>
    <t>Munkaügyi Központ támogatás</t>
  </si>
  <si>
    <t>Központi, irányítószervi támogatás</t>
  </si>
  <si>
    <t>Erzsébet utalvány</t>
  </si>
  <si>
    <t>Működési célú távett pe.</t>
  </si>
  <si>
    <t>Felhalmozási bevételek</t>
  </si>
  <si>
    <t>Megelőlegezés</t>
  </si>
  <si>
    <t>ÉRV rendszerhasználati díj</t>
  </si>
  <si>
    <t xml:space="preserve">Pénzfogalom nélküli bevétel </t>
  </si>
  <si>
    <t>Felhalmozási kiadások</t>
  </si>
  <si>
    <t>Maradvány</t>
  </si>
  <si>
    <t>Finanszírozási kiadások</t>
  </si>
  <si>
    <t>Összesen bevételek</t>
  </si>
  <si>
    <t>Kiadások összesen</t>
  </si>
  <si>
    <t xml:space="preserve">Főállású polgármester </t>
  </si>
  <si>
    <t>1 fő</t>
  </si>
  <si>
    <t>Közalkalmazott</t>
  </si>
  <si>
    <t>2 fő</t>
  </si>
  <si>
    <t>Feladatellátásra pályázat keretein belül (részmunkaidős/egyéb jogviszony)</t>
  </si>
  <si>
    <t>Közfoglalkoztatottak tervezett létszáma</t>
  </si>
  <si>
    <t>Erdőkövesd Község Önkormányatának létszámkeret 2019 évi tervezet</t>
  </si>
  <si>
    <t>3 fő</t>
  </si>
  <si>
    <t>14 fő</t>
  </si>
  <si>
    <t>1. számú melléklet a  /2019. (III.      ) önkormányzati rendelethez</t>
  </si>
  <si>
    <t>1. számú melléklet a  3/2019. (III. 07.) önkormányzati rendelethez</t>
  </si>
  <si>
    <t>2. számú melléklet a  3/2019. (III. 07.) önkormányzati rendelethez</t>
  </si>
  <si>
    <t>3. számú melléklet a  3/2019. (III. 07. 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</si>
</sst>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_-* #,##0\ [$Ft-40E]_-;\-* #,##0\ [$Ft-40E]_-;_-* &quot;-&quot;??\ [$Ft-40E]_-;_-@_-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b/>
      <sz val="10"/>
      <name val="Arial"/>
      <family val="0"/>
    </font>
    <font>
      <b/>
      <sz val="13"/>
      <name val="Arial CE"/>
      <family val="2"/>
    </font>
    <font>
      <sz val="10"/>
      <name val="Times New Roman CE"/>
      <family val="1"/>
    </font>
    <font>
      <b/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1" applyNumberFormat="0" applyAlignment="0" applyProtection="0"/>
    <xf numFmtId="0" fontId="3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5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0" borderId="7" applyNumberFormat="0" applyFon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6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49" fontId="7" fillId="0" borderId="0" xfId="57" applyNumberFormat="1" applyFont="1" applyAlignment="1">
      <alignment/>
      <protection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29" borderId="10" xfId="0" applyFont="1" applyFill="1" applyBorder="1" applyAlignment="1">
      <alignment horizontal="left" vertical="center" wrapText="1"/>
    </xf>
    <xf numFmtId="3" fontId="5" fillId="29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8" fillId="29" borderId="10" xfId="0" applyFont="1" applyFill="1" applyBorder="1" applyAlignment="1">
      <alignment vertical="center"/>
    </xf>
    <xf numFmtId="3" fontId="8" fillId="29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12" fillId="0" borderId="11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  <xf numFmtId="173" fontId="11" fillId="0" borderId="11" xfId="0" applyNumberFormat="1" applyFont="1" applyBorder="1" applyAlignment="1">
      <alignment/>
    </xf>
    <xf numFmtId="173" fontId="12" fillId="0" borderId="10" xfId="0" applyNumberFormat="1" applyFont="1" applyBorder="1" applyAlignment="1">
      <alignment vertical="center"/>
    </xf>
    <xf numFmtId="173" fontId="12" fillId="0" borderId="11" xfId="0" applyNumberFormat="1" applyFont="1" applyBorder="1" applyAlignment="1">
      <alignment vertical="center"/>
    </xf>
    <xf numFmtId="173" fontId="12" fillId="0" borderId="10" xfId="0" applyNumberFormat="1" applyFont="1" applyBorder="1" applyAlignment="1">
      <alignment horizontal="left"/>
    </xf>
    <xf numFmtId="173" fontId="12" fillId="0" borderId="10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173" fontId="11" fillId="0" borderId="12" xfId="0" applyNumberFormat="1" applyFont="1" applyBorder="1" applyAlignment="1">
      <alignment/>
    </xf>
    <xf numFmtId="173" fontId="12" fillId="30" borderId="14" xfId="0" applyNumberFormat="1" applyFont="1" applyFill="1" applyBorder="1" applyAlignment="1">
      <alignment/>
    </xf>
    <xf numFmtId="173" fontId="12" fillId="30" borderId="15" xfId="0" applyNumberFormat="1" applyFont="1" applyFill="1" applyBorder="1" applyAlignment="1">
      <alignment/>
    </xf>
    <xf numFmtId="173" fontId="12" fillId="30" borderId="16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2" fillId="30" borderId="17" xfId="0" applyFont="1" applyFill="1" applyBorder="1" applyAlignment="1">
      <alignment horizontal="center"/>
    </xf>
    <xf numFmtId="0" fontId="12" fillId="30" borderId="14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7" fillId="0" borderId="10" xfId="57" applyNumberFormat="1" applyFont="1" applyBorder="1" applyAlignment="1">
      <alignment horizontal="right"/>
      <protection/>
    </xf>
    <xf numFmtId="0" fontId="0" fillId="0" borderId="26" xfId="0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al_KTRSZJ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8"/>
  <sheetViews>
    <sheetView zoomScalePageLayoutView="0" workbookViewId="0" topLeftCell="A4">
      <selection activeCell="A4" sqref="A4:K4"/>
    </sheetView>
  </sheetViews>
  <sheetFormatPr defaultColWidth="9.00390625" defaultRowHeight="12.75"/>
  <cols>
    <col min="4" max="4" width="13.625" style="0" customWidth="1"/>
    <col min="5" max="5" width="12.875" style="0" customWidth="1"/>
    <col min="6" max="6" width="13.625" style="0" customWidth="1"/>
    <col min="10" max="10" width="12.25390625" style="0" customWidth="1"/>
    <col min="11" max="11" width="14.00390625" style="0" customWidth="1"/>
    <col min="12" max="12" width="14.25390625" style="0" customWidth="1"/>
  </cols>
  <sheetData>
    <row r="3" ht="12.75">
      <c r="A3" t="s">
        <v>164</v>
      </c>
    </row>
    <row r="4" spans="1:11" ht="13.5" thickBot="1">
      <c r="A4" s="70" t="s">
        <v>165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2" ht="12.75">
      <c r="A5" s="58" t="s">
        <v>116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1:12" ht="12.7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2" ht="13.5" thickBot="1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6"/>
    </row>
    <row r="8" spans="1:10" ht="12.75">
      <c r="A8" s="17"/>
      <c r="B8" s="18"/>
      <c r="C8" s="18"/>
      <c r="D8" s="18"/>
      <c r="E8" s="18"/>
      <c r="F8" s="18"/>
      <c r="G8" s="18"/>
      <c r="H8" s="18"/>
      <c r="I8" s="18"/>
      <c r="J8" s="18"/>
    </row>
    <row r="9" spans="1:12" ht="20.25">
      <c r="A9" s="67" t="s">
        <v>117</v>
      </c>
      <c r="B9" s="67"/>
      <c r="C9" s="67"/>
      <c r="D9" s="19" t="s">
        <v>118</v>
      </c>
      <c r="E9" s="19" t="s">
        <v>119</v>
      </c>
      <c r="F9" s="20" t="s">
        <v>120</v>
      </c>
      <c r="G9" s="67" t="s">
        <v>121</v>
      </c>
      <c r="H9" s="67"/>
      <c r="I9" s="67"/>
      <c r="J9" s="19" t="s">
        <v>118</v>
      </c>
      <c r="K9" s="19" t="s">
        <v>119</v>
      </c>
      <c r="L9" s="20" t="s">
        <v>120</v>
      </c>
    </row>
    <row r="10" spans="1:12" ht="12.75">
      <c r="A10" s="48"/>
      <c r="B10" s="48"/>
      <c r="C10" s="48"/>
      <c r="D10" s="21"/>
      <c r="E10" s="21"/>
      <c r="F10" s="22"/>
      <c r="G10" s="48"/>
      <c r="H10" s="48"/>
      <c r="I10" s="48"/>
      <c r="J10" s="21"/>
      <c r="K10" s="23"/>
      <c r="L10" s="23"/>
    </row>
    <row r="11" spans="1:12" ht="12.75">
      <c r="A11" s="49" t="s">
        <v>122</v>
      </c>
      <c r="B11" s="49"/>
      <c r="C11" s="49"/>
      <c r="D11" s="24">
        <f>SUM(D12:D16)</f>
        <v>1963000</v>
      </c>
      <c r="E11" s="24">
        <f>SUM(E12:E16)</f>
        <v>625000</v>
      </c>
      <c r="F11" s="25">
        <f>D11+E11</f>
        <v>2588000</v>
      </c>
      <c r="G11" s="49" t="s">
        <v>123</v>
      </c>
      <c r="H11" s="49"/>
      <c r="I11" s="49"/>
      <c r="J11" s="24">
        <f>SUM(J12:J15)</f>
        <v>64292727</v>
      </c>
      <c r="K11" s="24">
        <f>SUM(K12:K15)</f>
        <v>19653729</v>
      </c>
      <c r="L11" s="24">
        <f>SUM(J11:K11)</f>
        <v>83946456</v>
      </c>
    </row>
    <row r="12" spans="1:12" ht="12.75">
      <c r="A12" s="50" t="s">
        <v>124</v>
      </c>
      <c r="B12" s="50"/>
      <c r="C12" s="50"/>
      <c r="D12" s="26">
        <v>288000</v>
      </c>
      <c r="E12" s="26">
        <v>0</v>
      </c>
      <c r="F12" s="25">
        <f>D12+E12</f>
        <v>288000</v>
      </c>
      <c r="G12" s="50" t="s">
        <v>125</v>
      </c>
      <c r="H12" s="50"/>
      <c r="I12" s="50"/>
      <c r="J12" s="26">
        <v>30968833</v>
      </c>
      <c r="K12" s="26">
        <v>12870580</v>
      </c>
      <c r="L12" s="26">
        <f aca="true" t="shared" si="0" ref="L12:L34">J12+K12</f>
        <v>43839413</v>
      </c>
    </row>
    <row r="13" spans="1:12" ht="12.75">
      <c r="A13" s="55" t="s">
        <v>126</v>
      </c>
      <c r="B13" s="56"/>
      <c r="C13" s="57"/>
      <c r="D13" s="26">
        <v>0</v>
      </c>
      <c r="E13" s="26">
        <v>500000</v>
      </c>
      <c r="F13" s="25">
        <f>D13+E13</f>
        <v>500000</v>
      </c>
      <c r="G13" s="48"/>
      <c r="H13" s="48"/>
      <c r="I13" s="48"/>
      <c r="J13" s="26"/>
      <c r="K13" s="26"/>
      <c r="L13" s="26">
        <f t="shared" si="0"/>
        <v>0</v>
      </c>
    </row>
    <row r="14" spans="1:12" ht="12.75">
      <c r="A14" s="50" t="s">
        <v>127</v>
      </c>
      <c r="B14" s="50"/>
      <c r="C14" s="50"/>
      <c r="D14" s="26">
        <v>0</v>
      </c>
      <c r="E14" s="26">
        <v>0</v>
      </c>
      <c r="F14" s="25">
        <f>D14+E14</f>
        <v>0</v>
      </c>
      <c r="G14" s="50" t="s">
        <v>128</v>
      </c>
      <c r="H14" s="50"/>
      <c r="I14" s="50"/>
      <c r="J14" s="26">
        <v>4463239</v>
      </c>
      <c r="K14" s="26">
        <v>2346716</v>
      </c>
      <c r="L14" s="26">
        <f t="shared" si="0"/>
        <v>6809955</v>
      </c>
    </row>
    <row r="15" spans="1:12" ht="12.75">
      <c r="A15" s="50" t="s">
        <v>129</v>
      </c>
      <c r="B15" s="50"/>
      <c r="C15" s="50"/>
      <c r="D15" s="26">
        <v>1200000</v>
      </c>
      <c r="E15" s="26">
        <v>125000</v>
      </c>
      <c r="F15" s="27">
        <f>D15+E15</f>
        <v>1325000</v>
      </c>
      <c r="G15" s="50" t="s">
        <v>130</v>
      </c>
      <c r="H15" s="50"/>
      <c r="I15" s="50"/>
      <c r="J15" s="26">
        <v>28860655</v>
      </c>
      <c r="K15" s="26">
        <v>4436433</v>
      </c>
      <c r="L15" s="26">
        <f t="shared" si="0"/>
        <v>33297088</v>
      </c>
    </row>
    <row r="16" spans="1:12" ht="12.75">
      <c r="A16" s="55" t="s">
        <v>131</v>
      </c>
      <c r="B16" s="56"/>
      <c r="C16" s="57"/>
      <c r="D16" s="26">
        <v>475000</v>
      </c>
      <c r="E16" s="26"/>
      <c r="F16" s="27"/>
      <c r="G16" s="51"/>
      <c r="H16" s="52"/>
      <c r="I16" s="53"/>
      <c r="J16" s="26"/>
      <c r="K16" s="26"/>
      <c r="L16" s="26"/>
    </row>
    <row r="17" spans="1:12" ht="12.75">
      <c r="A17" s="49" t="s">
        <v>132</v>
      </c>
      <c r="B17" s="49"/>
      <c r="C17" s="49"/>
      <c r="D17" s="24">
        <f>SUM(D18:D21)</f>
        <v>5815000</v>
      </c>
      <c r="E17" s="24">
        <f>SUM(E18:E21)</f>
        <v>0</v>
      </c>
      <c r="F17" s="25">
        <f>D17+E17</f>
        <v>5815000</v>
      </c>
      <c r="G17" s="48"/>
      <c r="H17" s="48"/>
      <c r="I17" s="48"/>
      <c r="J17" s="26"/>
      <c r="K17" s="26"/>
      <c r="L17" s="26">
        <f t="shared" si="0"/>
        <v>0</v>
      </c>
    </row>
    <row r="18" spans="1:12" ht="12.75">
      <c r="A18" s="50" t="s">
        <v>133</v>
      </c>
      <c r="B18" s="50"/>
      <c r="C18" s="50"/>
      <c r="D18" s="26">
        <v>5000000</v>
      </c>
      <c r="E18" s="26">
        <v>0</v>
      </c>
      <c r="F18" s="25">
        <f>D18+E18</f>
        <v>5000000</v>
      </c>
      <c r="G18" s="49" t="s">
        <v>134</v>
      </c>
      <c r="H18" s="49"/>
      <c r="I18" s="49"/>
      <c r="J18" s="24">
        <v>8918000</v>
      </c>
      <c r="K18" s="26">
        <v>0</v>
      </c>
      <c r="L18" s="24">
        <f t="shared" si="0"/>
        <v>8918000</v>
      </c>
    </row>
    <row r="19" spans="1:12" ht="12.75">
      <c r="A19" s="50" t="s">
        <v>135</v>
      </c>
      <c r="B19" s="50"/>
      <c r="C19" s="50"/>
      <c r="D19" s="26">
        <v>800000</v>
      </c>
      <c r="E19" s="26">
        <v>0</v>
      </c>
      <c r="F19" s="25">
        <f>D19+E19</f>
        <v>800000</v>
      </c>
      <c r="G19" s="48"/>
      <c r="H19" s="48"/>
      <c r="I19" s="48"/>
      <c r="J19" s="26"/>
      <c r="K19" s="26"/>
      <c r="L19" s="26">
        <f t="shared" si="0"/>
        <v>0</v>
      </c>
    </row>
    <row r="20" spans="1:12" ht="12.75">
      <c r="A20" s="50" t="s">
        <v>136</v>
      </c>
      <c r="B20" s="50"/>
      <c r="C20" s="50"/>
      <c r="D20" s="26">
        <v>15000</v>
      </c>
      <c r="E20" s="26">
        <v>0</v>
      </c>
      <c r="F20" s="25">
        <f>D20+E20</f>
        <v>15000</v>
      </c>
      <c r="G20" s="49" t="s">
        <v>137</v>
      </c>
      <c r="H20" s="49"/>
      <c r="I20" s="49"/>
      <c r="J20" s="24">
        <v>12539456</v>
      </c>
      <c r="K20" s="26">
        <v>0</v>
      </c>
      <c r="L20" s="24">
        <f t="shared" si="0"/>
        <v>12539456</v>
      </c>
    </row>
    <row r="21" spans="1:12" ht="12.75">
      <c r="A21" s="54" t="s">
        <v>138</v>
      </c>
      <c r="B21" s="54"/>
      <c r="C21" s="54"/>
      <c r="D21" s="26">
        <v>0</v>
      </c>
      <c r="E21" s="26">
        <v>0</v>
      </c>
      <c r="F21" s="25">
        <f>D21+E21</f>
        <v>0</v>
      </c>
      <c r="G21" s="50"/>
      <c r="H21" s="50"/>
      <c r="I21" s="50"/>
      <c r="J21" s="26">
        <v>0</v>
      </c>
      <c r="K21" s="26"/>
      <c r="L21" s="26">
        <f t="shared" si="0"/>
        <v>0</v>
      </c>
    </row>
    <row r="22" spans="1:12" ht="12.75">
      <c r="A22" s="48"/>
      <c r="B22" s="48"/>
      <c r="C22" s="48"/>
      <c r="D22" s="26"/>
      <c r="E22" s="26"/>
      <c r="F22" s="27"/>
      <c r="G22" s="50"/>
      <c r="H22" s="50"/>
      <c r="I22" s="50"/>
      <c r="J22" s="26">
        <v>0</v>
      </c>
      <c r="K22" s="26"/>
      <c r="L22" s="26">
        <f t="shared" si="0"/>
        <v>0</v>
      </c>
    </row>
    <row r="23" spans="1:12" ht="12.75">
      <c r="A23" s="43" t="s">
        <v>139</v>
      </c>
      <c r="B23" s="43"/>
      <c r="C23" s="43"/>
      <c r="D23" s="28">
        <v>60545934</v>
      </c>
      <c r="E23" s="28">
        <v>0</v>
      </c>
      <c r="F23" s="29">
        <f>D23+E23</f>
        <v>60545934</v>
      </c>
      <c r="G23" s="50"/>
      <c r="H23" s="50"/>
      <c r="I23" s="50"/>
      <c r="J23" s="26">
        <v>0</v>
      </c>
      <c r="K23" s="26"/>
      <c r="L23" s="26">
        <f t="shared" si="0"/>
        <v>0</v>
      </c>
    </row>
    <row r="24" spans="1:12" ht="12.75">
      <c r="A24" s="51"/>
      <c r="B24" s="52"/>
      <c r="C24" s="53"/>
      <c r="D24" s="26"/>
      <c r="E24" s="26"/>
      <c r="F24" s="27"/>
      <c r="G24" s="48"/>
      <c r="H24" s="48"/>
      <c r="I24" s="48"/>
      <c r="J24" s="26"/>
      <c r="K24" s="26"/>
      <c r="L24" s="26">
        <f t="shared" si="0"/>
        <v>0</v>
      </c>
    </row>
    <row r="25" spans="1:12" ht="12.75">
      <c r="A25" s="48"/>
      <c r="B25" s="48"/>
      <c r="C25" s="48"/>
      <c r="D25" s="21"/>
      <c r="E25" s="21"/>
      <c r="F25" s="22"/>
      <c r="G25" s="49" t="s">
        <v>140</v>
      </c>
      <c r="H25" s="49"/>
      <c r="I25" s="49"/>
      <c r="J25" s="30">
        <v>20000000</v>
      </c>
      <c r="K25" s="26"/>
      <c r="L25" s="26">
        <f t="shared" si="0"/>
        <v>20000000</v>
      </c>
    </row>
    <row r="26" spans="1:12" ht="12.75">
      <c r="A26" s="49" t="s">
        <v>141</v>
      </c>
      <c r="B26" s="49"/>
      <c r="C26" s="49"/>
      <c r="D26" s="24">
        <v>17999953</v>
      </c>
      <c r="E26" s="24">
        <v>0</v>
      </c>
      <c r="F26" s="25">
        <f>D26+E26</f>
        <v>17999953</v>
      </c>
      <c r="G26" s="48"/>
      <c r="H26" s="48"/>
      <c r="I26" s="48"/>
      <c r="J26" s="26"/>
      <c r="K26" s="26"/>
      <c r="L26" s="26">
        <f t="shared" si="0"/>
        <v>0</v>
      </c>
    </row>
    <row r="27" spans="1:12" ht="12.75">
      <c r="A27" s="50" t="s">
        <v>142</v>
      </c>
      <c r="B27" s="50"/>
      <c r="C27" s="50"/>
      <c r="D27" s="26">
        <v>0</v>
      </c>
      <c r="E27" s="26"/>
      <c r="F27" s="27"/>
      <c r="G27" s="43" t="s">
        <v>143</v>
      </c>
      <c r="H27" s="43"/>
      <c r="I27" s="43"/>
      <c r="J27" s="24">
        <v>18981102</v>
      </c>
      <c r="K27" s="26">
        <v>0</v>
      </c>
      <c r="L27" s="24">
        <f t="shared" si="0"/>
        <v>18981102</v>
      </c>
    </row>
    <row r="28" spans="1:12" ht="12.75">
      <c r="A28" s="50" t="s">
        <v>144</v>
      </c>
      <c r="B28" s="50"/>
      <c r="C28" s="50"/>
      <c r="D28" s="21"/>
      <c r="E28" s="21"/>
      <c r="F28" s="22"/>
      <c r="G28" s="50"/>
      <c r="H28" s="50"/>
      <c r="I28" s="50"/>
      <c r="J28" s="26"/>
      <c r="K28" s="26"/>
      <c r="L28" s="26">
        <f t="shared" si="0"/>
        <v>0</v>
      </c>
    </row>
    <row r="29" spans="1:12" ht="12.75">
      <c r="A29" s="50" t="s">
        <v>145</v>
      </c>
      <c r="B29" s="50"/>
      <c r="C29" s="50"/>
      <c r="D29" s="21"/>
      <c r="E29" s="21"/>
      <c r="F29" s="22"/>
      <c r="G29" s="48"/>
      <c r="H29" s="48"/>
      <c r="I29" s="48"/>
      <c r="J29" s="26"/>
      <c r="K29" s="26"/>
      <c r="L29" s="26">
        <f t="shared" si="0"/>
        <v>0</v>
      </c>
    </row>
    <row r="30" spans="1:12" ht="12.75">
      <c r="A30" s="49" t="s">
        <v>146</v>
      </c>
      <c r="B30" s="49"/>
      <c r="C30" s="49"/>
      <c r="D30" s="24">
        <f>SUM(D31)</f>
        <v>0</v>
      </c>
      <c r="E30" s="24"/>
      <c r="F30" s="25"/>
      <c r="G30" s="49" t="s">
        <v>147</v>
      </c>
      <c r="H30" s="49"/>
      <c r="I30" s="49"/>
      <c r="J30" s="24">
        <v>1653426</v>
      </c>
      <c r="K30" s="26">
        <v>0</v>
      </c>
      <c r="L30" s="24">
        <f t="shared" si="0"/>
        <v>1653426</v>
      </c>
    </row>
    <row r="31" spans="1:12" ht="12.75">
      <c r="A31" s="50" t="s">
        <v>148</v>
      </c>
      <c r="B31" s="50"/>
      <c r="C31" s="50"/>
      <c r="D31" s="26">
        <v>0</v>
      </c>
      <c r="E31" s="26"/>
      <c r="F31" s="27"/>
      <c r="G31" s="48"/>
      <c r="H31" s="48"/>
      <c r="I31" s="48"/>
      <c r="J31" s="26"/>
      <c r="K31" s="26"/>
      <c r="L31" s="26">
        <f t="shared" si="0"/>
        <v>0</v>
      </c>
    </row>
    <row r="32" spans="1:12" ht="12.75">
      <c r="A32" s="48"/>
      <c r="B32" s="48"/>
      <c r="C32" s="48"/>
      <c r="D32" s="21"/>
      <c r="E32" s="21"/>
      <c r="F32" s="22"/>
      <c r="G32" s="48"/>
      <c r="H32" s="48"/>
      <c r="I32" s="48"/>
      <c r="J32" s="26"/>
      <c r="K32" s="26"/>
      <c r="L32" s="26">
        <f t="shared" si="0"/>
        <v>0</v>
      </c>
    </row>
    <row r="33" spans="1:12" ht="12.75">
      <c r="A33" s="48"/>
      <c r="B33" s="48"/>
      <c r="C33" s="48"/>
      <c r="D33" s="21"/>
      <c r="E33" s="21"/>
      <c r="F33" s="22"/>
      <c r="G33" s="48"/>
      <c r="H33" s="48"/>
      <c r="I33" s="48"/>
      <c r="J33" s="26"/>
      <c r="K33" s="26"/>
      <c r="L33" s="26">
        <f t="shared" si="0"/>
        <v>0</v>
      </c>
    </row>
    <row r="34" spans="1:12" ht="12.75">
      <c r="A34" s="49" t="s">
        <v>149</v>
      </c>
      <c r="B34" s="49"/>
      <c r="C34" s="49"/>
      <c r="D34" s="24">
        <f>SUM(D35:D35)</f>
        <v>437101614</v>
      </c>
      <c r="E34" s="24">
        <f>SUM(E35:E35)</f>
        <v>47627</v>
      </c>
      <c r="F34" s="25">
        <f>D34+E34</f>
        <v>437149241</v>
      </c>
      <c r="G34" s="49" t="s">
        <v>150</v>
      </c>
      <c r="H34" s="49"/>
      <c r="I34" s="49"/>
      <c r="J34" s="24">
        <v>397040790</v>
      </c>
      <c r="K34" s="24">
        <v>0</v>
      </c>
      <c r="L34" s="24">
        <f t="shared" si="0"/>
        <v>397040790</v>
      </c>
    </row>
    <row r="35" spans="1:12" ht="12.75">
      <c r="A35" s="50" t="s">
        <v>151</v>
      </c>
      <c r="B35" s="50"/>
      <c r="C35" s="50"/>
      <c r="D35" s="26">
        <v>437101614</v>
      </c>
      <c r="E35" s="26">
        <v>47627</v>
      </c>
      <c r="F35" s="25">
        <f>D35+E35</f>
        <v>437149241</v>
      </c>
      <c r="G35" s="50" t="s">
        <v>152</v>
      </c>
      <c r="H35" s="50"/>
      <c r="I35" s="50"/>
      <c r="J35" s="26"/>
      <c r="K35" s="26"/>
      <c r="L35" s="26"/>
    </row>
    <row r="36" spans="1:12" ht="12.75">
      <c r="A36" s="43" t="s">
        <v>143</v>
      </c>
      <c r="B36" s="43"/>
      <c r="C36" s="43"/>
      <c r="D36" s="31">
        <v>0</v>
      </c>
      <c r="E36" s="31">
        <v>18981102</v>
      </c>
      <c r="F36" s="29">
        <f>D36+E36</f>
        <v>18981102</v>
      </c>
      <c r="G36" s="44"/>
      <c r="H36" s="44"/>
      <c r="I36" s="44"/>
      <c r="J36" s="32"/>
      <c r="K36" s="26"/>
      <c r="L36" s="26"/>
    </row>
    <row r="37" spans="1:12" ht="13.5" thickBot="1">
      <c r="A37" s="45"/>
      <c r="B37" s="45"/>
      <c r="C37" s="45"/>
      <c r="D37" s="33"/>
      <c r="E37" s="33"/>
      <c r="F37" s="34"/>
      <c r="G37" s="45"/>
      <c r="H37" s="45"/>
      <c r="I37" s="45"/>
      <c r="J37" s="35"/>
      <c r="K37" s="35"/>
      <c r="L37" s="35"/>
    </row>
    <row r="38" spans="1:12" ht="13.5" thickBot="1">
      <c r="A38" s="46" t="s">
        <v>153</v>
      </c>
      <c r="B38" s="47"/>
      <c r="C38" s="47"/>
      <c r="D38" s="36">
        <f>D34+D30+D26+D23+D17+D11+D36</f>
        <v>523425501</v>
      </c>
      <c r="E38" s="36">
        <f>E34+E30+E26+E23+E17+E11+E36</f>
        <v>19653729</v>
      </c>
      <c r="F38" s="37">
        <f>D38+E38</f>
        <v>543079230</v>
      </c>
      <c r="G38" s="46" t="s">
        <v>154</v>
      </c>
      <c r="H38" s="47"/>
      <c r="I38" s="47"/>
      <c r="J38" s="36">
        <f>J25+J20+J18+J11+J30+J34+J27</f>
        <v>523425501</v>
      </c>
      <c r="K38" s="36">
        <f>K34+K11</f>
        <v>19653729</v>
      </c>
      <c r="L38" s="38">
        <f>J38+K38</f>
        <v>543079230</v>
      </c>
    </row>
  </sheetData>
  <sheetProtection/>
  <mergeCells count="62">
    <mergeCell ref="A4:K4"/>
    <mergeCell ref="A5:L7"/>
    <mergeCell ref="A9:C9"/>
    <mergeCell ref="G9:I9"/>
    <mergeCell ref="A10:C10"/>
    <mergeCell ref="G10:I10"/>
    <mergeCell ref="A11:C11"/>
    <mergeCell ref="G11:I11"/>
    <mergeCell ref="A12:C12"/>
    <mergeCell ref="G12:I12"/>
    <mergeCell ref="A13:C13"/>
    <mergeCell ref="G13:I13"/>
    <mergeCell ref="A14:C14"/>
    <mergeCell ref="G14:I14"/>
    <mergeCell ref="A15:C15"/>
    <mergeCell ref="G15:I15"/>
    <mergeCell ref="A16:C16"/>
    <mergeCell ref="G16:I16"/>
    <mergeCell ref="A17:C17"/>
    <mergeCell ref="G17:I17"/>
    <mergeCell ref="A18:C18"/>
    <mergeCell ref="G18:I18"/>
    <mergeCell ref="A19:C19"/>
    <mergeCell ref="G19:I19"/>
    <mergeCell ref="A20:C20"/>
    <mergeCell ref="G20:I20"/>
    <mergeCell ref="A21:C21"/>
    <mergeCell ref="G21:I21"/>
    <mergeCell ref="A22:C22"/>
    <mergeCell ref="G22:I22"/>
    <mergeCell ref="A23:C23"/>
    <mergeCell ref="G23:I23"/>
    <mergeCell ref="A24:C24"/>
    <mergeCell ref="G24:I24"/>
    <mergeCell ref="A25:C25"/>
    <mergeCell ref="G25:I25"/>
    <mergeCell ref="A26:C26"/>
    <mergeCell ref="G26:I26"/>
    <mergeCell ref="A27:C27"/>
    <mergeCell ref="G27:I27"/>
    <mergeCell ref="A28:C28"/>
    <mergeCell ref="G28:I28"/>
    <mergeCell ref="A29:C29"/>
    <mergeCell ref="G29:I29"/>
    <mergeCell ref="A30:C30"/>
    <mergeCell ref="G30:I30"/>
    <mergeCell ref="A31:C31"/>
    <mergeCell ref="G31:I31"/>
    <mergeCell ref="A32:C32"/>
    <mergeCell ref="G32:I32"/>
    <mergeCell ref="A33:C33"/>
    <mergeCell ref="G33:I33"/>
    <mergeCell ref="A34:C34"/>
    <mergeCell ref="G34:I34"/>
    <mergeCell ref="A35:C35"/>
    <mergeCell ref="G35:I35"/>
    <mergeCell ref="A36:C36"/>
    <mergeCell ref="G36:I36"/>
    <mergeCell ref="A37:C37"/>
    <mergeCell ref="G37:I37"/>
    <mergeCell ref="A38:C38"/>
    <mergeCell ref="G38:I3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5.50390625" style="0" hidden="1" customWidth="1"/>
    <col min="2" max="2" width="41.00390625" style="9" customWidth="1"/>
    <col min="3" max="3" width="32.75390625" style="9" customWidth="1"/>
    <col min="5" max="5" width="41.00390625" style="9" customWidth="1"/>
    <col min="6" max="6" width="32.75390625" style="14" customWidth="1"/>
  </cols>
  <sheetData>
    <row r="1" ht="12.75">
      <c r="B1" s="9" t="s">
        <v>166</v>
      </c>
    </row>
    <row r="2" spans="1:24" ht="16.5" customHeight="1">
      <c r="A2" s="68" t="s">
        <v>112</v>
      </c>
      <c r="B2" s="68"/>
      <c r="C2" s="68"/>
      <c r="D2" s="1"/>
      <c r="E2" s="68" t="s">
        <v>114</v>
      </c>
      <c r="F2" s="6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69" t="s">
        <v>113</v>
      </c>
      <c r="B3" s="69"/>
      <c r="C3" s="69"/>
      <c r="D3" s="2"/>
      <c r="E3" s="69" t="s">
        <v>113</v>
      </c>
      <c r="F3" s="6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6" ht="26.25">
      <c r="A4" s="3" t="s">
        <v>0</v>
      </c>
      <c r="B4" s="10" t="s">
        <v>2</v>
      </c>
      <c r="C4" s="6">
        <v>19345620</v>
      </c>
      <c r="E4" s="10" t="s">
        <v>86</v>
      </c>
      <c r="F4" s="6">
        <v>15122507</v>
      </c>
    </row>
    <row r="5" spans="1:6" ht="26.25">
      <c r="A5" s="3" t="s">
        <v>3</v>
      </c>
      <c r="B5" s="10" t="s">
        <v>4</v>
      </c>
      <c r="C5" s="6">
        <v>12000</v>
      </c>
      <c r="E5" s="10" t="s">
        <v>87</v>
      </c>
      <c r="F5" s="6">
        <v>15145917</v>
      </c>
    </row>
    <row r="6" spans="1:6" ht="39">
      <c r="A6" s="3" t="s">
        <v>1</v>
      </c>
      <c r="B6" s="10" t="s">
        <v>5</v>
      </c>
      <c r="C6" s="6">
        <v>20000</v>
      </c>
      <c r="E6" s="10" t="s">
        <v>88</v>
      </c>
      <c r="F6" s="6">
        <v>14197064</v>
      </c>
    </row>
    <row r="7" spans="1:6" ht="26.25">
      <c r="A7" s="3" t="s">
        <v>6</v>
      </c>
      <c r="B7" s="10" t="s">
        <v>7</v>
      </c>
      <c r="C7" s="6">
        <v>100000</v>
      </c>
      <c r="E7" s="10" t="s">
        <v>89</v>
      </c>
      <c r="F7" s="6">
        <v>1800000</v>
      </c>
    </row>
    <row r="8" spans="1:6" ht="26.25">
      <c r="A8" s="4" t="s">
        <v>8</v>
      </c>
      <c r="B8" s="11" t="s">
        <v>9</v>
      </c>
      <c r="C8" s="7">
        <v>19477620</v>
      </c>
      <c r="E8" s="10" t="s">
        <v>90</v>
      </c>
      <c r="F8" s="6">
        <v>14280446</v>
      </c>
    </row>
    <row r="9" spans="1:6" ht="26.25">
      <c r="A9" s="3" t="s">
        <v>10</v>
      </c>
      <c r="B9" s="10" t="s">
        <v>11</v>
      </c>
      <c r="C9" s="6">
        <v>11280613</v>
      </c>
      <c r="E9" s="11" t="s">
        <v>91</v>
      </c>
      <c r="F9" s="7">
        <v>60545934</v>
      </c>
    </row>
    <row r="10" spans="1:6" ht="39">
      <c r="A10" s="3" t="s">
        <v>12</v>
      </c>
      <c r="B10" s="10" t="s">
        <v>13</v>
      </c>
      <c r="C10" s="6">
        <v>210600</v>
      </c>
      <c r="E10" s="10" t="s">
        <v>92</v>
      </c>
      <c r="F10" s="6">
        <v>17999953</v>
      </c>
    </row>
    <row r="11" spans="1:6" ht="26.25">
      <c r="A11" s="4" t="s">
        <v>14</v>
      </c>
      <c r="B11" s="11" t="s">
        <v>15</v>
      </c>
      <c r="C11" s="7">
        <v>11491213</v>
      </c>
      <c r="E11" s="11" t="s">
        <v>93</v>
      </c>
      <c r="F11" s="7">
        <v>78545887</v>
      </c>
    </row>
    <row r="12" spans="1:6" ht="12.75">
      <c r="A12" s="4" t="s">
        <v>16</v>
      </c>
      <c r="B12" s="11" t="s">
        <v>17</v>
      </c>
      <c r="C12" s="7">
        <v>30968833</v>
      </c>
      <c r="E12" s="10" t="s">
        <v>94</v>
      </c>
      <c r="F12" s="6">
        <v>5000000</v>
      </c>
    </row>
    <row r="13" spans="1:6" ht="39">
      <c r="A13" s="4" t="s">
        <v>18</v>
      </c>
      <c r="B13" s="11" t="s">
        <v>19</v>
      </c>
      <c r="C13" s="7">
        <v>4463239</v>
      </c>
      <c r="E13" s="10" t="s">
        <v>95</v>
      </c>
      <c r="F13" s="6">
        <v>800000</v>
      </c>
    </row>
    <row r="14" spans="1:6" ht="26.25">
      <c r="A14" s="3" t="s">
        <v>20</v>
      </c>
      <c r="B14" s="10" t="s">
        <v>21</v>
      </c>
      <c r="C14" s="6">
        <v>160000</v>
      </c>
      <c r="E14" s="11" t="s">
        <v>96</v>
      </c>
      <c r="F14" s="7">
        <v>5800000</v>
      </c>
    </row>
    <row r="15" spans="1:6" ht="12.75">
      <c r="A15" s="3" t="s">
        <v>22</v>
      </c>
      <c r="B15" s="10" t="s">
        <v>23</v>
      </c>
      <c r="C15" s="6">
        <v>1335000</v>
      </c>
      <c r="E15" s="10" t="s">
        <v>97</v>
      </c>
      <c r="F15" s="6">
        <v>15000</v>
      </c>
    </row>
    <row r="16" spans="1:6" ht="26.25">
      <c r="A16" s="4" t="s">
        <v>24</v>
      </c>
      <c r="B16" s="11" t="s">
        <v>25</v>
      </c>
      <c r="C16" s="7">
        <v>1495000</v>
      </c>
      <c r="E16" s="11" t="s">
        <v>98</v>
      </c>
      <c r="F16" s="7">
        <v>5815000</v>
      </c>
    </row>
    <row r="17" spans="1:6" ht="12.75">
      <c r="A17" s="3" t="s">
        <v>26</v>
      </c>
      <c r="B17" s="10" t="s">
        <v>27</v>
      </c>
      <c r="C17" s="6">
        <v>55000</v>
      </c>
      <c r="E17" s="10" t="s">
        <v>99</v>
      </c>
      <c r="F17" s="6">
        <v>288000</v>
      </c>
    </row>
    <row r="18" spans="1:6" ht="12.75">
      <c r="A18" s="3" t="s">
        <v>28</v>
      </c>
      <c r="B18" s="10" t="s">
        <v>29</v>
      </c>
      <c r="C18" s="6">
        <v>160000</v>
      </c>
      <c r="E18" s="10" t="s">
        <v>100</v>
      </c>
      <c r="F18" s="6">
        <v>1200000</v>
      </c>
    </row>
    <row r="19" spans="1:6" ht="26.25">
      <c r="A19" s="4" t="s">
        <v>30</v>
      </c>
      <c r="B19" s="11" t="s">
        <v>31</v>
      </c>
      <c r="C19" s="7">
        <v>215000</v>
      </c>
      <c r="E19" s="10" t="s">
        <v>101</v>
      </c>
      <c r="F19" s="6">
        <v>475000</v>
      </c>
    </row>
    <row r="20" spans="1:6" ht="26.25">
      <c r="A20" s="3" t="s">
        <v>32</v>
      </c>
      <c r="B20" s="10" t="s">
        <v>33</v>
      </c>
      <c r="C20" s="6">
        <v>3680000</v>
      </c>
      <c r="E20" s="11" t="s">
        <v>102</v>
      </c>
      <c r="F20" s="7">
        <v>1963000</v>
      </c>
    </row>
    <row r="21" spans="1:6" ht="26.25">
      <c r="A21" s="3" t="s">
        <v>34</v>
      </c>
      <c r="B21" s="10" t="s">
        <v>35</v>
      </c>
      <c r="C21" s="6">
        <v>3051488</v>
      </c>
      <c r="E21" s="11" t="s">
        <v>103</v>
      </c>
      <c r="F21" s="7">
        <v>86323887</v>
      </c>
    </row>
    <row r="22" spans="1:6" ht="26.25">
      <c r="A22" s="3" t="s">
        <v>36</v>
      </c>
      <c r="B22" s="10" t="s">
        <v>37</v>
      </c>
      <c r="C22" s="6">
        <v>1405000</v>
      </c>
      <c r="E22" s="10" t="s">
        <v>108</v>
      </c>
      <c r="F22" s="6">
        <v>437101614</v>
      </c>
    </row>
    <row r="23" spans="1:6" ht="12.75">
      <c r="A23" s="3" t="s">
        <v>38</v>
      </c>
      <c r="B23" s="10" t="s">
        <v>39</v>
      </c>
      <c r="C23" s="6">
        <v>20000</v>
      </c>
      <c r="E23" s="11" t="s">
        <v>109</v>
      </c>
      <c r="F23" s="7">
        <v>437101614</v>
      </c>
    </row>
    <row r="24" spans="1:6" ht="26.25">
      <c r="A24" s="3" t="s">
        <v>40</v>
      </c>
      <c r="B24" s="10" t="s">
        <v>41</v>
      </c>
      <c r="C24" s="6">
        <v>510000</v>
      </c>
      <c r="E24" s="11" t="s">
        <v>110</v>
      </c>
      <c r="F24" s="7">
        <v>437101614</v>
      </c>
    </row>
    <row r="25" spans="1:6" ht="26.25">
      <c r="A25" s="3" t="s">
        <v>42</v>
      </c>
      <c r="B25" s="10" t="s">
        <v>43</v>
      </c>
      <c r="C25" s="6">
        <v>7443555</v>
      </c>
      <c r="E25" s="11" t="s">
        <v>111</v>
      </c>
      <c r="F25" s="7">
        <v>437101614</v>
      </c>
    </row>
    <row r="26" spans="1:6" ht="12.75">
      <c r="A26" s="4" t="s">
        <v>44</v>
      </c>
      <c r="B26" s="11" t="s">
        <v>45</v>
      </c>
      <c r="C26" s="7">
        <v>16110043</v>
      </c>
      <c r="E26" s="15" t="s">
        <v>115</v>
      </c>
      <c r="F26" s="16">
        <f>F25+F21</f>
        <v>523425501</v>
      </c>
    </row>
    <row r="27" spans="1:3" ht="12.75">
      <c r="A27" s="3" t="s">
        <v>46</v>
      </c>
      <c r="B27" s="10" t="s">
        <v>47</v>
      </c>
      <c r="C27" s="6">
        <v>40000</v>
      </c>
    </row>
    <row r="28" spans="1:3" ht="26.25">
      <c r="A28" s="4" t="s">
        <v>48</v>
      </c>
      <c r="B28" s="11" t="s">
        <v>49</v>
      </c>
      <c r="C28" s="7">
        <v>40000</v>
      </c>
    </row>
    <row r="29" spans="1:3" ht="26.25">
      <c r="A29" s="3" t="s">
        <v>50</v>
      </c>
      <c r="B29" s="10" t="s">
        <v>51</v>
      </c>
      <c r="C29" s="6">
        <v>4650612</v>
      </c>
    </row>
    <row r="30" spans="1:3" ht="12.75">
      <c r="A30" s="3" t="s">
        <v>52</v>
      </c>
      <c r="B30" s="10" t="s">
        <v>53</v>
      </c>
      <c r="C30" s="6">
        <v>6005000</v>
      </c>
    </row>
    <row r="31" spans="1:3" ht="12.75">
      <c r="A31" s="3" t="s">
        <v>54</v>
      </c>
      <c r="B31" s="10" t="s">
        <v>55</v>
      </c>
      <c r="C31" s="6">
        <v>345000</v>
      </c>
    </row>
    <row r="32" spans="1:3" ht="26.25">
      <c r="A32" s="4" t="s">
        <v>56</v>
      </c>
      <c r="B32" s="11" t="s">
        <v>57</v>
      </c>
      <c r="C32" s="7">
        <v>11000612</v>
      </c>
    </row>
    <row r="33" spans="1:3" ht="12.75">
      <c r="A33" s="4" t="s">
        <v>58</v>
      </c>
      <c r="B33" s="11" t="s">
        <v>59</v>
      </c>
      <c r="C33" s="7">
        <v>28860655</v>
      </c>
    </row>
    <row r="34" spans="1:3" ht="12.75">
      <c r="A34" s="3" t="s">
        <v>60</v>
      </c>
      <c r="B34" s="10" t="s">
        <v>61</v>
      </c>
      <c r="C34" s="6">
        <v>8918000</v>
      </c>
    </row>
    <row r="35" spans="1:3" ht="26.25">
      <c r="A35" s="4" t="s">
        <v>62</v>
      </c>
      <c r="B35" s="11" t="s">
        <v>63</v>
      </c>
      <c r="C35" s="7">
        <v>8918000</v>
      </c>
    </row>
    <row r="36" spans="1:3" ht="26.25">
      <c r="A36" s="3" t="s">
        <v>64</v>
      </c>
      <c r="B36" s="10" t="s">
        <v>65</v>
      </c>
      <c r="C36" s="6">
        <v>12239456</v>
      </c>
    </row>
    <row r="37" spans="1:3" ht="26.25">
      <c r="A37" s="3" t="s">
        <v>66</v>
      </c>
      <c r="B37" s="10" t="s">
        <v>67</v>
      </c>
      <c r="C37" s="6">
        <v>300000</v>
      </c>
    </row>
    <row r="38" spans="1:3" ht="12.75">
      <c r="A38" s="3" t="s">
        <v>68</v>
      </c>
      <c r="B38" s="10" t="s">
        <v>69</v>
      </c>
      <c r="C38" s="6">
        <v>20000000</v>
      </c>
    </row>
    <row r="39" spans="1:3" ht="26.25">
      <c r="A39" s="4" t="s">
        <v>70</v>
      </c>
      <c r="B39" s="11" t="s">
        <v>71</v>
      </c>
      <c r="C39" s="7">
        <v>32539456</v>
      </c>
    </row>
    <row r="40" spans="1:3" ht="26.25">
      <c r="A40" s="3" t="s">
        <v>72</v>
      </c>
      <c r="B40" s="10" t="s">
        <v>73</v>
      </c>
      <c r="C40" s="6">
        <v>228386340</v>
      </c>
    </row>
    <row r="41" spans="1:3" ht="26.25">
      <c r="A41" s="3" t="s">
        <v>74</v>
      </c>
      <c r="B41" s="10" t="s">
        <v>75</v>
      </c>
      <c r="C41" s="6">
        <v>84471660</v>
      </c>
    </row>
    <row r="42" spans="1:3" ht="12.75">
      <c r="A42" s="4" t="s">
        <v>76</v>
      </c>
      <c r="B42" s="11" t="s">
        <v>77</v>
      </c>
      <c r="C42" s="7">
        <v>312858000</v>
      </c>
    </row>
    <row r="43" spans="1:3" ht="12.75">
      <c r="A43" s="3" t="s">
        <v>78</v>
      </c>
      <c r="B43" s="10" t="s">
        <v>79</v>
      </c>
      <c r="C43" s="6">
        <v>61596940</v>
      </c>
    </row>
    <row r="44" spans="1:3" ht="26.25">
      <c r="A44" s="3" t="s">
        <v>80</v>
      </c>
      <c r="B44" s="10" t="s">
        <v>81</v>
      </c>
      <c r="C44" s="6">
        <v>22585850</v>
      </c>
    </row>
    <row r="45" spans="1:3" ht="12.75">
      <c r="A45" s="4" t="s">
        <v>82</v>
      </c>
      <c r="B45" s="11" t="s">
        <v>83</v>
      </c>
      <c r="C45" s="7">
        <v>84182790</v>
      </c>
    </row>
    <row r="46" spans="1:3" ht="26.25">
      <c r="A46" s="4" t="s">
        <v>84</v>
      </c>
      <c r="B46" s="11" t="s">
        <v>85</v>
      </c>
      <c r="C46" s="7">
        <v>502790973</v>
      </c>
    </row>
    <row r="47" spans="1:3" ht="12.75">
      <c r="A47" s="5"/>
      <c r="B47" s="8"/>
      <c r="C47" s="8"/>
    </row>
    <row r="48" spans="1:3" ht="26.25">
      <c r="A48" s="3">
        <v>96</v>
      </c>
      <c r="B48" s="10" t="s">
        <v>104</v>
      </c>
      <c r="C48" s="6">
        <v>1653426</v>
      </c>
    </row>
    <row r="49" spans="1:3" ht="26.25">
      <c r="A49" s="3">
        <v>97</v>
      </c>
      <c r="B49" s="10" t="s">
        <v>105</v>
      </c>
      <c r="C49" s="6">
        <v>18981102</v>
      </c>
    </row>
    <row r="50" spans="1:3" ht="26.25">
      <c r="A50" s="4">
        <v>98</v>
      </c>
      <c r="B50" s="11" t="s">
        <v>106</v>
      </c>
      <c r="C50" s="7">
        <v>20634528</v>
      </c>
    </row>
    <row r="51" spans="1:3" ht="26.25">
      <c r="A51" s="4">
        <v>99</v>
      </c>
      <c r="B51" s="11" t="s">
        <v>107</v>
      </c>
      <c r="C51" s="7">
        <v>20634528</v>
      </c>
    </row>
    <row r="52" spans="2:3" ht="26.25">
      <c r="B52" s="12" t="s">
        <v>85</v>
      </c>
      <c r="C52" s="13">
        <f>C46+C51</f>
        <v>523425501</v>
      </c>
    </row>
  </sheetData>
  <sheetProtection/>
  <mergeCells count="4">
    <mergeCell ref="A2:C2"/>
    <mergeCell ref="A3:C3"/>
    <mergeCell ref="E2:F2"/>
    <mergeCell ref="E3:F3"/>
  </mergeCells>
  <printOptions/>
  <pageMargins left="0.75" right="0.75" top="1" bottom="1" header="0.5" footer="0.5"/>
  <pageSetup fitToHeight="1" fitToWidth="1" horizontalDpi="600" verticalDpi="600" orientation="portrait" scale="58" r:id="rId1"/>
  <headerFooter alignWithMargins="0">
    <oddHeader>&amp;L&amp;C&amp;RÉrték típus: Forint</oddHeader>
    <oddFooter>&amp;LAdatellenőrző kód: 5b50-f7c-6e-5431-7a-3062-7b605f-564b683655-20-6&amp;C&amp;R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9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6" max="6" width="33.75390625" style="0" customWidth="1"/>
  </cols>
  <sheetData>
    <row r="1" ht="12.75">
      <c r="B1" t="s">
        <v>167</v>
      </c>
    </row>
    <row r="3" spans="2:7" ht="15">
      <c r="B3" s="40" t="s">
        <v>161</v>
      </c>
      <c r="C3" s="40"/>
      <c r="D3" s="40"/>
      <c r="E3" s="40"/>
      <c r="F3" s="40"/>
      <c r="G3" s="40"/>
    </row>
    <row r="4" spans="2:7" ht="15">
      <c r="B4" s="40"/>
      <c r="C4" s="40"/>
      <c r="D4" s="40"/>
      <c r="E4" s="40"/>
      <c r="F4" s="40"/>
      <c r="G4" s="40"/>
    </row>
    <row r="5" spans="2:7" ht="15">
      <c r="B5" s="41" t="s">
        <v>155</v>
      </c>
      <c r="C5" s="41"/>
      <c r="D5" s="41"/>
      <c r="E5" s="41"/>
      <c r="F5" s="41"/>
      <c r="G5" s="42" t="s">
        <v>156</v>
      </c>
    </row>
    <row r="6" spans="2:7" ht="15">
      <c r="B6" s="41" t="s">
        <v>157</v>
      </c>
      <c r="C6" s="41"/>
      <c r="D6" s="41"/>
      <c r="E6" s="41"/>
      <c r="F6" s="41"/>
      <c r="G6" s="42" t="s">
        <v>158</v>
      </c>
    </row>
    <row r="7" spans="2:7" ht="15">
      <c r="B7" s="41" t="s">
        <v>159</v>
      </c>
      <c r="C7" s="41"/>
      <c r="D7" s="41"/>
      <c r="E7" s="41"/>
      <c r="F7" s="41"/>
      <c r="G7" s="42" t="s">
        <v>162</v>
      </c>
    </row>
    <row r="8" spans="2:7" ht="15">
      <c r="B8" s="41" t="s">
        <v>160</v>
      </c>
      <c r="C8" s="41"/>
      <c r="D8" s="41"/>
      <c r="E8" s="41"/>
      <c r="F8" s="41"/>
      <c r="G8" s="42" t="s">
        <v>163</v>
      </c>
    </row>
    <row r="9" spans="2:7" ht="12.75">
      <c r="B9" s="39"/>
      <c r="C9" s="39"/>
      <c r="D9" s="39"/>
      <c r="E9" s="39"/>
      <c r="F9" s="39"/>
      <c r="G9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Jegyző</cp:lastModifiedBy>
  <cp:lastPrinted>2019-04-03T07:29:27Z</cp:lastPrinted>
  <dcterms:created xsi:type="dcterms:W3CDTF">2010-05-29T08:47:41Z</dcterms:created>
  <dcterms:modified xsi:type="dcterms:W3CDTF">2019-04-08T20:36:05Z</dcterms:modified>
  <cp:category/>
  <cp:version/>
  <cp:contentType/>
  <cp:contentStatus/>
</cp:coreProperties>
</file>