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3.2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</sheets>
  <definedNames>
    <definedName name="_xlfn.IFERROR" hidden="1">#NAME?</definedName>
    <definedName name="_xlnm.Print_Titles" localSheetId="0">'1'!$4:$5</definedName>
    <definedName name="_xlnm.Print_Titles" localSheetId="17">'14'!$4:$5</definedName>
    <definedName name="_xlnm.Print_Titles" localSheetId="1">'2'!$3:$6</definedName>
    <definedName name="_xlnm.Print_Titles" localSheetId="4">'3'!$3:$7</definedName>
    <definedName name="_xlnm.Print_Area" localSheetId="0">'1'!$A$1:$AN$39</definedName>
    <definedName name="_xlnm.Print_Area" localSheetId="17">'14'!$A$1:$BO$35</definedName>
    <definedName name="_xlnm.Print_Area" localSheetId="1">'2'!$A$1:$AJ$96</definedName>
    <definedName name="_xlnm.Print_Area" localSheetId="2">'2.1'!$A$1:$AJ$36</definedName>
    <definedName name="_xlnm.Print_Area" localSheetId="4">'3'!$A$1:$AJ$66</definedName>
    <definedName name="_xlnm.Print_Area" localSheetId="7">'4'!$A$1:$AJ$30</definedName>
  </definedNames>
  <calcPr fullCalcOnLoad="1"/>
</workbook>
</file>

<file path=xl/sharedStrings.xml><?xml version="1.0" encoding="utf-8"?>
<sst xmlns="http://schemas.openxmlformats.org/spreadsheetml/2006/main" count="1133" uniqueCount="803">
  <si>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</si>
  <si>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</si>
  <si>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</si>
  <si>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</si>
  <si>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</si>
  <si>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</si>
  <si>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</si>
  <si>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</si>
  <si>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</si>
  <si>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</si>
  <si>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</si>
  <si>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</si>
  <si>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</si>
  <si>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</si>
  <si>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</si>
  <si>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</si>
  <si>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</si>
  <si>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</si>
  <si>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</si>
  <si>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</si>
  <si>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</si>
  <si>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</si>
  <si>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</si>
  <si>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</si>
  <si>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</si>
  <si>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</si>
  <si>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</si>
  <si>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</si>
  <si>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</si>
  <si>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</si>
  <si>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</si>
  <si>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</si>
  <si>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</si>
  <si>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</si>
  <si>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</si>
  <si>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</si>
  <si>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</si>
  <si>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</si>
  <si>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</si>
  <si>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</si>
  <si>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</si>
  <si>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</si>
  <si>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</si>
  <si>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</si>
  <si>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</si>
  <si>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</si>
  <si>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</si>
  <si>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</si>
  <si>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</si>
  <si>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</si>
  <si>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</si>
  <si>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</si>
  <si>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</si>
  <si>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</si>
  <si>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</si>
  <si>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</si>
  <si>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</si>
  <si>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</si>
  <si>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</si>
  <si>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</si>
  <si>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</si>
  <si>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</si>
  <si>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</si>
  <si>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</si>
  <si>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</si>
  <si>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</si>
  <si>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</si>
  <si>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</si>
  <si>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</si>
  <si>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</si>
  <si>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</si>
  <si>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</si>
  <si>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</si>
  <si>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</si>
  <si>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</si>
  <si>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</si>
  <si>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</si>
  <si>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</si>
  <si>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</si>
  <si>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</si>
  <si>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</si>
  <si>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</si>
  <si>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</si>
  <si>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</si>
  <si>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</si>
  <si>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</si>
  <si>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</si>
  <si>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</si>
  <si>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</si>
  <si>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</si>
  <si>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</si>
  <si>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</si>
  <si>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</si>
  <si>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</si>
  <si>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</si>
  <si>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</si>
  <si>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</si>
  <si>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</si>
  <si>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</si>
  <si>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</si>
  <si>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</si>
  <si>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</si>
  <si>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</si>
  <si>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</si>
  <si>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</si>
  <si>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</si>
  <si>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</si>
  <si>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</si>
  <si>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</si>
  <si>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</si>
  <si>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</si>
  <si>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</si>
  <si>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</si>
  <si>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</si>
  <si>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</si>
  <si>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</si>
  <si>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</si>
  <si>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</si>
  <si>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</si>
  <si>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</si>
  <si>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</si>
  <si>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</si>
  <si>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</si>
  <si>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</si>
  <si>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</si>
  <si>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</si>
  <si>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</si>
  <si>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</si>
  <si>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</si>
  <si>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</si>
  <si>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</si>
  <si>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</si>
  <si>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</si>
  <si>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</si>
  <si>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</si>
  <si>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</si>
  <si>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</si>
  <si>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</si>
  <si>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</si>
  <si>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</si>
  <si>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</si>
  <si>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</si>
  <si>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</si>
  <si>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</si>
  <si>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</si>
  <si>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</si>
  <si>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</si>
  <si>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</si>
  <si>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</si>
  <si>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</si>
  <si>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</si>
  <si>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</si>
  <si>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</si>
  <si>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</si>
  <si>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</si>
  <si>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</si>
  <si>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</si>
  <si>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</si>
  <si>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</si>
  <si>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</si>
  <si>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</si>
  <si>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</si>
  <si>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</si>
  <si>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</si>
  <si>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</si>
  <si>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</si>
  <si>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</si>
  <si>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</si>
  <si>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</si>
  <si>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</si>
  <si>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</si>
  <si>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</si>
  <si>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</si>
  <si>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</si>
  <si>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</si>
  <si>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</si>
  <si>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</si>
  <si>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</si>
  <si>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</si>
  <si>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</si>
  <si>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</si>
  <si>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</si>
  <si>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</si>
  <si>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</si>
  <si>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</si>
  <si>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</si>
  <si>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</si>
  <si>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</si>
  <si>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</si>
  <si>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</si>
  <si>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</si>
  <si>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</si>
  <si>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</si>
  <si>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</si>
  <si>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</si>
  <si>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</si>
  <si>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</si>
  <si>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</si>
  <si>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</si>
  <si>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</si>
  <si>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</si>
  <si>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</si>
  <si>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</si>
  <si>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</si>
  <si>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</si>
  <si>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</si>
  <si>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</si>
  <si>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</si>
  <si>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</si>
  <si>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</si>
  <si>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</si>
  <si>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</si>
  <si>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</si>
  <si>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</si>
  <si>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</si>
  <si>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</si>
  <si>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</si>
  <si>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</si>
  <si>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</si>
  <si>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</si>
  <si>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</si>
  <si>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</si>
  <si>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</si>
  <si>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</si>
  <si>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</si>
  <si>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</si>
  <si>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</si>
  <si>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</si>
  <si>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</si>
  <si>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</si>
  <si>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</si>
  <si>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</si>
  <si>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</si>
  <si>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</si>
  <si>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</si>
  <si>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</si>
  <si>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</si>
  <si>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</si>
  <si>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</si>
  <si>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</si>
  <si>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</si>
  <si>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</si>
  <si>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</si>
  <si>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</si>
  <si>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</si>
  <si>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</si>
  <si>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</si>
  <si>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</si>
  <si>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</si>
  <si>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</si>
  <si>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</si>
  <si>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</si>
  <si>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</si>
  <si>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</si>
  <si>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</si>
  <si>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</si>
  <si>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</si>
  <si>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</si>
  <si>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</si>
  <si>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</si>
  <si>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</si>
  <si>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</si>
  <si>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</si>
  <si>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</si>
  <si>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</si>
  <si>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</si>
  <si>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</si>
  <si>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</si>
  <si>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</si>
  <si>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</si>
  <si>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</si>
  <si>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</si>
  <si>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</si>
  <si>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</si>
  <si>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</si>
  <si>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</si>
  <si>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</si>
  <si>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</si>
  <si>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</si>
  <si>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</si>
  <si>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</si>
  <si>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</si>
  <si>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</si>
  <si>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</si>
  <si>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</si>
  <si>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</si>
  <si>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</si>
  <si>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</si>
  <si>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</si>
  <si>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</si>
  <si>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</si>
  <si>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</si>
  <si>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</si>
  <si>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</si>
  <si>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</si>
  <si>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</si>
  <si>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</si>
  <si>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</si>
  <si>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</si>
  <si>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</si>
  <si>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</si>
  <si>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</si>
  <si>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</si>
  <si>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</si>
  <si>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</si>
  <si>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</si>
  <si>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</si>
  <si>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</si>
  <si>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</si>
  <si>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</si>
  <si>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</si>
  <si>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</si>
  <si>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</si>
  <si>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</si>
  <si>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</si>
  <si>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</si>
  <si>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</si>
  <si>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</si>
  <si>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</si>
  <si>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</si>
  <si>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</si>
  <si>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</si>
  <si>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</si>
  <si>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</si>
  <si>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</si>
  <si>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</si>
  <si>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</si>
  <si>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</si>
  <si>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</si>
  <si>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</si>
  <si>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</si>
  <si>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</si>
  <si>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</si>
  <si>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</si>
  <si>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</si>
  <si>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</si>
  <si>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</si>
  <si>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</si>
  <si>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>B355</t>
  </si>
  <si>
    <t xml:space="preserve">Termékek és szolgáltatások adói (=26+…+30) </t>
  </si>
  <si>
    <t>B35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</si>
  <si>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</si>
  <si>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</si>
  <si>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</si>
  <si>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</si>
  <si>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</si>
  <si>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</si>
  <si>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</si>
  <si>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</si>
  <si>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</si>
  <si>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</si>
  <si>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</si>
  <si>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</si>
  <si>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</si>
  <si>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</si>
  <si>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</si>
  <si>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</si>
  <si>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</si>
  <si>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</si>
  <si>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</si>
  <si>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</si>
  <si>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</si>
  <si>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</si>
  <si>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</si>
  <si>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</si>
  <si>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</si>
  <si>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</si>
  <si>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</si>
  <si>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</si>
  <si>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</si>
  <si>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</si>
  <si>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</si>
  <si>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</si>
  <si>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</si>
  <si>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</si>
  <si>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</si>
  <si>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</si>
  <si>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</si>
  <si>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</si>
  <si>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</si>
  <si>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</si>
  <si>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</si>
  <si>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</si>
  <si>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</si>
  <si>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</si>
  <si>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</si>
  <si>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</si>
  <si>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</si>
  <si>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</si>
  <si>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</si>
  <si>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</si>
  <si>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</si>
  <si>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</si>
  <si>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</si>
  <si>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</si>
  <si>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</si>
  <si>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</si>
  <si>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</si>
  <si>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</si>
  <si>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</si>
  <si>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</si>
  <si>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</si>
  <si>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</si>
  <si>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</si>
  <si>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</si>
  <si>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</si>
  <si>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átvett pénzeszközök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</si>
  <si>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</si>
  <si>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</si>
  <si>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</si>
  <si>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</si>
  <si>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</si>
  <si>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2014. ÉVI KÖLTSÉGVETÉSE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</si>
  <si>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</si>
  <si>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</si>
  <si>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</si>
  <si>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</si>
  <si>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</si>
  <si>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</si>
  <si>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</si>
  <si>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</si>
  <si>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</si>
  <si>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</si>
  <si>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</si>
  <si>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</si>
  <si>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</si>
  <si>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</si>
  <si>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</si>
  <si>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</si>
  <si>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</si>
  <si>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</si>
  <si>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</si>
  <si>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</si>
  <si>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</si>
  <si>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</si>
  <si>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</si>
  <si>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</si>
  <si>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</si>
  <si>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</si>
  <si>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</si>
  <si>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</si>
  <si>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</si>
  <si>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</si>
  <si>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</si>
  <si>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</si>
  <si>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</si>
  <si>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</si>
  <si>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</si>
  <si>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</si>
  <si>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</si>
  <si>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</si>
  <si>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</si>
  <si>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</si>
  <si>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</si>
  <si>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</si>
  <si>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</si>
  <si>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</si>
  <si>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</si>
  <si>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</si>
  <si>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</si>
  <si>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B811</t>
  </si>
  <si>
    <t>B812</t>
  </si>
  <si>
    <t>B813</t>
  </si>
  <si>
    <t>B81</t>
  </si>
  <si>
    <t>B82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</si>
  <si>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</si>
  <si>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</si>
  <si>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</si>
  <si>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</si>
  <si>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</si>
  <si>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</si>
  <si>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Költségvetési bevételek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</si>
  <si>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</si>
  <si>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</si>
  <si>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</si>
  <si>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</si>
  <si>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</si>
  <si>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</si>
  <si>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</si>
  <si>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</si>
  <si>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</si>
  <si>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</si>
  <si>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</si>
  <si>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</si>
  <si>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</si>
  <si>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</si>
  <si>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</si>
  <si>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</si>
  <si>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</si>
  <si>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</si>
  <si>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</si>
  <si>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</si>
  <si>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</si>
  <si>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</si>
  <si>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</si>
  <si>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</si>
  <si>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</si>
  <si>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</si>
  <si>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Likvid hitelek törlesztése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</si>
  <si>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</si>
  <si>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</si>
  <si>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</si>
  <si>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</si>
  <si>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</si>
  <si>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</si>
  <si>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</si>
  <si>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</si>
  <si>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</si>
  <si>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</si>
  <si>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</si>
  <si>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</si>
  <si>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</si>
  <si>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</si>
  <si>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</si>
  <si>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</si>
  <si>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</si>
  <si>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</si>
  <si>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</si>
  <si>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</si>
  <si>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</si>
  <si>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Saját forrás</t>
  </si>
  <si>
    <t>Kötelező önkormányzati feladatok</t>
  </si>
  <si>
    <t>Önkormányzati hivatal működtetése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</si>
  <si>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</si>
  <si>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</si>
  <si>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</si>
  <si>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</si>
  <si>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</si>
  <si>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Beszámítás összege (-)</t>
  </si>
  <si>
    <t>Egyéb kötelező önkormányzati feladatok</t>
  </si>
  <si>
    <t>Háziorvosi ügyeleti ellátás</t>
  </si>
  <si>
    <t>Óvodai ellátás</t>
  </si>
  <si>
    <t>Pénzbeli ellátások</t>
  </si>
  <si>
    <t>Házi segítségnyújtás</t>
  </si>
  <si>
    <t>Helyi közfoglalkoztatás</t>
  </si>
  <si>
    <t>Könyvtári és közművelődési feladatok</t>
  </si>
  <si>
    <t>Önként vállalt feladatok</t>
  </si>
  <si>
    <t>Civil szervezetek támogatása</t>
  </si>
  <si>
    <t>Összesen:</t>
  </si>
  <si>
    <t xml:space="preserve"> Ezer forintban !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</si>
  <si>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</si>
  <si>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</si>
  <si>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</si>
  <si>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</si>
  <si>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</si>
  <si>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</si>
  <si>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</si>
  <si>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</si>
  <si>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</si>
  <si>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</si>
  <si>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</si>
  <si>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</si>
  <si>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</si>
  <si>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</si>
  <si>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</si>
  <si>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</si>
  <si>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</si>
  <si>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</si>
  <si>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</si>
  <si>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</si>
  <si>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</si>
  <si>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</si>
  <si>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</si>
  <si>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</si>
  <si>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</si>
  <si>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</si>
  <si>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</si>
  <si>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</si>
  <si>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</si>
  <si>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</si>
  <si>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</si>
  <si>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</si>
  <si>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</si>
  <si>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</si>
  <si>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</si>
  <si>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</si>
  <si>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</si>
  <si>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</si>
  <si>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</si>
  <si>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</si>
  <si>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</si>
  <si>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</si>
  <si>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</si>
  <si>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</si>
  <si>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</si>
  <si>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I.1.d)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</si>
  <si>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</si>
  <si>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</si>
  <si>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</si>
  <si>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</si>
  <si>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</si>
  <si>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</si>
  <si>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</si>
  <si>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</si>
  <si>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</si>
  <si>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</si>
  <si>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</si>
  <si>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</si>
  <si>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Hozzájárulás a pénzbeli szociális ellátásokhoz</t>
  </si>
  <si>
    <t>III.3.d)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</si>
  <si>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</si>
  <si>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</si>
  <si>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</si>
  <si>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</si>
  <si>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Kötelezettség jogcíme</t>
  </si>
  <si>
    <t>Köt. váll.
 éve</t>
  </si>
  <si>
    <t>Kiadás vonzata évenként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</si>
  <si>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</si>
  <si>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</si>
  <si>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</si>
  <si>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</si>
  <si>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</si>
  <si>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>............................</t>
  </si>
  <si>
    <t xml:space="preserve">Egyéb </t>
  </si>
  <si>
    <t xml:space="preserve">Összesen </t>
  </si>
  <si>
    <t>Éves létszám-előirányzat (fő)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</si>
  <si>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</si>
  <si>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</si>
  <si>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</si>
  <si>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</si>
  <si>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</si>
  <si>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</si>
  <si>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</si>
  <si>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</si>
  <si>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</si>
  <si>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</si>
  <si>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</si>
  <si>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</si>
  <si>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</si>
  <si>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</si>
  <si>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</si>
  <si>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</si>
  <si>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</si>
  <si>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</si>
  <si>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2014. ÉVI ELŐIRÁNYZAT-FELHASZNÁLÁSI TERV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</si>
  <si>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</si>
  <si>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</si>
  <si>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</si>
  <si>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</si>
  <si>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2014. előtti kifizetés</t>
  </si>
  <si>
    <t>2016 
után</t>
  </si>
  <si>
    <t>Felhasználás
2013. XII.31-ig</t>
  </si>
  <si>
    <t>2014. évi előirányzat</t>
  </si>
  <si>
    <t>2014. év utáni szükséglet
(6=2 - 4 - 5)</t>
  </si>
  <si>
    <t xml:space="preserve"> Ezer forintban </t>
  </si>
  <si>
    <t>Államigazgatási feladatok</t>
  </si>
  <si>
    <t>KÖTELEZŐ, ÖNKÉNT VÁLLAL ÉS ÁLLAMIGAZGATÁSI T FELADATOK BEMUTATÁSA</t>
  </si>
  <si>
    <t>2014. ÉVI KÖLTSÉGVETÉS</t>
  </si>
  <si>
    <t>Dologi kiadások</t>
  </si>
  <si>
    <t>Ellátottak pénzbeli juttatásai, egyéb működési célú kiadások</t>
  </si>
  <si>
    <t>Működési célú bevételek és kiadások mérlege önkormányzati szinten</t>
  </si>
  <si>
    <t>Hosszú lejáratú hitelek törlesztése</t>
  </si>
  <si>
    <t>25.</t>
  </si>
  <si>
    <t>Költségvetési többlet:</t>
  </si>
  <si>
    <t>Egyéb működési célú támogatások bevételei államháztartáson belülről /átvett/</t>
  </si>
  <si>
    <t xml:space="preserve">Pat Község Önkormányzata </t>
  </si>
  <si>
    <t xml:space="preserve">Pat  Község Önkormányzata </t>
  </si>
  <si>
    <t>Ellátottak pénzbeli juttatásai részletezése</t>
  </si>
  <si>
    <t xml:space="preserve">    foglalkoztatást helyettesítő támogatás</t>
  </si>
  <si>
    <t>Egyéb nem intézményi ellátások rendszeres</t>
  </si>
  <si>
    <t xml:space="preserve">   rendszeres szociális segély</t>
  </si>
  <si>
    <t>Betegséggel kapcsolatos ellátások</t>
  </si>
  <si>
    <t xml:space="preserve">   helyi megállapítású ápolási díj</t>
  </si>
  <si>
    <t xml:space="preserve">   lakásfenntartási támogatás</t>
  </si>
  <si>
    <t xml:space="preserve">   Önkormányzat által saját hatáskörben adott pénzbeli ellátás</t>
  </si>
  <si>
    <t xml:space="preserve">   közgyógyellátás</t>
  </si>
  <si>
    <t>K 48</t>
  </si>
  <si>
    <t>K 45</t>
  </si>
  <si>
    <t>K 44</t>
  </si>
  <si>
    <t>K 46</t>
  </si>
  <si>
    <t>Egyéb áruhasználati és szolgáltatási adók - talajterhelési díj</t>
  </si>
  <si>
    <t>Egyéb közhatalmi bevételek - bírság, kés. Pótlék</t>
  </si>
  <si>
    <t>e Ft</t>
  </si>
  <si>
    <t>rovatszám</t>
  </si>
  <si>
    <t>2014. évi terv</t>
  </si>
  <si>
    <t>Termékek és szolgáltatások adói</t>
  </si>
  <si>
    <t>Vagyoni típusú adók - építmény adó</t>
  </si>
  <si>
    <t>B 34</t>
  </si>
  <si>
    <t>Gépjármű adó 40 %</t>
  </si>
  <si>
    <t>B 354</t>
  </si>
  <si>
    <t>Egyéb helyi bérb.sz. bev. -  talajterh.</t>
  </si>
  <si>
    <t>B 355</t>
  </si>
  <si>
    <t xml:space="preserve"> bírság, késedelmi pótlék</t>
  </si>
  <si>
    <t>B 36</t>
  </si>
  <si>
    <t>Működési bevételek</t>
  </si>
  <si>
    <t>szemétdíj hátralék</t>
  </si>
  <si>
    <t>B 402</t>
  </si>
  <si>
    <t>kamatbevétel</t>
  </si>
  <si>
    <t>B 408</t>
  </si>
  <si>
    <t>B 62</t>
  </si>
  <si>
    <t>termőföldbérbeadás</t>
  </si>
  <si>
    <t>Egyéb közhatalmi bevételek</t>
  </si>
  <si>
    <t>Működési célú átvett pénzeszköz</t>
  </si>
  <si>
    <t>Közhatalmi bevételek részletezése</t>
  </si>
  <si>
    <t>Egyéb működési célú támogatások államháztartáson belülre  - átadások</t>
  </si>
  <si>
    <t>Zöldterület gazdálkodás</t>
  </si>
  <si>
    <t>Közvilágítás</t>
  </si>
  <si>
    <t>Köztemető</t>
  </si>
  <si>
    <t>Közutak fenntartása</t>
  </si>
  <si>
    <t>Település üzemeltetés ÖSSZESEN</t>
  </si>
  <si>
    <t>B 111</t>
  </si>
  <si>
    <t>Egyéb önkormányzati feladatok</t>
  </si>
  <si>
    <t>Falugondnoki szolgálat</t>
  </si>
  <si>
    <t>Pénzbeni szoc ellátás önrész</t>
  </si>
  <si>
    <t>Kistelepülések szoc feladatainak ellát.</t>
  </si>
  <si>
    <t>Segély visszaigényelt rész</t>
  </si>
  <si>
    <t>Szociális és gyerm.jóléti feladatok</t>
  </si>
  <si>
    <t>B 113</t>
  </si>
  <si>
    <r>
      <t xml:space="preserve">Könyvtár </t>
    </r>
    <r>
      <rPr>
        <sz val="11"/>
        <color theme="1"/>
        <rFont val="Calibri"/>
        <family val="2"/>
      </rPr>
      <t>224 fő x 1140</t>
    </r>
  </si>
  <si>
    <t>B 114</t>
  </si>
  <si>
    <t>Munkaügyi Központ átvett előleg levonás után</t>
  </si>
  <si>
    <t>4 fő</t>
  </si>
  <si>
    <t>10 fő</t>
  </si>
  <si>
    <t>B 16</t>
  </si>
  <si>
    <t>Működési célú támogatások államházt. belülről</t>
  </si>
  <si>
    <t>Állami támogatás</t>
  </si>
  <si>
    <t>2013 évi mód ei</t>
  </si>
  <si>
    <t>Miháld Óvoda működési támogatás</t>
  </si>
  <si>
    <t>KÖH támogatás</t>
  </si>
  <si>
    <t>Fogorvosi ügyelet</t>
  </si>
  <si>
    <t>Orvosi ügyelet</t>
  </si>
  <si>
    <t>Kistérségi átadás</t>
  </si>
  <si>
    <t>Belső ellenőrzés</t>
  </si>
  <si>
    <t>ÁHT BELÜLI</t>
  </si>
  <si>
    <t>K 506</t>
  </si>
  <si>
    <t>Innovatív tagdíj</t>
  </si>
  <si>
    <t>BURSA 1 fő</t>
  </si>
  <si>
    <t>Vöröskereszt</t>
  </si>
  <si>
    <t>ÁHT KÍVÜLI</t>
  </si>
  <si>
    <t>K 511</t>
  </si>
  <si>
    <t>Működési célú támogatások</t>
  </si>
  <si>
    <t>2014. évi 
előirányzat</t>
  </si>
  <si>
    <t>Önkormányzatok működési támogatásai</t>
  </si>
  <si>
    <t>2.-ből EU-s támogatás</t>
  </si>
  <si>
    <t xml:space="preserve">4.-ből EU-s támogatás </t>
  </si>
  <si>
    <t>Munkaadókat terhelő járulékok és szoc. hozzájár. adó</t>
  </si>
  <si>
    <t>Hiány belső finanszírozásának bevételei</t>
  </si>
  <si>
    <t>Költségvetési maradvány igénybevétele</t>
  </si>
  <si>
    <t>Vállalkozási maradvány igénybevétele</t>
  </si>
  <si>
    <t>Betét visszavonásból származó bevétel</t>
  </si>
  <si>
    <t>Egyéb belső finanszírozási bevételek</t>
  </si>
  <si>
    <t>Hiány külső finanszírozásának bevételei</t>
  </si>
  <si>
    <t>Likviditási célú hitelek, kölcsönök felvétele</t>
  </si>
  <si>
    <t>Értékpapírok bevételei</t>
  </si>
  <si>
    <t>Működési célú finanszírozási bevételek összesen:</t>
  </si>
  <si>
    <t>Bevételek összesen:</t>
  </si>
  <si>
    <t>Tárgyévi hiány</t>
  </si>
  <si>
    <t>Értékpapír vásárlása, visszavásárlása</t>
  </si>
  <si>
    <t>Likviditási célú hitelek törlesztése</t>
  </si>
  <si>
    <t>Kölcsön törlesztése</t>
  </si>
  <si>
    <t>Forgatási célú belföldi, külföldi értékpapírok vásárlása</t>
  </si>
  <si>
    <t>Betét elhelyezése</t>
  </si>
  <si>
    <t>Működési célú finanszírozási kiadások összesen:</t>
  </si>
  <si>
    <t>Kiadások összesen:</t>
  </si>
  <si>
    <t>Tárgyévi többlet</t>
  </si>
  <si>
    <t>Ezer forintban</t>
  </si>
  <si>
    <t xml:space="preserve">  Egyéb működési célú kiadások</t>
  </si>
  <si>
    <t>Egyéb működési célú támogatások államháztartáson belülről</t>
  </si>
  <si>
    <t>Felhalmozási célú támogatások államháztartásom belülről</t>
  </si>
  <si>
    <t>1.-ből EU-s támogatás</t>
  </si>
  <si>
    <t>4.-ből EU-s támogatás  (közvetlen)</t>
  </si>
  <si>
    <t>Egyéb felhalmozási célú bevételek</t>
  </si>
  <si>
    <t>Beruházások</t>
  </si>
  <si>
    <t>1.-ból EU-s forrásból megvalósuló beruházás</t>
  </si>
  <si>
    <t>Felújítások</t>
  </si>
  <si>
    <t>3.-ból EU-s forrásból megvalósuló felújítás</t>
  </si>
  <si>
    <t>Egyéb felhalmozási kiadások</t>
  </si>
  <si>
    <t>Hitelek törlesztése</t>
  </si>
  <si>
    <t>Pénzügyi lizing kiadásai</t>
  </si>
  <si>
    <t>Felhalmozásii célú finanszírozási bevételek összesen:</t>
  </si>
  <si>
    <t xml:space="preserve">BEVÉTELEK ÖSSZESEN </t>
  </si>
  <si>
    <t xml:space="preserve">KIADÁSOK ÖSSZESEN </t>
  </si>
  <si>
    <t>Felhalmozási célú finanszírozási kiadások összesen</t>
  </si>
  <si>
    <t>2014. évi 
terv</t>
  </si>
  <si>
    <t xml:space="preserve">   Befektetési célú belföldi, külföldi értékpapírok     vásárlása</t>
  </si>
  <si>
    <t>PAT KÖZSÉG ÖNKORMÁNYZATA</t>
  </si>
  <si>
    <t>Egyéb nem intézményi ellátások eseti (önkormányzati segély)</t>
  </si>
  <si>
    <t>Megszűnt víziközmű-társulattól átvett hitel törlesztőrészlete</t>
  </si>
  <si>
    <t>Polgárőrség</t>
  </si>
  <si>
    <t>Pat Község Önkormányzata</t>
  </si>
  <si>
    <t>2014. évi költségvetése</t>
  </si>
  <si>
    <t>Önkorm. lakás lakbérbevétel</t>
  </si>
  <si>
    <t xml:space="preserve">kölcsön visszatérülés </t>
  </si>
  <si>
    <t>Közhatalmi bevételek összesen</t>
  </si>
  <si>
    <t>2014. évi költségvetés</t>
  </si>
  <si>
    <t>Engedélyezett létszámkeret bemututatása</t>
  </si>
  <si>
    <t>FELHALMOZÁSI KIADÁSOK BEMUTATÁSA</t>
  </si>
  <si>
    <t>A 2014. évi költségvetési támogatások jogcímenként a 2013. évi CCXXX. törvény 2. számú melléklete alapján</t>
  </si>
  <si>
    <t>Fogorvosi ügyelet ellátása</t>
  </si>
  <si>
    <t>Hiteltörlesztés</t>
  </si>
  <si>
    <t>A költségvetési évet követő három év tervezett előirányzatai főbb csoportokban</t>
  </si>
  <si>
    <t>2015. évi terv</t>
  </si>
  <si>
    <t>2016. évi terv</t>
  </si>
  <si>
    <t>2017. évi terv</t>
  </si>
  <si>
    <t xml:space="preserve">Felhalmozási célú átvett pénzeszközök 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</si>
  <si>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</si>
  <si>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</si>
  <si>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</si>
  <si>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</si>
  <si>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 xml:space="preserve">Hosszabb időtartamű közfoglalkoztatás </t>
  </si>
  <si>
    <t>önkormányzati segély - temetési</t>
  </si>
  <si>
    <t xml:space="preserve">    köztemetés</t>
  </si>
  <si>
    <t xml:space="preserve">önkormányzati segély - eseti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</si>
</sst>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1" fillId="21" borderId="7" applyNumberFormat="0" applyFon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8" applyNumberFormat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7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1" fillId="0" borderId="0" applyFont="0" applyFill="0" applyBorder="0" applyAlignment="0" applyProtection="0"/>
  </cellStyleXfs>
  <cellXfs count="583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3" fillId="0" borderId="0" xfId="58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Continuous" vertical="center" wrapText="1"/>
      <protection/>
    </xf>
    <xf numFmtId="167" fontId="17" fillId="0" borderId="11" xfId="62" applyNumberFormat="1" applyFont="1" applyFill="1" applyBorder="1" applyAlignment="1">
      <alignment horizontal="centerContinuous" vertical="center" wrapText="1"/>
      <protection/>
    </xf>
    <xf numFmtId="167" fontId="17" fillId="0" borderId="12" xfId="62" applyNumberFormat="1" applyFont="1" applyFill="1" applyBorder="1" applyAlignment="1">
      <alignment horizontal="centerContinuous" vertical="center" wrapText="1"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167" fontId="17" fillId="0" borderId="12" xfId="62" applyNumberFormat="1" applyFont="1" applyFill="1" applyBorder="1" applyAlignment="1">
      <alignment horizontal="center" vertical="center" wrapText="1"/>
      <protection/>
    </xf>
    <xf numFmtId="167" fontId="18" fillId="0" borderId="13" xfId="62" applyNumberFormat="1" applyFont="1" applyFill="1" applyBorder="1" applyAlignment="1">
      <alignment horizontal="center" vertical="center" wrapText="1"/>
      <protection/>
    </xf>
    <xf numFmtId="167" fontId="18" fillId="0" borderId="10" xfId="62" applyNumberFormat="1" applyFont="1" applyFill="1" applyBorder="1" applyAlignment="1">
      <alignment horizontal="center" vertical="center" wrapText="1"/>
      <protection/>
    </xf>
    <xf numFmtId="167" fontId="18" fillId="0" borderId="11" xfId="62" applyNumberFormat="1" applyFont="1" applyFill="1" applyBorder="1" applyAlignment="1">
      <alignment horizontal="center" vertical="center" wrapText="1"/>
      <protection/>
    </xf>
    <xf numFmtId="167" fontId="18" fillId="0" borderId="12" xfId="62" applyNumberFormat="1" applyFont="1" applyFill="1" applyBorder="1" applyAlignment="1">
      <alignment horizontal="center" vertical="center" wrapText="1"/>
      <protection/>
    </xf>
    <xf numFmtId="167" fontId="16" fillId="0" borderId="14" xfId="62" applyNumberFormat="1" applyFill="1" applyBorder="1" applyAlignment="1">
      <alignment horizontal="left" vertical="center" wrapText="1" indent="1"/>
      <protection/>
    </xf>
    <xf numFmtId="167" fontId="19" fillId="0" borderId="15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6" xfId="62" applyNumberFormat="1" applyFont="1" applyFill="1" applyBorder="1" applyAlignment="1" applyProtection="1">
      <alignment vertical="center" wrapText="1"/>
      <protection locked="0"/>
    </xf>
    <xf numFmtId="167" fontId="19" fillId="0" borderId="17" xfId="62" applyNumberFormat="1" applyFont="1" applyFill="1" applyBorder="1" applyAlignment="1" applyProtection="1">
      <alignment vertical="center" wrapText="1"/>
      <protection locked="0"/>
    </xf>
    <xf numFmtId="167" fontId="16" fillId="0" borderId="18" xfId="62" applyNumberFormat="1" applyFill="1" applyBorder="1" applyAlignment="1">
      <alignment horizontal="left" vertical="center" wrapText="1" indent="1"/>
      <protection/>
    </xf>
    <xf numFmtId="167" fontId="19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0" xfId="62" applyNumberFormat="1" applyFont="1" applyFill="1" applyBorder="1" applyAlignment="1" applyProtection="1">
      <alignment vertical="center" wrapText="1"/>
      <protection locked="0"/>
    </xf>
    <xf numFmtId="167" fontId="19" fillId="0" borderId="21" xfId="62" applyNumberFormat="1" applyFont="1" applyFill="1" applyBorder="1" applyAlignment="1" applyProtection="1">
      <alignment vertical="center" wrapText="1"/>
      <protection locked="0"/>
    </xf>
    <xf numFmtId="167" fontId="19" fillId="0" borderId="22" xfId="62" applyNumberFormat="1" applyFont="1" applyFill="1" applyBorder="1" applyAlignment="1" applyProtection="1">
      <alignment vertical="center" wrapText="1"/>
      <protection locked="0"/>
    </xf>
    <xf numFmtId="167" fontId="19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167" fontId="20" fillId="0" borderId="13" xfId="62" applyNumberFormat="1" applyFont="1" applyFill="1" applyBorder="1" applyAlignment="1">
      <alignment horizontal="left" vertical="center" wrapText="1" indent="1"/>
      <protection/>
    </xf>
    <xf numFmtId="167" fontId="18" fillId="0" borderId="11" xfId="62" applyNumberFormat="1" applyFont="1" applyFill="1" applyBorder="1" applyAlignment="1" applyProtection="1">
      <alignment vertical="center" wrapText="1"/>
      <protection/>
    </xf>
    <xf numFmtId="167" fontId="18" fillId="0" borderId="12" xfId="62" applyNumberFormat="1" applyFont="1" applyFill="1" applyBorder="1" applyAlignment="1" applyProtection="1">
      <alignment vertical="center" wrapText="1"/>
      <protection/>
    </xf>
    <xf numFmtId="167" fontId="20" fillId="0" borderId="14" xfId="62" applyNumberFormat="1" applyFont="1" applyFill="1" applyBorder="1" applyAlignment="1">
      <alignment horizontal="left" vertical="center" wrapText="1" indent="1"/>
      <protection/>
    </xf>
    <xf numFmtId="167" fontId="19" fillId="0" borderId="21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3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4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12" xfId="62" applyNumberFormat="1" applyFont="1" applyFill="1" applyBorder="1" applyAlignment="1" applyProtection="1">
      <alignment vertical="center" wrapText="1"/>
      <protection/>
    </xf>
    <xf numFmtId="167" fontId="17" fillId="0" borderId="10" xfId="62" applyNumberFormat="1" applyFont="1" applyFill="1" applyBorder="1" applyAlignment="1">
      <alignment horizontal="left" vertical="center" wrapText="1" indent="1"/>
      <protection/>
    </xf>
    <xf numFmtId="167" fontId="18" fillId="0" borderId="12" xfId="62" applyNumberFormat="1" applyFont="1" applyFill="1" applyBorder="1" applyAlignment="1">
      <alignment vertical="center" wrapText="1"/>
      <protection/>
    </xf>
    <xf numFmtId="167" fontId="18" fillId="0" borderId="25" xfId="62" applyNumberFormat="1" applyFont="1" applyFill="1" applyBorder="1" applyAlignment="1">
      <alignment horizontal="left" vertical="center" wrapText="1" indent="1"/>
      <protection/>
    </xf>
    <xf numFmtId="0" fontId="6" fillId="0" borderId="0" xfId="61">
      <alignment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26" xfId="61" applyFont="1" applyBorder="1" applyAlignment="1">
      <alignment horizontal="center" vertical="center" wrapText="1"/>
      <protection/>
    </xf>
    <xf numFmtId="0" fontId="8" fillId="0" borderId="27" xfId="61" applyFont="1" applyBorder="1" applyAlignment="1">
      <alignment horizontal="center" vertical="center" wrapText="1"/>
      <protection/>
    </xf>
    <xf numFmtId="0" fontId="8" fillId="32" borderId="20" xfId="61" applyFont="1" applyFill="1" applyBorder="1" applyAlignment="1">
      <alignment horizontal="center" vertical="center" wrapText="1"/>
      <protection/>
    </xf>
    <xf numFmtId="0" fontId="8" fillId="32" borderId="26" xfId="61" applyFont="1" applyFill="1" applyBorder="1" applyAlignment="1">
      <alignment horizontal="center" vertical="center" wrapText="1"/>
      <protection/>
    </xf>
    <xf numFmtId="0" fontId="8" fillId="32" borderId="27" xfId="61" applyFont="1" applyFill="1" applyBorder="1" applyAlignment="1">
      <alignment horizontal="center" vertical="center" wrapText="1"/>
      <protection/>
    </xf>
    <xf numFmtId="0" fontId="6" fillId="0" borderId="20" xfId="61" applyBorder="1">
      <alignment/>
      <protection/>
    </xf>
    <xf numFmtId="168" fontId="6" fillId="0" borderId="20" xfId="42" applyNumberFormat="1" applyFont="1" applyBorder="1" applyAlignment="1">
      <alignment/>
    </xf>
    <xf numFmtId="168" fontId="8" fillId="0" borderId="26" xfId="42" applyNumberFormat="1" applyFont="1" applyBorder="1" applyAlignment="1">
      <alignment/>
    </xf>
    <xf numFmtId="168" fontId="6" fillId="0" borderId="27" xfId="42" applyNumberFormat="1" applyFont="1" applyBorder="1" applyAlignment="1">
      <alignment/>
    </xf>
    <xf numFmtId="168" fontId="8" fillId="0" borderId="20" xfId="42" applyNumberFormat="1" applyFont="1" applyBorder="1" applyAlignment="1">
      <alignment/>
    </xf>
    <xf numFmtId="168" fontId="22" fillId="0" borderId="20" xfId="42" applyNumberFormat="1" applyFont="1" applyBorder="1" applyAlignment="1">
      <alignment/>
    </xf>
    <xf numFmtId="168" fontId="22" fillId="0" borderId="27" xfId="42" applyNumberFormat="1" applyFont="1" applyBorder="1" applyAlignment="1">
      <alignment/>
    </xf>
    <xf numFmtId="0" fontId="6" fillId="0" borderId="20" xfId="61" applyFont="1" applyBorder="1">
      <alignment/>
      <protection/>
    </xf>
    <xf numFmtId="0" fontId="8" fillId="32" borderId="20" xfId="61" applyFont="1" applyFill="1" applyBorder="1">
      <alignment/>
      <protection/>
    </xf>
    <xf numFmtId="168" fontId="6" fillId="32" borderId="20" xfId="42" applyNumberFormat="1" applyFont="1" applyFill="1" applyBorder="1" applyAlignment="1">
      <alignment/>
    </xf>
    <xf numFmtId="168" fontId="8" fillId="32" borderId="26" xfId="42" applyNumberFormat="1" applyFont="1" applyFill="1" applyBorder="1" applyAlignment="1">
      <alignment/>
    </xf>
    <xf numFmtId="168" fontId="6" fillId="32" borderId="27" xfId="42" applyNumberFormat="1" applyFont="1" applyFill="1" applyBorder="1" applyAlignment="1">
      <alignment/>
    </xf>
    <xf numFmtId="168" fontId="8" fillId="32" borderId="20" xfId="42" applyNumberFormat="1" applyFont="1" applyFill="1" applyBorder="1" applyAlignment="1">
      <alignment/>
    </xf>
    <xf numFmtId="168" fontId="8" fillId="32" borderId="27" xfId="42" applyNumberFormat="1" applyFont="1" applyFill="1" applyBorder="1" applyAlignment="1">
      <alignment/>
    </xf>
    <xf numFmtId="168" fontId="6" fillId="0" borderId="0" xfId="61" applyNumberFormat="1">
      <alignment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23" fillId="0" borderId="0" xfId="62" applyNumberFormat="1" applyFont="1" applyFill="1" applyAlignment="1">
      <alignment horizontal="right" wrapText="1"/>
      <protection/>
    </xf>
    <xf numFmtId="167" fontId="17" fillId="0" borderId="12" xfId="62" applyNumberFormat="1" applyFont="1" applyFill="1" applyBorder="1" applyAlignment="1" applyProtection="1">
      <alignment horizontal="center" vertical="center" wrapText="1"/>
      <protection/>
    </xf>
    <xf numFmtId="167" fontId="18" fillId="0" borderId="25" xfId="62" applyNumberFormat="1" applyFont="1" applyFill="1" applyBorder="1" applyAlignment="1" applyProtection="1">
      <alignment horizontal="center" vertical="center" wrapText="1"/>
      <protection/>
    </xf>
    <xf numFmtId="167" fontId="18" fillId="0" borderId="28" xfId="62" applyNumberFormat="1" applyFont="1" applyFill="1" applyBorder="1" applyAlignment="1" applyProtection="1">
      <alignment horizontal="center" vertical="center" wrapText="1"/>
      <protection/>
    </xf>
    <xf numFmtId="167" fontId="18" fillId="0" borderId="29" xfId="62" applyNumberFormat="1" applyFont="1" applyFill="1" applyBorder="1" applyAlignment="1" applyProtection="1">
      <alignment horizontal="center" vertical="center" wrapText="1"/>
      <protection/>
    </xf>
    <xf numFmtId="167" fontId="24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20" xfId="62" applyNumberFormat="1" applyFont="1" applyFill="1" applyBorder="1" applyAlignment="1" applyProtection="1">
      <alignment vertical="center" wrapText="1"/>
      <protection locked="0"/>
    </xf>
    <xf numFmtId="1" fontId="25" fillId="0" borderId="20" xfId="62" applyNumberFormat="1" applyFont="1" applyFill="1" applyBorder="1" applyAlignment="1" applyProtection="1">
      <alignment vertical="center" wrapText="1"/>
      <protection locked="0"/>
    </xf>
    <xf numFmtId="167" fontId="25" fillId="0" borderId="21" xfId="62" applyNumberFormat="1" applyFont="1" applyFill="1" applyBorder="1" applyAlignment="1" applyProtection="1">
      <alignment vertical="center" wrapText="1"/>
      <protection/>
    </xf>
    <xf numFmtId="167" fontId="26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1" fontId="25" fillId="0" borderId="20" xfId="62" applyNumberFormat="1" applyFont="1" applyFill="1" applyBorder="1" applyAlignment="1" applyProtection="1">
      <alignment horizontal="center" vertical="center" wrapText="1"/>
      <protection locked="0"/>
    </xf>
    <xf numFmtId="167" fontId="26" fillId="0" borderId="30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31" xfId="62" applyNumberFormat="1" applyFont="1" applyFill="1" applyBorder="1" applyAlignment="1" applyProtection="1">
      <alignment vertical="center" wrapText="1"/>
      <protection locked="0"/>
    </xf>
    <xf numFmtId="1" fontId="25" fillId="0" borderId="31" xfId="62" applyNumberFormat="1" applyFont="1" applyFill="1" applyBorder="1" applyAlignment="1" applyProtection="1">
      <alignment horizontal="center" vertical="center" wrapText="1"/>
      <protection locked="0"/>
    </xf>
    <xf numFmtId="167" fontId="17" fillId="0" borderId="10" xfId="62" applyNumberFormat="1" applyFont="1" applyFill="1" applyBorder="1" applyAlignment="1">
      <alignment horizontal="left" vertical="center" wrapText="1"/>
      <protection/>
    </xf>
    <xf numFmtId="167" fontId="17" fillId="0" borderId="11" xfId="62" applyNumberFormat="1" applyFont="1" applyFill="1" applyBorder="1" applyAlignment="1">
      <alignment vertical="center" wrapText="1"/>
      <protection/>
    </xf>
    <xf numFmtId="167" fontId="17" fillId="33" borderId="11" xfId="62" applyNumberFormat="1" applyFont="1" applyFill="1" applyBorder="1" applyAlignment="1" applyProtection="1">
      <alignment vertical="center" wrapText="1"/>
      <protection/>
    </xf>
    <xf numFmtId="167" fontId="17" fillId="0" borderId="12" xfId="62" applyNumberFormat="1" applyFont="1" applyFill="1" applyBorder="1" applyAlignment="1" applyProtection="1">
      <alignment vertical="center" wrapText="1"/>
      <protection/>
    </xf>
    <xf numFmtId="0" fontId="28" fillId="0" borderId="0" xfId="58" applyFont="1">
      <alignment/>
      <protection/>
    </xf>
    <xf numFmtId="0" fontId="12" fillId="0" borderId="0" xfId="58" applyFont="1">
      <alignment/>
      <protection/>
    </xf>
    <xf numFmtId="167" fontId="29" fillId="0" borderId="0" xfId="62" applyNumberFormat="1" applyFont="1" applyFill="1" applyAlignment="1">
      <alignment horizontal="center" vertical="center" wrapText="1"/>
      <protection/>
    </xf>
    <xf numFmtId="167" fontId="29" fillId="0" borderId="0" xfId="62" applyNumberFormat="1" applyFont="1" applyFill="1" applyAlignment="1">
      <alignment vertical="center" wrapText="1"/>
      <protection/>
    </xf>
    <xf numFmtId="167" fontId="23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32" xfId="62" applyFont="1" applyFill="1" applyBorder="1" applyAlignment="1">
      <alignment horizontal="center" vertical="center" wrapText="1"/>
      <protection/>
    </xf>
    <xf numFmtId="0" fontId="30" fillId="0" borderId="33" xfId="62" applyFont="1" applyFill="1" applyBorder="1" applyAlignment="1" applyProtection="1">
      <alignment horizontal="left" vertical="center" wrapText="1" indent="1"/>
      <protection locked="0"/>
    </xf>
    <xf numFmtId="167" fontId="19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7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30" fillId="0" borderId="27" xfId="62" applyFont="1" applyFill="1" applyBorder="1" applyAlignment="1" applyProtection="1">
      <alignment horizontal="left" vertical="center" wrapText="1" indent="1"/>
      <protection locked="0"/>
    </xf>
    <xf numFmtId="167" fontId="19" fillId="0" borderId="27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7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28" xfId="62" applyFont="1" applyFill="1" applyBorder="1" applyAlignment="1">
      <alignment vertical="center" wrapText="1"/>
      <protection/>
    </xf>
    <xf numFmtId="167" fontId="18" fillId="0" borderId="28" xfId="62" applyNumberFormat="1" applyFont="1" applyFill="1" applyBorder="1" applyAlignment="1">
      <alignment vertical="center" wrapText="1"/>
      <protection/>
    </xf>
    <xf numFmtId="167" fontId="18" fillId="0" borderId="29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1" fillId="0" borderId="20" xfId="62" applyFont="1" applyFill="1" applyBorder="1" applyAlignment="1">
      <alignment horizontal="center" vertical="center" wrapText="1"/>
      <protection/>
    </xf>
    <xf numFmtId="0" fontId="16" fillId="0" borderId="20" xfId="62" applyFill="1" applyBorder="1">
      <alignment/>
      <protection/>
    </xf>
    <xf numFmtId="0" fontId="30" fillId="0" borderId="20" xfId="62" applyFont="1" applyFill="1" applyBorder="1" applyAlignment="1" applyProtection="1">
      <alignment horizontal="left" vertical="center" wrapText="1"/>
      <protection locked="0"/>
    </xf>
    <xf numFmtId="167" fontId="30" fillId="0" borderId="20" xfId="62" applyNumberFormat="1" applyFont="1" applyFill="1" applyBorder="1" applyAlignment="1" applyProtection="1">
      <alignment horizontal="right" vertical="center" wrapText="1"/>
      <protection/>
    </xf>
    <xf numFmtId="0" fontId="20" fillId="0" borderId="20" xfId="62" applyFont="1" applyFill="1" applyBorder="1">
      <alignment/>
      <protection/>
    </xf>
    <xf numFmtId="0" fontId="32" fillId="0" borderId="20" xfId="62" applyFont="1" applyFill="1" applyBorder="1" applyAlignment="1" applyProtection="1">
      <alignment horizontal="left" vertical="center" wrapText="1"/>
      <protection locked="0"/>
    </xf>
    <xf numFmtId="0" fontId="16" fillId="0" borderId="20" xfId="62" applyFont="1" applyFill="1" applyBorder="1">
      <alignment/>
      <protection/>
    </xf>
    <xf numFmtId="0" fontId="16" fillId="0" borderId="20" xfId="62" applyFill="1" applyBorder="1" applyAlignment="1" applyProtection="1">
      <alignment vertical="center"/>
      <protection/>
    </xf>
    <xf numFmtId="0" fontId="31" fillId="0" borderId="20" xfId="62" applyFont="1" applyFill="1" applyBorder="1" applyAlignment="1" applyProtection="1">
      <alignment vertical="center" wrapText="1"/>
      <protection/>
    </xf>
    <xf numFmtId="167" fontId="32" fillId="0" borderId="20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167" fontId="23" fillId="0" borderId="0" xfId="62" applyNumberFormat="1" applyFont="1" applyFill="1" applyAlignment="1">
      <alignment horizontal="right"/>
      <protection/>
    </xf>
    <xf numFmtId="167" fontId="33" fillId="0" borderId="0" xfId="62" applyNumberFormat="1" applyFont="1" applyFill="1" applyAlignment="1">
      <alignment vertical="center"/>
      <protection/>
    </xf>
    <xf numFmtId="167" fontId="17" fillId="0" borderId="34" xfId="62" applyNumberFormat="1" applyFont="1" applyFill="1" applyBorder="1" applyAlignment="1">
      <alignment horizontal="center" vertical="center"/>
      <protection/>
    </xf>
    <xf numFmtId="167" fontId="17" fillId="0" borderId="35" xfId="62" applyNumberFormat="1" applyFont="1" applyFill="1" applyBorder="1" applyAlignment="1">
      <alignment horizontal="center" vertical="center"/>
      <protection/>
    </xf>
    <xf numFmtId="167" fontId="17" fillId="0" borderId="36" xfId="62" applyNumberFormat="1" applyFont="1" applyFill="1" applyBorder="1" applyAlignment="1">
      <alignment horizontal="center" vertical="center" wrapText="1"/>
      <protection/>
    </xf>
    <xf numFmtId="167" fontId="33" fillId="0" borderId="0" xfId="62" applyNumberFormat="1" applyFont="1" applyFill="1" applyAlignment="1">
      <alignment horizontal="center" vertical="center"/>
      <protection/>
    </xf>
    <xf numFmtId="167" fontId="18" fillId="0" borderId="37" xfId="62" applyNumberFormat="1" applyFont="1" applyFill="1" applyBorder="1" applyAlignment="1">
      <alignment horizontal="center" vertical="center" wrapText="1"/>
      <protection/>
    </xf>
    <xf numFmtId="167" fontId="18" fillId="0" borderId="13" xfId="62" applyNumberFormat="1" applyFont="1" applyFill="1" applyBorder="1" applyAlignment="1">
      <alignment horizontal="center" vertical="center" wrapText="1"/>
      <protection/>
    </xf>
    <xf numFmtId="167" fontId="18" fillId="0" borderId="38" xfId="62" applyNumberFormat="1" applyFont="1" applyFill="1" applyBorder="1" applyAlignment="1">
      <alignment horizontal="center" vertical="center" wrapText="1"/>
      <protection/>
    </xf>
    <xf numFmtId="167" fontId="18" fillId="0" borderId="12" xfId="62" applyNumberFormat="1" applyFont="1" applyFill="1" applyBorder="1" applyAlignment="1">
      <alignment horizontal="center" vertical="center" wrapText="1"/>
      <protection/>
    </xf>
    <xf numFmtId="167" fontId="18" fillId="0" borderId="39" xfId="62" applyNumberFormat="1" applyFont="1" applyFill="1" applyBorder="1" applyAlignment="1">
      <alignment horizontal="center" vertical="center" wrapText="1"/>
      <protection/>
    </xf>
    <xf numFmtId="167" fontId="33" fillId="0" borderId="0" xfId="62" applyNumberFormat="1" applyFont="1" applyFill="1" applyAlignment="1">
      <alignment horizontal="center" vertical="center" wrapText="1"/>
      <protection/>
    </xf>
    <xf numFmtId="167" fontId="18" fillId="0" borderId="10" xfId="62" applyNumberFormat="1" applyFont="1" applyFill="1" applyBorder="1" applyAlignment="1">
      <alignment horizontal="center" vertical="center" wrapText="1"/>
      <protection/>
    </xf>
    <xf numFmtId="167" fontId="18" fillId="0" borderId="13" xfId="62" applyNumberFormat="1" applyFont="1" applyFill="1" applyBorder="1" applyAlignment="1">
      <alignment horizontal="left" vertical="center" wrapText="1" indent="1"/>
      <protection/>
    </xf>
    <xf numFmtId="167" fontId="19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9" fillId="0" borderId="13" xfId="62" applyNumberFormat="1" applyFont="1" applyFill="1" applyBorder="1" applyAlignment="1" applyProtection="1">
      <alignment vertical="center" wrapText="1"/>
      <protection/>
    </xf>
    <xf numFmtId="167" fontId="19" fillId="0" borderId="10" xfId="62" applyNumberFormat="1" applyFont="1" applyFill="1" applyBorder="1" applyAlignment="1" applyProtection="1">
      <alignment vertical="center" wrapText="1"/>
      <protection/>
    </xf>
    <xf numFmtId="167" fontId="19" fillId="0" borderId="11" xfId="62" applyNumberFormat="1" applyFont="1" applyFill="1" applyBorder="1" applyAlignment="1" applyProtection="1">
      <alignment vertical="center" wrapText="1"/>
      <protection/>
    </xf>
    <xf numFmtId="167" fontId="19" fillId="0" borderId="13" xfId="62" applyNumberFormat="1" applyFont="1" applyFill="1" applyBorder="1" applyAlignment="1">
      <alignment vertical="center" wrapText="1"/>
      <protection/>
    </xf>
    <xf numFmtId="167" fontId="18" fillId="0" borderId="19" xfId="62" applyNumberFormat="1" applyFont="1" applyFill="1" applyBorder="1" applyAlignment="1">
      <alignment horizontal="center" vertical="center" wrapText="1"/>
      <protection/>
    </xf>
    <xf numFmtId="167" fontId="19" fillId="0" borderId="18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20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18" xfId="62" applyNumberFormat="1" applyFont="1" applyFill="1" applyBorder="1" applyAlignment="1" applyProtection="1">
      <alignment vertical="center" wrapText="1"/>
      <protection locked="0"/>
    </xf>
    <xf numFmtId="167" fontId="19" fillId="0" borderId="19" xfId="62" applyNumberFormat="1" applyFont="1" applyFill="1" applyBorder="1" applyAlignment="1" applyProtection="1">
      <alignment vertical="center" wrapText="1"/>
      <protection locked="0"/>
    </xf>
    <xf numFmtId="167" fontId="19" fillId="0" borderId="18" xfId="62" applyNumberFormat="1" applyFont="1" applyFill="1" applyBorder="1" applyAlignment="1">
      <alignment vertical="center" wrapText="1"/>
      <protection/>
    </xf>
    <xf numFmtId="167" fontId="18" fillId="0" borderId="13" xfId="62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8" fillId="0" borderId="30" xfId="62" applyNumberFormat="1" applyFont="1" applyFill="1" applyBorder="1" applyAlignment="1">
      <alignment horizontal="center" vertical="center" wrapText="1"/>
      <protection/>
    </xf>
    <xf numFmtId="167" fontId="19" fillId="0" borderId="39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31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39" xfId="62" applyNumberFormat="1" applyFont="1" applyFill="1" applyBorder="1" applyAlignment="1" applyProtection="1">
      <alignment vertical="center" wrapText="1"/>
      <protection locked="0"/>
    </xf>
    <xf numFmtId="167" fontId="19" fillId="0" borderId="30" xfId="62" applyNumberFormat="1" applyFont="1" applyFill="1" applyBorder="1" applyAlignment="1" applyProtection="1">
      <alignment vertical="center" wrapText="1"/>
      <protection locked="0"/>
    </xf>
    <xf numFmtId="167" fontId="19" fillId="0" borderId="31" xfId="62" applyNumberFormat="1" applyFont="1" applyFill="1" applyBorder="1" applyAlignment="1" applyProtection="1">
      <alignment vertical="center" wrapText="1"/>
      <protection locked="0"/>
    </xf>
    <xf numFmtId="167" fontId="19" fillId="0" borderId="40" xfId="62" applyNumberFormat="1" applyFont="1" applyFill="1" applyBorder="1" applyAlignment="1" applyProtection="1">
      <alignment vertical="center" wrapText="1"/>
      <protection locked="0"/>
    </xf>
    <xf numFmtId="167" fontId="19" fillId="0" borderId="39" xfId="62" applyNumberFormat="1" applyFont="1" applyFill="1" applyBorder="1" applyAlignment="1">
      <alignment vertical="center" wrapText="1"/>
      <protection/>
    </xf>
    <xf numFmtId="167" fontId="16" fillId="0" borderId="0" xfId="62" applyNumberFormat="1" applyFill="1" applyAlignment="1" applyProtection="1">
      <alignment vertical="center" wrapText="1"/>
      <protection locked="0"/>
    </xf>
    <xf numFmtId="167" fontId="18" fillId="0" borderId="23" xfId="62" applyNumberFormat="1" applyFont="1" applyFill="1" applyBorder="1" applyAlignment="1">
      <alignment horizontal="center" vertical="center" wrapText="1"/>
      <protection/>
    </xf>
    <xf numFmtId="167" fontId="19" fillId="0" borderId="41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42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41" xfId="62" applyNumberFormat="1" applyFont="1" applyFill="1" applyBorder="1" applyAlignment="1" applyProtection="1">
      <alignment vertical="center" wrapText="1"/>
      <protection locked="0"/>
    </xf>
    <xf numFmtId="167" fontId="19" fillId="0" borderId="23" xfId="62" applyNumberFormat="1" applyFont="1" applyFill="1" applyBorder="1" applyAlignment="1" applyProtection="1">
      <alignment vertical="center" wrapText="1"/>
      <protection locked="0"/>
    </xf>
    <xf numFmtId="167" fontId="19" fillId="0" borderId="42" xfId="62" applyNumberFormat="1" applyFont="1" applyFill="1" applyBorder="1" applyAlignment="1" applyProtection="1">
      <alignment vertical="center" wrapText="1"/>
      <protection locked="0"/>
    </xf>
    <xf numFmtId="167" fontId="19" fillId="0" borderId="24" xfId="62" applyNumberFormat="1" applyFont="1" applyFill="1" applyBorder="1" applyAlignment="1" applyProtection="1">
      <alignment vertical="center" wrapText="1"/>
      <protection locked="0"/>
    </xf>
    <xf numFmtId="167" fontId="19" fillId="0" borderId="41" xfId="62" applyNumberFormat="1" applyFont="1" applyFill="1" applyBorder="1" applyAlignment="1">
      <alignment vertical="center" wrapText="1"/>
      <protection/>
    </xf>
    <xf numFmtId="167" fontId="18" fillId="0" borderId="13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3" xfId="62" applyNumberFormat="1" applyFont="1" applyFill="1" applyBorder="1" applyAlignment="1" applyProtection="1">
      <alignment vertical="center" wrapText="1"/>
      <protection locked="0"/>
    </xf>
    <xf numFmtId="167" fontId="19" fillId="0" borderId="10" xfId="62" applyNumberFormat="1" applyFont="1" applyFill="1" applyBorder="1" applyAlignment="1" applyProtection="1">
      <alignment vertical="center" wrapText="1"/>
      <protection locked="0"/>
    </xf>
    <xf numFmtId="167" fontId="19" fillId="0" borderId="11" xfId="62" applyNumberFormat="1" applyFont="1" applyFill="1" applyBorder="1" applyAlignment="1" applyProtection="1">
      <alignment vertical="center" wrapText="1"/>
      <protection locked="0"/>
    </xf>
    <xf numFmtId="167" fontId="19" fillId="0" borderId="12" xfId="62" applyNumberFormat="1" applyFont="1" applyFill="1" applyBorder="1" applyAlignment="1" applyProtection="1">
      <alignment vertical="center" wrapText="1"/>
      <protection locked="0"/>
    </xf>
    <xf numFmtId="167" fontId="19" fillId="0" borderId="14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43" xfId="62" applyNumberFormat="1" applyFont="1" applyFill="1" applyBorder="1" applyAlignment="1" applyProtection="1">
      <alignment horizontal="left" vertical="center" wrapText="1" indent="2"/>
      <protection locked="0"/>
    </xf>
    <xf numFmtId="167" fontId="16" fillId="33" borderId="38" xfId="62" applyNumberFormat="1" applyFont="1" applyFill="1" applyBorder="1" applyAlignment="1" applyProtection="1">
      <alignment horizontal="left" vertical="center" wrapText="1" indent="2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2" fillId="0" borderId="20" xfId="58" applyFont="1" applyBorder="1" applyAlignment="1">
      <alignment horizontal="left" vertical="center" wrapText="1"/>
      <protection/>
    </xf>
    <xf numFmtId="0" fontId="28" fillId="0" borderId="0" xfId="58" applyFont="1" applyAlignment="1">
      <alignment horizontal="center" vertical="center" wrapText="1"/>
      <protection/>
    </xf>
    <xf numFmtId="0" fontId="22" fillId="0" borderId="0" xfId="63" applyFont="1" applyAlignment="1">
      <alignment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1" fillId="0" borderId="20" xfId="63" applyFont="1" applyBorder="1" applyAlignment="1">
      <alignment horizontal="center" vertical="center"/>
      <protection/>
    </xf>
    <xf numFmtId="0" fontId="28" fillId="0" borderId="20" xfId="63" applyFont="1" applyBorder="1" applyAlignment="1">
      <alignment horizontal="center" vertical="center"/>
      <protection/>
    </xf>
    <xf numFmtId="0" fontId="28" fillId="0" borderId="20" xfId="63" applyFont="1" applyBorder="1" applyAlignment="1">
      <alignment vertical="center"/>
      <protection/>
    </xf>
    <xf numFmtId="170" fontId="28" fillId="0" borderId="20" xfId="63" applyNumberFormat="1" applyFont="1" applyBorder="1" applyAlignment="1">
      <alignment vertical="center"/>
      <protection/>
    </xf>
    <xf numFmtId="170" fontId="14" fillId="0" borderId="20" xfId="63" applyNumberFormat="1" applyFont="1" applyBorder="1" applyAlignment="1">
      <alignment horizontal="center" vertical="center"/>
      <protection/>
    </xf>
    <xf numFmtId="0" fontId="14" fillId="0" borderId="20" xfId="63" applyFont="1" applyBorder="1" applyAlignment="1">
      <alignment vertical="center"/>
      <protection/>
    </xf>
    <xf numFmtId="0" fontId="34" fillId="33" borderId="20" xfId="63" applyFont="1" applyFill="1" applyBorder="1" applyAlignment="1">
      <alignment vertical="center"/>
      <protection/>
    </xf>
    <xf numFmtId="170" fontId="28" fillId="33" borderId="20" xfId="63" applyNumberFormat="1" applyFont="1" applyFill="1" applyBorder="1" applyAlignment="1">
      <alignment vertical="center"/>
      <protection/>
    </xf>
    <xf numFmtId="170" fontId="14" fillId="33" borderId="20" xfId="63" applyNumberFormat="1" applyFont="1" applyFill="1" applyBorder="1" applyAlignment="1">
      <alignment horizontal="center" vertical="center"/>
      <protection/>
    </xf>
    <xf numFmtId="0" fontId="28" fillId="0" borderId="20" xfId="63" applyFont="1" applyBorder="1" applyAlignment="1">
      <alignment vertical="center" wrapText="1"/>
      <protection/>
    </xf>
    <xf numFmtId="170" fontId="14" fillId="0" borderId="20" xfId="63" applyNumberFormat="1" applyFont="1" applyBorder="1" applyAlignment="1">
      <alignment vertical="center"/>
      <protection/>
    </xf>
    <xf numFmtId="0" fontId="15" fillId="0" borderId="20" xfId="63" applyFont="1" applyBorder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6" fillId="34" borderId="20" xfId="61" applyFont="1" applyFill="1" applyBorder="1">
      <alignment/>
      <protection/>
    </xf>
    <xf numFmtId="168" fontId="6" fillId="34" borderId="20" xfId="42" applyNumberFormat="1" applyFont="1" applyFill="1" applyBorder="1" applyAlignment="1">
      <alignment/>
    </xf>
    <xf numFmtId="168" fontId="8" fillId="34" borderId="26" xfId="42" applyNumberFormat="1" applyFont="1" applyFill="1" applyBorder="1" applyAlignment="1">
      <alignment/>
    </xf>
    <xf numFmtId="168" fontId="6" fillId="34" borderId="27" xfId="42" applyNumberFormat="1" applyFont="1" applyFill="1" applyBorder="1" applyAlignment="1">
      <alignment/>
    </xf>
    <xf numFmtId="168" fontId="8" fillId="34" borderId="20" xfId="42" applyNumberFormat="1" applyFont="1" applyFill="1" applyBorder="1" applyAlignment="1">
      <alignment/>
    </xf>
    <xf numFmtId="164" fontId="9" fillId="0" borderId="0" xfId="58" applyNumberFormat="1" applyFont="1" applyFill="1" applyAlignment="1">
      <alignment/>
      <protection/>
    </xf>
    <xf numFmtId="0" fontId="8" fillId="0" borderId="20" xfId="58" applyFont="1" applyBorder="1" applyAlignment="1">
      <alignment horizontal="center" vertical="center" wrapText="1"/>
      <protection/>
    </xf>
    <xf numFmtId="165" fontId="5" fillId="0" borderId="20" xfId="58" applyNumberFormat="1" applyFont="1" applyFill="1" applyBorder="1" applyAlignment="1">
      <alignment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36" fillId="0" borderId="0" xfId="0" applyFont="1" applyAlignment="1">
      <alignment/>
    </xf>
    <xf numFmtId="164" fontId="5" fillId="0" borderId="20" xfId="58" applyNumberFormat="1" applyFont="1" applyFill="1" applyBorder="1" applyAlignment="1" quotePrefix="1">
      <alignment horizontal="center" vertical="center"/>
      <protection/>
    </xf>
    <xf numFmtId="0" fontId="5" fillId="0" borderId="20" xfId="58" applyFont="1" applyFill="1" applyBorder="1" applyAlignment="1">
      <alignment vertical="center" wrapText="1"/>
      <protection/>
    </xf>
    <xf numFmtId="3" fontId="7" fillId="0" borderId="20" xfId="58" applyNumberFormat="1" applyFont="1" applyFill="1" applyBorder="1" applyAlignment="1">
      <alignment horizontal="right" vertical="center"/>
      <protection/>
    </xf>
    <xf numFmtId="3" fontId="5" fillId="0" borderId="20" xfId="58" applyNumberFormat="1" applyFont="1" applyFill="1" applyBorder="1" applyAlignment="1">
      <alignment horizontal="right" vertical="center"/>
      <protection/>
    </xf>
    <xf numFmtId="0" fontId="1" fillId="0" borderId="0" xfId="0" applyFont="1" applyAlignment="1">
      <alignment/>
    </xf>
    <xf numFmtId="3" fontId="5" fillId="0" borderId="20" xfId="58" applyNumberFormat="1" applyFont="1" applyFill="1" applyBorder="1" applyAlignment="1">
      <alignment horizontal="left" vertical="center"/>
      <protection/>
    </xf>
    <xf numFmtId="3" fontId="10" fillId="0" borderId="20" xfId="58" applyNumberFormat="1" applyFont="1" applyFill="1" applyBorder="1" applyAlignment="1">
      <alignment horizontal="right" vertical="center"/>
      <protection/>
    </xf>
    <xf numFmtId="3" fontId="7" fillId="0" borderId="0" xfId="58" applyNumberFormat="1" applyFont="1" applyFill="1" applyBorder="1" applyAlignment="1">
      <alignment horizontal="right" vertical="center"/>
      <protection/>
    </xf>
    <xf numFmtId="3" fontId="5" fillId="0" borderId="0" xfId="58" applyNumberFormat="1" applyFont="1" applyFill="1" applyBorder="1" applyAlignment="1">
      <alignment horizontal="right" vertical="center"/>
      <protection/>
    </xf>
    <xf numFmtId="0" fontId="37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20" xfId="0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0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3" fontId="8" fillId="0" borderId="20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3" fontId="8" fillId="0" borderId="20" xfId="0" applyNumberFormat="1" applyFont="1" applyBorder="1" applyAlignment="1">
      <alignment horizontal="right" vertical="center"/>
    </xf>
    <xf numFmtId="3" fontId="36" fillId="0" borderId="20" xfId="0" applyNumberFormat="1" applyFont="1" applyBorder="1" applyAlignment="1">
      <alignment horizontal="right" vertical="center"/>
    </xf>
    <xf numFmtId="0" fontId="40" fillId="0" borderId="2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 vertical="center"/>
    </xf>
    <xf numFmtId="3" fontId="40" fillId="0" borderId="2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0" fontId="41" fillId="0" borderId="16" xfId="0" applyFon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42" fillId="0" borderId="0" xfId="0" applyFont="1" applyAlignment="1">
      <alignment/>
    </xf>
    <xf numFmtId="0" fontId="8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8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3" fontId="8" fillId="0" borderId="0" xfId="0" applyNumberFormat="1" applyFont="1" applyAlignment="1">
      <alignment/>
    </xf>
    <xf numFmtId="3" fontId="0" fillId="0" borderId="20" xfId="0" applyNumberFormat="1" applyFill="1" applyBorder="1" applyAlignment="1">
      <alignment/>
    </xf>
    <xf numFmtId="3" fontId="44" fillId="0" borderId="0" xfId="0" applyNumberFormat="1" applyFont="1" applyAlignment="1">
      <alignment/>
    </xf>
    <xf numFmtId="3" fontId="43" fillId="0" borderId="20" xfId="0" applyNumberFormat="1" applyFont="1" applyBorder="1" applyAlignment="1">
      <alignment horizontal="center"/>
    </xf>
    <xf numFmtId="3" fontId="46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3" fontId="21" fillId="0" borderId="20" xfId="0" applyNumberFormat="1" applyFont="1" applyBorder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167" fontId="11" fillId="0" borderId="10" xfId="62" applyNumberFormat="1" applyFont="1" applyFill="1" applyBorder="1" applyAlignment="1">
      <alignment horizontal="centerContinuous" vertical="center" wrapText="1"/>
      <protection/>
    </xf>
    <xf numFmtId="167" fontId="11" fillId="0" borderId="11" xfId="62" applyNumberFormat="1" applyFont="1" applyFill="1" applyBorder="1" applyAlignment="1">
      <alignment horizontal="centerContinuous" vertical="center" wrapText="1"/>
      <protection/>
    </xf>
    <xf numFmtId="167" fontId="11" fillId="0" borderId="12" xfId="62" applyNumberFormat="1" applyFont="1" applyFill="1" applyBorder="1" applyAlignment="1">
      <alignment horizontal="centerContinuous" vertical="center" wrapText="1"/>
      <protection/>
    </xf>
    <xf numFmtId="167" fontId="11" fillId="0" borderId="10" xfId="62" applyNumberFormat="1" applyFont="1" applyFill="1" applyBorder="1" applyAlignment="1">
      <alignment horizontal="center" vertical="center" wrapText="1"/>
      <protection/>
    </xf>
    <xf numFmtId="167" fontId="11" fillId="0" borderId="11" xfId="62" applyNumberFormat="1" applyFont="1" applyFill="1" applyBorder="1" applyAlignment="1">
      <alignment horizontal="center" vertical="center" wrapText="1"/>
      <protection/>
    </xf>
    <xf numFmtId="167" fontId="11" fillId="0" borderId="13" xfId="62" applyNumberFormat="1" applyFont="1" applyFill="1" applyBorder="1" applyAlignment="1">
      <alignment horizontal="center" vertical="center" wrapText="1"/>
      <protection/>
    </xf>
    <xf numFmtId="167" fontId="11" fillId="0" borderId="12" xfId="62" applyNumberFormat="1" applyFont="1" applyFill="1" applyBorder="1" applyAlignment="1">
      <alignment horizontal="center" vertical="center" wrapText="1"/>
      <protection/>
    </xf>
    <xf numFmtId="167" fontId="12" fillId="0" borderId="14" xfId="62" applyNumberFormat="1" applyFont="1" applyFill="1" applyBorder="1" applyAlignment="1">
      <alignment horizontal="left" vertical="center" wrapText="1" indent="1"/>
      <protection/>
    </xf>
    <xf numFmtId="167" fontId="12" fillId="0" borderId="15" xfId="62" applyNumberFormat="1" applyFont="1" applyFill="1" applyBorder="1" applyAlignment="1" applyProtection="1">
      <alignment horizontal="left" vertical="center" wrapText="1" indent="1"/>
      <protection locked="0"/>
    </xf>
    <xf numFmtId="167" fontId="12" fillId="0" borderId="18" xfId="62" applyNumberFormat="1" applyFont="1" applyFill="1" applyBorder="1" applyAlignment="1">
      <alignment horizontal="left" vertical="center" wrapText="1" indent="1"/>
      <protection/>
    </xf>
    <xf numFmtId="167" fontId="12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167" fontId="12" fillId="0" borderId="21" xfId="62" applyNumberFormat="1" applyFont="1" applyFill="1" applyBorder="1" applyAlignment="1" applyProtection="1">
      <alignment vertical="center" wrapText="1"/>
      <protection locked="0"/>
    </xf>
    <xf numFmtId="167" fontId="12" fillId="0" borderId="46" xfId="62" applyNumberFormat="1" applyFont="1" applyFill="1" applyBorder="1" applyAlignment="1" applyProtection="1">
      <alignment horizontal="left" vertical="center" wrapText="1" indent="1"/>
      <protection locked="0"/>
    </xf>
    <xf numFmtId="167" fontId="12" fillId="0" borderId="30" xfId="62" applyNumberFormat="1" applyFont="1" applyFill="1" applyBorder="1" applyAlignment="1" applyProtection="1">
      <alignment horizontal="left" vertical="center" wrapText="1" indent="1"/>
      <protection locked="0"/>
    </xf>
    <xf numFmtId="167" fontId="11" fillId="0" borderId="13" xfId="62" applyNumberFormat="1" applyFont="1" applyFill="1" applyBorder="1" applyAlignment="1">
      <alignment horizontal="left" vertical="center" wrapText="1" indent="1"/>
      <protection/>
    </xf>
    <xf numFmtId="167" fontId="11" fillId="0" borderId="10" xfId="62" applyNumberFormat="1" applyFont="1" applyFill="1" applyBorder="1" applyAlignment="1" applyProtection="1">
      <alignment horizontal="left" vertical="center" wrapText="1" indent="1"/>
      <protection locked="0"/>
    </xf>
    <xf numFmtId="167" fontId="11" fillId="0" borderId="11" xfId="62" applyNumberFormat="1" applyFont="1" applyFill="1" applyBorder="1" applyAlignment="1" applyProtection="1">
      <alignment vertical="center" wrapText="1"/>
      <protection/>
    </xf>
    <xf numFmtId="167" fontId="11" fillId="0" borderId="10" xfId="62" applyNumberFormat="1" applyFont="1" applyFill="1" applyBorder="1" applyAlignment="1" applyProtection="1">
      <alignment horizontal="left" vertical="center" wrapText="1" indent="1"/>
      <protection/>
    </xf>
    <xf numFmtId="167" fontId="11" fillId="0" borderId="12" xfId="62" applyNumberFormat="1" applyFont="1" applyFill="1" applyBorder="1" applyAlignment="1" applyProtection="1">
      <alignment vertical="center" wrapText="1"/>
      <protection/>
    </xf>
    <xf numFmtId="167" fontId="11" fillId="0" borderId="39" xfId="62" applyNumberFormat="1" applyFont="1" applyFill="1" applyBorder="1" applyAlignment="1">
      <alignment horizontal="left" vertical="center" wrapText="1" indent="1"/>
      <protection/>
    </xf>
    <xf numFmtId="167" fontId="11" fillId="0" borderId="30" xfId="62" applyNumberFormat="1" applyFont="1" applyFill="1" applyBorder="1" applyAlignment="1" applyProtection="1">
      <alignment horizontal="left" vertical="center" wrapText="1" indent="1"/>
      <protection locked="0"/>
    </xf>
    <xf numFmtId="167" fontId="11" fillId="0" borderId="31" xfId="62" applyNumberFormat="1" applyFont="1" applyFill="1" applyBorder="1" applyAlignment="1" applyProtection="1">
      <alignment horizontal="right" vertical="center" wrapText="1"/>
      <protection locked="0"/>
    </xf>
    <xf numFmtId="167" fontId="12" fillId="0" borderId="40" xfId="62" applyNumberFormat="1" applyFont="1" applyFill="1" applyBorder="1" applyAlignment="1" applyProtection="1">
      <alignment horizontal="right" vertical="center" wrapText="1"/>
      <protection locked="0"/>
    </xf>
    <xf numFmtId="167" fontId="11" fillId="0" borderId="18" xfId="62" applyNumberFormat="1" applyFont="1" applyFill="1" applyBorder="1" applyAlignment="1">
      <alignment horizontal="left" vertical="center" wrapText="1" indent="1"/>
      <protection/>
    </xf>
    <xf numFmtId="167" fontId="11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167" fontId="11" fillId="0" borderId="20" xfId="62" applyNumberFormat="1" applyFont="1" applyFill="1" applyBorder="1" applyAlignment="1" applyProtection="1">
      <alignment horizontal="right" vertical="center" wrapText="1"/>
      <protection locked="0"/>
    </xf>
    <xf numFmtId="167" fontId="12" fillId="0" borderId="21" xfId="62" applyNumberFormat="1" applyFont="1" applyFill="1" applyBorder="1" applyAlignment="1" applyProtection="1">
      <alignment horizontal="right" vertical="center" wrapText="1"/>
      <protection locked="0"/>
    </xf>
    <xf numFmtId="167" fontId="12" fillId="0" borderId="20" xfId="62" applyNumberFormat="1" applyFont="1" applyFill="1" applyBorder="1" applyAlignment="1" applyProtection="1">
      <alignment horizontal="right" vertical="center" wrapText="1"/>
      <protection locked="0"/>
    </xf>
    <xf numFmtId="167" fontId="12" fillId="0" borderId="39" xfId="62" applyNumberFormat="1" applyFont="1" applyFill="1" applyBorder="1" applyAlignment="1">
      <alignment horizontal="left" vertical="center" wrapText="1" indent="1"/>
      <protection/>
    </xf>
    <xf numFmtId="167" fontId="12" fillId="0" borderId="31" xfId="62" applyNumberFormat="1" applyFont="1" applyFill="1" applyBorder="1" applyAlignment="1" applyProtection="1">
      <alignment horizontal="right" vertical="center" wrapText="1"/>
      <protection locked="0"/>
    </xf>
    <xf numFmtId="167" fontId="12" fillId="0" borderId="16" xfId="62" applyNumberFormat="1" applyFont="1" applyFill="1" applyBorder="1" applyAlignment="1" applyProtection="1">
      <alignment horizontal="right" vertical="center" wrapText="1"/>
      <protection locked="0"/>
    </xf>
    <xf numFmtId="167" fontId="12" fillId="0" borderId="17" xfId="62" applyNumberFormat="1" applyFont="1" applyFill="1" applyBorder="1" applyAlignment="1" applyProtection="1">
      <alignment horizontal="right" vertical="center" wrapText="1"/>
      <protection locked="0"/>
    </xf>
    <xf numFmtId="167" fontId="12" fillId="0" borderId="41" xfId="62" applyNumberFormat="1" applyFont="1" applyFill="1" applyBorder="1" applyAlignment="1">
      <alignment horizontal="left" vertical="center" wrapText="1" indent="1"/>
      <protection/>
    </xf>
    <xf numFmtId="167" fontId="12" fillId="0" borderId="47" xfId="62" applyNumberFormat="1" applyFont="1" applyFill="1" applyBorder="1" applyAlignment="1">
      <alignment horizontal="left" vertical="center" wrapText="1" indent="1"/>
      <protection/>
    </xf>
    <xf numFmtId="167" fontId="12" fillId="0" borderId="48" xfId="62" applyNumberFormat="1" applyFont="1" applyFill="1" applyBorder="1" applyAlignment="1" applyProtection="1">
      <alignment horizontal="left" vertical="center" wrapText="1" indent="1"/>
      <protection locked="0"/>
    </xf>
    <xf numFmtId="167" fontId="12" fillId="35" borderId="49" xfId="62" applyNumberFormat="1" applyFont="1" applyFill="1" applyBorder="1" applyAlignment="1" applyProtection="1">
      <alignment horizontal="right" vertical="center" wrapText="1"/>
      <protection locked="0"/>
    </xf>
    <xf numFmtId="167" fontId="12" fillId="35" borderId="36" xfId="62" applyNumberFormat="1" applyFont="1" applyFill="1" applyBorder="1" applyAlignment="1" applyProtection="1">
      <alignment horizontal="right" vertical="center" wrapText="1"/>
      <protection locked="0"/>
    </xf>
    <xf numFmtId="167" fontId="11" fillId="0" borderId="15" xfId="62" applyNumberFormat="1" applyFont="1" applyFill="1" applyBorder="1" applyAlignment="1" applyProtection="1">
      <alignment horizontal="left" vertical="center" wrapText="1" indent="1"/>
      <protection locked="0"/>
    </xf>
    <xf numFmtId="167" fontId="27" fillId="0" borderId="23" xfId="62" applyNumberFormat="1" applyFont="1" applyFill="1" applyBorder="1" applyAlignment="1" applyProtection="1">
      <alignment horizontal="left" vertical="center" wrapText="1" indent="1"/>
      <protection locked="0"/>
    </xf>
    <xf numFmtId="167" fontId="12" fillId="0" borderId="44" xfId="62" applyNumberFormat="1" applyFont="1" applyFill="1" applyBorder="1" applyAlignment="1" applyProtection="1">
      <alignment vertical="center" wrapText="1"/>
      <protection locked="0"/>
    </xf>
    <xf numFmtId="167" fontId="12" fillId="0" borderId="22" xfId="62" applyNumberFormat="1" applyFont="1" applyFill="1" applyBorder="1" applyAlignment="1" applyProtection="1">
      <alignment vertical="center" wrapText="1"/>
      <protection locked="0"/>
    </xf>
    <xf numFmtId="167" fontId="12" fillId="0" borderId="32" xfId="62" applyNumberFormat="1" applyFont="1" applyFill="1" applyBorder="1" applyAlignment="1" applyProtection="1">
      <alignment horizontal="left" vertical="center" wrapText="1" indent="1"/>
      <protection locked="0"/>
    </xf>
    <xf numFmtId="167" fontId="12" fillId="0" borderId="50" xfId="62" applyNumberFormat="1" applyFont="1" applyFill="1" applyBorder="1" applyAlignment="1" applyProtection="1">
      <alignment vertical="center" wrapText="1"/>
      <protection locked="0"/>
    </xf>
    <xf numFmtId="0" fontId="12" fillId="0" borderId="19" xfId="58" applyFont="1" applyBorder="1" applyAlignment="1">
      <alignment vertical="center"/>
      <protection/>
    </xf>
    <xf numFmtId="167" fontId="12" fillId="0" borderId="36" xfId="62" applyNumberFormat="1" applyFont="1" applyFill="1" applyBorder="1" applyAlignment="1" applyProtection="1">
      <alignment vertical="center" wrapText="1"/>
      <protection locked="0"/>
    </xf>
    <xf numFmtId="167" fontId="20" fillId="0" borderId="10" xfId="62" applyNumberFormat="1" applyFont="1" applyFill="1" applyBorder="1" applyAlignment="1" applyProtection="1">
      <alignment horizontal="left" vertical="center" wrapText="1" indent="1"/>
      <protection locked="0"/>
    </xf>
    <xf numFmtId="167" fontId="28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167" fontId="28" fillId="0" borderId="30" xfId="62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44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2" xfId="62" applyNumberFormat="1" applyFont="1" applyFill="1" applyBorder="1" applyAlignment="1" applyProtection="1">
      <alignment horizontal="right" vertical="center" wrapText="1"/>
      <protection locked="0"/>
    </xf>
    <xf numFmtId="167" fontId="18" fillId="0" borderId="51" xfId="62" applyNumberFormat="1" applyFont="1" applyFill="1" applyBorder="1" applyAlignment="1" applyProtection="1">
      <alignment horizontal="right" vertical="center" wrapText="1"/>
      <protection/>
    </xf>
    <xf numFmtId="167" fontId="11" fillId="0" borderId="38" xfId="62" applyNumberFormat="1" applyFont="1" applyFill="1" applyBorder="1" applyAlignment="1" applyProtection="1">
      <alignment vertical="center" wrapText="1"/>
      <protection/>
    </xf>
    <xf numFmtId="167" fontId="19" fillId="0" borderId="50" xfId="62" applyNumberFormat="1" applyFont="1" applyFill="1" applyBorder="1" applyAlignment="1" applyProtection="1">
      <alignment horizontal="right" vertical="center" wrapText="1"/>
      <protection locked="0"/>
    </xf>
    <xf numFmtId="167" fontId="18" fillId="0" borderId="29" xfId="62" applyNumberFormat="1" applyFont="1" applyFill="1" applyBorder="1" applyAlignment="1" applyProtection="1">
      <alignment horizontal="right" vertical="center" wrapText="1"/>
      <protection/>
    </xf>
    <xf numFmtId="167" fontId="16" fillId="0" borderId="15" xfId="62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167" fontId="17" fillId="0" borderId="25" xfId="62" applyNumberFormat="1" applyFont="1" applyFill="1" applyBorder="1" applyAlignment="1">
      <alignment horizontal="left" vertical="center" wrapText="1" indent="1"/>
      <protection/>
    </xf>
    <xf numFmtId="167" fontId="16" fillId="0" borderId="41" xfId="62" applyNumberFormat="1" applyFill="1" applyBorder="1" applyAlignment="1">
      <alignment horizontal="left" vertical="center" wrapText="1" indent="1"/>
      <protection/>
    </xf>
    <xf numFmtId="167" fontId="19" fillId="0" borderId="45" xfId="62" applyNumberFormat="1" applyFont="1" applyFill="1" applyBorder="1" applyAlignment="1" applyProtection="1">
      <alignment horizontal="right" vertical="center" wrapText="1"/>
      <protection locked="0"/>
    </xf>
    <xf numFmtId="167" fontId="20" fillId="0" borderId="52" xfId="62" applyNumberFormat="1" applyFont="1" applyFill="1" applyBorder="1" applyAlignment="1">
      <alignment horizontal="left" vertical="center" wrapText="1" indent="1"/>
      <protection/>
    </xf>
    <xf numFmtId="167" fontId="18" fillId="0" borderId="51" xfId="62" applyNumberFormat="1" applyFont="1" applyFill="1" applyBorder="1" applyAlignment="1">
      <alignment vertical="center" wrapText="1"/>
      <protection/>
    </xf>
    <xf numFmtId="167" fontId="14" fillId="0" borderId="53" xfId="62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3" xfId="62" applyNumberFormat="1" applyFont="1" applyFill="1" applyBorder="1" applyAlignment="1" applyProtection="1">
      <alignment vertical="center" wrapText="1"/>
      <protection/>
    </xf>
    <xf numFmtId="0" fontId="2" fillId="0" borderId="0" xfId="58" applyFont="1" applyAlignment="1">
      <alignment horizontal="right"/>
      <protection/>
    </xf>
    <xf numFmtId="0" fontId="12" fillId="0" borderId="19" xfId="58" applyFont="1" applyBorder="1" applyAlignment="1">
      <alignment wrapText="1"/>
      <protection/>
    </xf>
    <xf numFmtId="167" fontId="11" fillId="0" borderId="42" xfId="62" applyNumberFormat="1" applyFont="1" applyFill="1" applyBorder="1" applyAlignment="1" applyProtection="1">
      <alignment horizontal="right" vertical="center" wrapText="1"/>
      <protection locked="0"/>
    </xf>
    <xf numFmtId="167" fontId="11" fillId="0" borderId="24" xfId="62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0" applyFont="1" applyBorder="1" applyAlignment="1">
      <alignment horizontal="left" vertical="center"/>
    </xf>
    <xf numFmtId="0" fontId="36" fillId="0" borderId="20" xfId="0" applyFont="1" applyBorder="1" applyAlignment="1">
      <alignment vertical="center"/>
    </xf>
    <xf numFmtId="0" fontId="27" fillId="0" borderId="0" xfId="58" applyFont="1" applyAlignment="1">
      <alignment/>
      <protection/>
    </xf>
    <xf numFmtId="0" fontId="8" fillId="0" borderId="0" xfId="61" applyFont="1">
      <alignment/>
      <protection/>
    </xf>
    <xf numFmtId="0" fontId="6" fillId="0" borderId="54" xfId="58" applyFont="1" applyBorder="1" applyAlignment="1">
      <alignment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3" fontId="10" fillId="0" borderId="55" xfId="58" applyNumberFormat="1" applyFont="1" applyFill="1" applyBorder="1" applyAlignment="1">
      <alignment horizontal="center" vertical="center"/>
      <protection/>
    </xf>
    <xf numFmtId="3" fontId="10" fillId="0" borderId="20" xfId="58" applyNumberFormat="1" applyFont="1" applyFill="1" applyBorder="1" applyAlignment="1">
      <alignment horizontal="center" vertical="center"/>
      <protection/>
    </xf>
    <xf numFmtId="0" fontId="10" fillId="33" borderId="0" xfId="58" applyFont="1" applyFill="1">
      <alignment/>
      <protection/>
    </xf>
    <xf numFmtId="3" fontId="10" fillId="33" borderId="0" xfId="58" applyNumberFormat="1" applyFont="1" applyFill="1">
      <alignment/>
      <protection/>
    </xf>
    <xf numFmtId="0" fontId="13" fillId="33" borderId="0" xfId="58" applyFont="1" applyFill="1">
      <alignment/>
      <protection/>
    </xf>
    <xf numFmtId="3" fontId="13" fillId="33" borderId="0" xfId="58" applyNumberFormat="1" applyFont="1" applyFill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>
      <alignment vertical="center"/>
      <protection/>
    </xf>
    <xf numFmtId="0" fontId="10" fillId="0" borderId="55" xfId="58" applyFont="1" applyFill="1" applyBorder="1" applyAlignment="1">
      <alignment vertical="center"/>
      <protection/>
    </xf>
    <xf numFmtId="0" fontId="10" fillId="0" borderId="27" xfId="58" applyFont="1" applyFill="1" applyBorder="1" applyAlignment="1">
      <alignment vertical="center"/>
      <protection/>
    </xf>
    <xf numFmtId="3" fontId="10" fillId="0" borderId="22" xfId="58" applyNumberFormat="1" applyFont="1" applyFill="1" applyBorder="1" applyAlignment="1">
      <alignment vertical="center"/>
      <protection/>
    </xf>
    <xf numFmtId="3" fontId="10" fillId="0" borderId="55" xfId="58" applyNumberFormat="1" applyFont="1" applyFill="1" applyBorder="1" applyAlignment="1">
      <alignment vertical="center"/>
      <protection/>
    </xf>
    <xf numFmtId="3" fontId="10" fillId="0" borderId="27" xfId="58" applyNumberFormat="1" applyFont="1" applyFill="1" applyBorder="1" applyAlignment="1">
      <alignment vertical="center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0" fontId="10" fillId="0" borderId="27" xfId="58" applyFont="1" applyFill="1" applyBorder="1" applyAlignment="1">
      <alignment horizontal="center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0" fontId="11" fillId="0" borderId="55" xfId="58" applyFont="1" applyFill="1" applyBorder="1" applyAlignment="1">
      <alignment horizontal="left" vertical="center"/>
      <protection/>
    </xf>
    <xf numFmtId="0" fontId="11" fillId="0" borderId="27" xfId="58" applyFont="1" applyFill="1" applyBorder="1" applyAlignment="1">
      <alignment horizontal="left" vertical="center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0" fontId="10" fillId="0" borderId="55" xfId="58" applyFont="1" applyFill="1" applyBorder="1" applyAlignment="1">
      <alignment horizontal="left" vertical="center" wrapText="1"/>
      <protection/>
    </xf>
    <xf numFmtId="3" fontId="10" fillId="0" borderId="20" xfId="58" applyNumberFormat="1" applyFont="1" applyFill="1" applyBorder="1" applyAlignment="1">
      <alignment horizontal="right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11" fillId="0" borderId="55" xfId="58" applyFont="1" applyBorder="1" applyAlignment="1">
      <alignment horizontal="center" vertical="center"/>
      <protection/>
    </xf>
    <xf numFmtId="0" fontId="11" fillId="0" borderId="27" xfId="58" applyFont="1" applyBorder="1" applyAlignment="1">
      <alignment horizontal="center" vertical="center"/>
      <protection/>
    </xf>
    <xf numFmtId="0" fontId="3" fillId="0" borderId="55" xfId="58" applyFont="1" applyFill="1" applyBorder="1" applyAlignment="1">
      <alignment horizontal="right"/>
      <protection/>
    </xf>
    <xf numFmtId="0" fontId="47" fillId="0" borderId="55" xfId="58" applyFont="1" applyBorder="1" applyAlignment="1">
      <alignment/>
      <protection/>
    </xf>
    <xf numFmtId="164" fontId="10" fillId="0" borderId="20" xfId="58" applyNumberFormat="1" applyFont="1" applyFill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0" fillId="0" borderId="20" xfId="58" applyFont="1" applyFill="1" applyBorder="1" applyAlignment="1">
      <alignment horizontal="center" vertical="center"/>
      <protection/>
    </xf>
    <xf numFmtId="0" fontId="11" fillId="0" borderId="20" xfId="58" applyFont="1" applyBorder="1" applyAlignment="1">
      <alignment horizontal="center" vertical="center"/>
      <protection/>
    </xf>
    <xf numFmtId="0" fontId="10" fillId="0" borderId="27" xfId="58" applyFont="1" applyFill="1" applyBorder="1" applyAlignment="1">
      <alignment horizontal="left" vertical="center" wrapText="1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0" fontId="11" fillId="0" borderId="55" xfId="58" applyFont="1" applyFill="1" applyBorder="1" applyAlignment="1">
      <alignment horizontal="left" vertical="center" wrapText="1"/>
      <protection/>
    </xf>
    <xf numFmtId="0" fontId="11" fillId="0" borderId="27" xfId="58" applyFont="1" applyFill="1" applyBorder="1" applyAlignment="1">
      <alignment horizontal="left" vertical="center" wrapText="1"/>
      <protection/>
    </xf>
    <xf numFmtId="3" fontId="13" fillId="0" borderId="22" xfId="58" applyNumberFormat="1" applyFont="1" applyFill="1" applyBorder="1" applyAlignment="1">
      <alignment vertical="center"/>
      <protection/>
    </xf>
    <xf numFmtId="3" fontId="13" fillId="0" borderId="55" xfId="58" applyNumberFormat="1" applyFont="1" applyFill="1" applyBorder="1" applyAlignment="1">
      <alignment vertical="center"/>
      <protection/>
    </xf>
    <xf numFmtId="3" fontId="13" fillId="0" borderId="27" xfId="58" applyNumberFormat="1" applyFont="1" applyFill="1" applyBorder="1" applyAlignment="1">
      <alignment vertical="center"/>
      <protection/>
    </xf>
    <xf numFmtId="0" fontId="10" fillId="0" borderId="22" xfId="58" applyFont="1" applyFill="1" applyBorder="1" applyAlignment="1">
      <alignment horizontal="left" vertical="center"/>
      <protection/>
    </xf>
    <xf numFmtId="0" fontId="10" fillId="0" borderId="55" xfId="58" applyFont="1" applyFill="1" applyBorder="1" applyAlignment="1">
      <alignment horizontal="left" vertical="center"/>
      <protection/>
    </xf>
    <xf numFmtId="0" fontId="10" fillId="0" borderId="27" xfId="58" applyFont="1" applyFill="1" applyBorder="1" applyAlignment="1">
      <alignment horizontal="left" vertical="center"/>
      <protection/>
    </xf>
    <xf numFmtId="3" fontId="11" fillId="0" borderId="22" xfId="58" applyNumberFormat="1" applyFont="1" applyBorder="1" applyAlignment="1">
      <alignment vertical="center"/>
      <protection/>
    </xf>
    <xf numFmtId="3" fontId="11" fillId="0" borderId="55" xfId="58" applyNumberFormat="1" applyFont="1" applyBorder="1" applyAlignment="1">
      <alignment vertical="center"/>
      <protection/>
    </xf>
    <xf numFmtId="3" fontId="11" fillId="0" borderId="27" xfId="58" applyNumberFormat="1" applyFont="1" applyBorder="1" applyAlignment="1">
      <alignment vertical="center"/>
      <protection/>
    </xf>
    <xf numFmtId="3" fontId="10" fillId="0" borderId="22" xfId="58" applyNumberFormat="1" applyFont="1" applyFill="1" applyBorder="1" applyAlignment="1">
      <alignment horizontal="right" vertical="center"/>
      <protection/>
    </xf>
    <xf numFmtId="3" fontId="10" fillId="0" borderId="55" xfId="58" applyNumberFormat="1" applyFont="1" applyFill="1" applyBorder="1" applyAlignment="1">
      <alignment horizontal="right" vertical="center"/>
      <protection/>
    </xf>
    <xf numFmtId="3" fontId="10" fillId="0" borderId="27" xfId="58" applyNumberFormat="1" applyFont="1" applyFill="1" applyBorder="1" applyAlignment="1">
      <alignment horizontal="right" vertical="center"/>
      <protection/>
    </xf>
    <xf numFmtId="3" fontId="11" fillId="0" borderId="22" xfId="58" applyNumberFormat="1" applyFont="1" applyBorder="1" applyAlignment="1">
      <alignment horizontal="right" vertical="center"/>
      <protection/>
    </xf>
    <xf numFmtId="3" fontId="11" fillId="0" borderId="55" xfId="58" applyNumberFormat="1" applyFont="1" applyBorder="1" applyAlignment="1">
      <alignment horizontal="right" vertical="center"/>
      <protection/>
    </xf>
    <xf numFmtId="3" fontId="11" fillId="0" borderId="27" xfId="58" applyNumberFormat="1" applyFont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/>
      <protection/>
    </xf>
    <xf numFmtId="0" fontId="11" fillId="0" borderId="22" xfId="58" applyFont="1" applyBorder="1" applyAlignment="1">
      <alignment horizontal="center" vertical="center" wrapText="1"/>
      <protection/>
    </xf>
    <xf numFmtId="0" fontId="12" fillId="0" borderId="55" xfId="58" applyFont="1" applyBorder="1" applyAlignment="1">
      <alignment horizontal="center" vertical="center"/>
      <protection/>
    </xf>
    <xf numFmtId="0" fontId="12" fillId="0" borderId="27" xfId="58" applyFont="1" applyBorder="1" applyAlignment="1">
      <alignment horizontal="center" vertical="center"/>
      <protection/>
    </xf>
    <xf numFmtId="165" fontId="10" fillId="0" borderId="20" xfId="58" applyNumberFormat="1" applyFont="1" applyFill="1" applyBorder="1" applyAlignment="1">
      <alignment vertical="center"/>
      <protection/>
    </xf>
    <xf numFmtId="3" fontId="10" fillId="0" borderId="20" xfId="58" applyNumberFormat="1" applyFont="1" applyFill="1" applyBorder="1" applyAlignment="1">
      <alignment horizontal="right" vertical="center"/>
      <protection/>
    </xf>
    <xf numFmtId="165" fontId="10" fillId="0" borderId="22" xfId="58" applyNumberFormat="1" applyFont="1" applyFill="1" applyBorder="1" applyAlignment="1">
      <alignment vertical="center"/>
      <protection/>
    </xf>
    <xf numFmtId="165" fontId="10" fillId="0" borderId="55" xfId="58" applyNumberFormat="1" applyFont="1" applyFill="1" applyBorder="1" applyAlignment="1">
      <alignment vertical="center"/>
      <protection/>
    </xf>
    <xf numFmtId="165" fontId="10" fillId="0" borderId="27" xfId="58" applyNumberFormat="1" applyFont="1" applyFill="1" applyBorder="1" applyAlignment="1">
      <alignment vertical="center"/>
      <protection/>
    </xf>
    <xf numFmtId="0" fontId="10" fillId="0" borderId="20" xfId="58" applyFont="1" applyFill="1" applyBorder="1" applyAlignment="1">
      <alignment horizontal="center" vertical="center" wrapText="1"/>
      <protection/>
    </xf>
    <xf numFmtId="164" fontId="9" fillId="0" borderId="0" xfId="58" applyNumberFormat="1" applyFont="1" applyFill="1" applyAlignment="1">
      <alignment horizontal="center"/>
      <protection/>
    </xf>
    <xf numFmtId="0" fontId="11" fillId="0" borderId="55" xfId="58" applyFont="1" applyBorder="1" applyAlignment="1">
      <alignment horizontal="center" vertical="center" wrapText="1"/>
      <protection/>
    </xf>
    <xf numFmtId="0" fontId="11" fillId="0" borderId="27" xfId="58" applyFont="1" applyBorder="1" applyAlignment="1">
      <alignment horizontal="center" vertical="center" wrapText="1"/>
      <protection/>
    </xf>
    <xf numFmtId="164" fontId="5" fillId="0" borderId="54" xfId="58" applyNumberFormat="1" applyFont="1" applyFill="1" applyBorder="1" applyAlignment="1">
      <alignment horizont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1" fontId="10" fillId="0" borderId="27" xfId="58" applyNumberFormat="1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vertical="center" wrapText="1"/>
      <protection/>
    </xf>
    <xf numFmtId="0" fontId="10" fillId="0" borderId="55" xfId="58" applyFont="1" applyFill="1" applyBorder="1" applyAlignment="1">
      <alignment vertical="center" wrapText="1"/>
      <protection/>
    </xf>
    <xf numFmtId="0" fontId="10" fillId="0" borderId="27" xfId="58" applyFont="1" applyFill="1" applyBorder="1" applyAlignment="1" quotePrefix="1">
      <alignment horizontal="center" vertic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1" fontId="5" fillId="0" borderId="22" xfId="58" applyNumberFormat="1" applyFont="1" applyFill="1" applyBorder="1" applyAlignment="1">
      <alignment horizontal="center" vertical="center"/>
      <protection/>
    </xf>
    <xf numFmtId="1" fontId="5" fillId="0" borderId="27" xfId="58" applyNumberFormat="1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55" xfId="58" applyFont="1" applyFill="1" applyBorder="1" applyAlignment="1">
      <alignment horizontal="center" vertical="center"/>
      <protection/>
    </xf>
    <xf numFmtId="0" fontId="5" fillId="0" borderId="27" xfId="58" applyFont="1" applyFill="1" applyBorder="1" applyAlignment="1">
      <alignment horizontal="center" vertical="center"/>
      <protection/>
    </xf>
    <xf numFmtId="0" fontId="7" fillId="0" borderId="54" xfId="58" applyFont="1" applyFill="1" applyBorder="1" applyAlignment="1">
      <alignment horizontal="right"/>
      <protection/>
    </xf>
    <xf numFmtId="0" fontId="6" fillId="0" borderId="54" xfId="58" applyFont="1" applyBorder="1" applyAlignment="1">
      <alignment/>
      <protection/>
    </xf>
    <xf numFmtId="0" fontId="7" fillId="0" borderId="20" xfId="58" applyFont="1" applyFill="1" applyBorder="1" applyAlignment="1">
      <alignment horizontal="center" vertical="center" wrapText="1"/>
      <protection/>
    </xf>
    <xf numFmtId="0" fontId="8" fillId="0" borderId="20" xfId="58" applyFont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 wrapText="1"/>
      <protection/>
    </xf>
    <xf numFmtId="164" fontId="5" fillId="0" borderId="22" xfId="58" applyNumberFormat="1" applyFont="1" applyFill="1" applyBorder="1" applyAlignment="1" quotePrefix="1">
      <alignment horizontal="center" vertical="center"/>
      <protection/>
    </xf>
    <xf numFmtId="164" fontId="5" fillId="0" borderId="27" xfId="58" applyNumberFormat="1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5" fillId="0" borderId="55" xfId="58" applyFont="1" applyFill="1" applyBorder="1" applyAlignment="1">
      <alignment vertical="center" wrapText="1"/>
      <protection/>
    </xf>
    <xf numFmtId="164" fontId="7" fillId="0" borderId="20" xfId="58" applyNumberFormat="1" applyFont="1" applyFill="1" applyBorder="1" applyAlignment="1">
      <alignment horizontal="center" vertical="center" wrapText="1"/>
      <protection/>
    </xf>
    <xf numFmtId="0" fontId="7" fillId="0" borderId="2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vertical="center"/>
      <protection/>
    </xf>
    <xf numFmtId="0" fontId="5" fillId="0" borderId="55" xfId="58" applyFont="1" applyFill="1" applyBorder="1" applyAlignment="1">
      <alignment vertical="center"/>
      <protection/>
    </xf>
    <xf numFmtId="165" fontId="5" fillId="0" borderId="20" xfId="58" applyNumberFormat="1" applyFont="1" applyFill="1" applyBorder="1" applyAlignment="1">
      <alignment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3" fontId="5" fillId="0" borderId="55" xfId="58" applyNumberFormat="1" applyFont="1" applyFill="1" applyBorder="1" applyAlignment="1">
      <alignment horizontal="right" vertical="center"/>
      <protection/>
    </xf>
    <xf numFmtId="3" fontId="5" fillId="0" borderId="27" xfId="58" applyNumberFormat="1" applyFont="1" applyFill="1" applyBorder="1" applyAlignment="1">
      <alignment horizontal="right"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0" fontId="5" fillId="0" borderId="55" xfId="58" applyNumberFormat="1" applyFont="1" applyFill="1" applyBorder="1" applyAlignment="1">
      <alignment vertical="center"/>
      <protection/>
    </xf>
    <xf numFmtId="0" fontId="5" fillId="0" borderId="27" xfId="58" applyNumberFormat="1" applyFont="1" applyFill="1" applyBorder="1" applyAlignment="1">
      <alignment vertical="center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0" fontId="5" fillId="0" borderId="55" xfId="58" applyFont="1" applyFill="1" applyBorder="1" applyAlignment="1">
      <alignment horizontal="left" vertical="center" wrapText="1"/>
      <protection/>
    </xf>
    <xf numFmtId="165" fontId="5" fillId="0" borderId="22" xfId="58" applyNumberFormat="1" applyFont="1" applyFill="1" applyBorder="1" applyAlignment="1">
      <alignment vertical="center"/>
      <protection/>
    </xf>
    <xf numFmtId="165" fontId="5" fillId="0" borderId="55" xfId="58" applyNumberFormat="1" applyFont="1" applyFill="1" applyBorder="1" applyAlignment="1">
      <alignment vertical="center"/>
      <protection/>
    </xf>
    <xf numFmtId="165" fontId="5" fillId="0" borderId="27" xfId="58" applyNumberFormat="1" applyFont="1" applyFill="1" applyBorder="1" applyAlignment="1">
      <alignment vertical="center"/>
      <protection/>
    </xf>
    <xf numFmtId="164" fontId="7" fillId="0" borderId="22" xfId="58" applyNumberFormat="1" applyFont="1" applyFill="1" applyBorder="1" applyAlignment="1" quotePrefix="1">
      <alignment horizontal="center" vertical="center"/>
      <protection/>
    </xf>
    <xf numFmtId="164" fontId="7" fillId="0" borderId="27" xfId="58" applyNumberFormat="1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>
      <alignment vertical="center" wrapText="1"/>
      <protection/>
    </xf>
    <xf numFmtId="0" fontId="7" fillId="0" borderId="55" xfId="58" applyFont="1" applyFill="1" applyBorder="1" applyAlignment="1">
      <alignment vertical="center" wrapText="1"/>
      <protection/>
    </xf>
    <xf numFmtId="165" fontId="7" fillId="0" borderId="20" xfId="58" applyNumberFormat="1" applyFont="1" applyFill="1" applyBorder="1" applyAlignment="1">
      <alignment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3" fontId="7" fillId="0" borderId="55" xfId="58" applyNumberFormat="1" applyFont="1" applyFill="1" applyBorder="1" applyAlignment="1">
      <alignment horizontal="right" vertical="center"/>
      <protection/>
    </xf>
    <xf numFmtId="3" fontId="7" fillId="0" borderId="27" xfId="58" applyNumberFormat="1" applyFont="1" applyFill="1" applyBorder="1" applyAlignment="1">
      <alignment horizontal="right" vertical="center"/>
      <protection/>
    </xf>
    <xf numFmtId="0" fontId="5" fillId="0" borderId="22" xfId="58" applyFont="1" applyFill="1" applyBorder="1" applyAlignment="1">
      <alignment horizontal="left" vertical="center"/>
      <protection/>
    </xf>
    <xf numFmtId="0" fontId="5" fillId="0" borderId="55" xfId="58" applyFont="1" applyFill="1" applyBorder="1" applyAlignment="1">
      <alignment horizontal="left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7" fillId="0" borderId="55" xfId="58" applyFont="1" applyFill="1" applyBorder="1" applyAlignment="1">
      <alignment horizontal="left" vertical="center" wrapText="1"/>
      <protection/>
    </xf>
    <xf numFmtId="0" fontId="5" fillId="36" borderId="22" xfId="58" applyFont="1" applyFill="1" applyBorder="1" applyAlignment="1">
      <alignment horizontal="left" vertical="center" wrapText="1"/>
      <protection/>
    </xf>
    <xf numFmtId="0" fontId="5" fillId="36" borderId="55" xfId="58" applyFont="1" applyFill="1" applyBorder="1" applyAlignment="1">
      <alignment horizontal="left" vertical="center" wrapText="1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6" fillId="0" borderId="55" xfId="58" applyFont="1" applyFill="1" applyBorder="1" applyAlignment="1">
      <alignment horizontal="left" vertical="center" wrapText="1"/>
      <protection/>
    </xf>
    <xf numFmtId="0" fontId="6" fillId="36" borderId="22" xfId="58" applyFont="1" applyFill="1" applyBorder="1" applyAlignment="1">
      <alignment horizontal="left" vertical="center" wrapText="1"/>
      <protection/>
    </xf>
    <xf numFmtId="0" fontId="6" fillId="36" borderId="55" xfId="58" applyFont="1" applyFill="1" applyBorder="1" applyAlignment="1">
      <alignment horizontal="left" vertical="center" wrapText="1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8" fillId="0" borderId="55" xfId="58" applyFont="1" applyFill="1" applyBorder="1" applyAlignment="1">
      <alignment horizontal="left" vertical="center" wrapText="1"/>
      <protection/>
    </xf>
    <xf numFmtId="0" fontId="6" fillId="0" borderId="22" xfId="58" applyFont="1" applyFill="1" applyBorder="1" applyAlignment="1">
      <alignment vertical="center" wrapText="1"/>
      <protection/>
    </xf>
    <xf numFmtId="0" fontId="6" fillId="0" borderId="55" xfId="58" applyFont="1" applyFill="1" applyBorder="1" applyAlignment="1">
      <alignment vertical="center" wrapText="1"/>
      <protection/>
    </xf>
    <xf numFmtId="0" fontId="6" fillId="0" borderId="22" xfId="58" applyFont="1" applyFill="1" applyBorder="1" applyAlignment="1">
      <alignment vertical="center"/>
      <protection/>
    </xf>
    <xf numFmtId="0" fontId="6" fillId="0" borderId="55" xfId="58" applyFont="1" applyFill="1" applyBorder="1" applyAlignment="1">
      <alignment vertical="center"/>
      <protection/>
    </xf>
    <xf numFmtId="166" fontId="5" fillId="0" borderId="22" xfId="58" applyNumberFormat="1" applyFont="1" applyFill="1" applyBorder="1" applyAlignment="1">
      <alignment horizontal="left" vertical="center"/>
      <protection/>
    </xf>
    <xf numFmtId="166" fontId="5" fillId="0" borderId="55" xfId="58" applyNumberFormat="1" applyFont="1" applyFill="1" applyBorder="1" applyAlignment="1">
      <alignment horizontal="left" vertical="center"/>
      <protection/>
    </xf>
    <xf numFmtId="0" fontId="7" fillId="0" borderId="22" xfId="58" applyFont="1" applyFill="1" applyBorder="1" applyAlignment="1">
      <alignment horizontal="left" vertical="center"/>
      <protection/>
    </xf>
    <xf numFmtId="0" fontId="7" fillId="0" borderId="55" xfId="58" applyFont="1" applyFill="1" applyBorder="1" applyAlignment="1">
      <alignment horizontal="left" vertical="center"/>
      <protection/>
    </xf>
    <xf numFmtId="165" fontId="7" fillId="0" borderId="22" xfId="58" applyNumberFormat="1" applyFont="1" applyFill="1" applyBorder="1" applyAlignment="1">
      <alignment vertical="center"/>
      <protection/>
    </xf>
    <xf numFmtId="165" fontId="7" fillId="0" borderId="55" xfId="58" applyNumberFormat="1" applyFont="1" applyFill="1" applyBorder="1" applyAlignment="1">
      <alignment vertical="center"/>
      <protection/>
    </xf>
    <xf numFmtId="165" fontId="7" fillId="0" borderId="27" xfId="58" applyNumberFormat="1" applyFont="1" applyFill="1" applyBorder="1" applyAlignment="1">
      <alignment vertical="center"/>
      <protection/>
    </xf>
    <xf numFmtId="164" fontId="9" fillId="0" borderId="0" xfId="58" applyNumberFormat="1" applyFont="1" applyFill="1" applyBorder="1" applyAlignment="1">
      <alignment horizontal="center"/>
      <protection/>
    </xf>
    <xf numFmtId="164" fontId="5" fillId="0" borderId="55" xfId="58" applyNumberFormat="1" applyFont="1" applyFill="1" applyBorder="1" applyAlignment="1" quotePrefix="1">
      <alignment horizontal="center" vertical="center"/>
      <protection/>
    </xf>
    <xf numFmtId="0" fontId="5" fillId="0" borderId="0" xfId="58" applyFont="1" applyFill="1" applyBorder="1" applyAlignment="1">
      <alignment horizontal="left" vertical="center" wrapText="1"/>
      <protection/>
    </xf>
    <xf numFmtId="165" fontId="5" fillId="0" borderId="0" xfId="58" applyNumberFormat="1" applyFont="1" applyFill="1" applyBorder="1" applyAlignment="1">
      <alignment vertical="center"/>
      <protection/>
    </xf>
    <xf numFmtId="164" fontId="7" fillId="0" borderId="55" xfId="58" applyNumberFormat="1" applyFont="1" applyFill="1" applyBorder="1" applyAlignment="1" quotePrefix="1">
      <alignment horizontal="center" vertical="center"/>
      <protection/>
    </xf>
    <xf numFmtId="0" fontId="7" fillId="0" borderId="0" xfId="58" applyFont="1" applyFill="1" applyBorder="1" applyAlignment="1">
      <alignment horizontal="left" vertical="center" wrapText="1"/>
      <protection/>
    </xf>
    <xf numFmtId="165" fontId="7" fillId="0" borderId="0" xfId="58" applyNumberFormat="1" applyFont="1" applyFill="1" applyBorder="1" applyAlignment="1">
      <alignment vertical="center"/>
      <protection/>
    </xf>
    <xf numFmtId="0" fontId="5" fillId="0" borderId="27" xfId="58" applyFont="1" applyFill="1" applyBorder="1" applyAlignment="1">
      <alignment vertical="center" wrapText="1"/>
      <protection/>
    </xf>
    <xf numFmtId="0" fontId="7" fillId="0" borderId="0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>
      <alignment horizontal="left" vertical="center"/>
      <protection/>
    </xf>
    <xf numFmtId="164" fontId="5" fillId="0" borderId="20" xfId="58" applyNumberFormat="1" applyFont="1" applyFill="1" applyBorder="1" applyAlignment="1" quotePrefix="1">
      <alignment horizontal="center" vertical="center"/>
      <protection/>
    </xf>
    <xf numFmtId="0" fontId="7" fillId="0" borderId="20" xfId="58" applyFont="1" applyFill="1" applyBorder="1" applyAlignment="1">
      <alignment horizontal="left" vertical="center" wrapText="1"/>
      <protection/>
    </xf>
    <xf numFmtId="0" fontId="5" fillId="0" borderId="20" xfId="58" applyFont="1" applyFill="1" applyBorder="1" applyAlignment="1">
      <alignment horizontal="left" vertical="center" wrapText="1"/>
      <protection/>
    </xf>
    <xf numFmtId="0" fontId="5" fillId="0" borderId="27" xfId="58" applyFont="1" applyFill="1" applyBorder="1" applyAlignment="1">
      <alignment horizontal="left" vertical="center" wrapText="1"/>
      <protection/>
    </xf>
    <xf numFmtId="164" fontId="7" fillId="0" borderId="20" xfId="58" applyNumberFormat="1" applyFont="1" applyFill="1" applyBorder="1" applyAlignment="1" quotePrefix="1">
      <alignment horizontal="center" vertical="center"/>
      <protection/>
    </xf>
    <xf numFmtId="0" fontId="5" fillId="0" borderId="20" xfId="58" applyFont="1" applyFill="1" applyBorder="1" applyAlignment="1">
      <alignment vertical="center" wrapText="1"/>
      <protection/>
    </xf>
    <xf numFmtId="0" fontId="7" fillId="0" borderId="20" xfId="58" applyFont="1" applyFill="1" applyBorder="1" applyAlignment="1">
      <alignment vertical="center" wrapText="1"/>
      <protection/>
    </xf>
    <xf numFmtId="0" fontId="7" fillId="0" borderId="20" xfId="58" applyFont="1" applyFill="1" applyBorder="1" applyAlignment="1">
      <alignment vertical="center"/>
      <protection/>
    </xf>
    <xf numFmtId="0" fontId="5" fillId="0" borderId="20" xfId="58" applyFont="1" applyFill="1" applyBorder="1" applyAlignment="1">
      <alignment vertical="center"/>
      <protection/>
    </xf>
    <xf numFmtId="0" fontId="7" fillId="0" borderId="20" xfId="58" applyNumberFormat="1" applyFont="1" applyFill="1" applyBorder="1" applyAlignment="1">
      <alignment vertical="center"/>
      <protection/>
    </xf>
    <xf numFmtId="1" fontId="5" fillId="0" borderId="20" xfId="58" applyNumberFormat="1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right"/>
      <protection/>
    </xf>
    <xf numFmtId="0" fontId="6" fillId="0" borderId="16" xfId="58" applyFont="1" applyBorder="1" applyAlignment="1">
      <alignment/>
      <protection/>
    </xf>
    <xf numFmtId="0" fontId="6" fillId="0" borderId="44" xfId="58" applyFont="1" applyBorder="1" applyAlignment="1">
      <alignment/>
      <protection/>
    </xf>
    <xf numFmtId="0" fontId="0" fillId="0" borderId="20" xfId="0" applyBorder="1" applyAlignment="1">
      <alignment/>
    </xf>
    <xf numFmtId="0" fontId="2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55" xfId="0" applyBorder="1" applyAlignment="1">
      <alignment/>
    </xf>
    <xf numFmtId="0" fontId="0" fillId="0" borderId="27" xfId="0" applyBorder="1" applyAlignment="1">
      <alignment/>
    </xf>
    <xf numFmtId="0" fontId="21" fillId="0" borderId="20" xfId="0" applyFont="1" applyBorder="1" applyAlignment="1">
      <alignment/>
    </xf>
    <xf numFmtId="0" fontId="8" fillId="0" borderId="22" xfId="58" applyFont="1" applyBorder="1" applyAlignment="1">
      <alignment horizontal="center" vertical="center" wrapText="1"/>
      <protection/>
    </xf>
    <xf numFmtId="0" fontId="6" fillId="0" borderId="55" xfId="58" applyFont="1" applyBorder="1" applyAlignment="1">
      <alignment horizontal="center" vertical="center"/>
      <protection/>
    </xf>
    <xf numFmtId="0" fontId="6" fillId="0" borderId="27" xfId="58" applyFont="1" applyBorder="1" applyAlignment="1">
      <alignment horizontal="center" vertical="center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164" fontId="3" fillId="0" borderId="45" xfId="58" applyNumberFormat="1" applyFont="1" applyFill="1" applyBorder="1" applyAlignment="1">
      <alignment horizontal="center" vertical="center"/>
      <protection/>
    </xf>
    <xf numFmtId="0" fontId="4" fillId="0" borderId="56" xfId="58" applyFont="1" applyBorder="1" applyAlignment="1">
      <alignment/>
      <protection/>
    </xf>
    <xf numFmtId="0" fontId="4" fillId="0" borderId="57" xfId="58" applyFont="1" applyBorder="1" applyAlignment="1">
      <alignment/>
      <protection/>
    </xf>
    <xf numFmtId="0" fontId="5" fillId="0" borderId="27" xfId="58" applyFont="1" applyFill="1" applyBorder="1" applyAlignment="1">
      <alignment horizontal="left" vertical="center"/>
      <protection/>
    </xf>
    <xf numFmtId="0" fontId="6" fillId="0" borderId="33" xfId="58" applyFont="1" applyBorder="1" applyAlignment="1">
      <alignment/>
      <protection/>
    </xf>
    <xf numFmtId="0" fontId="7" fillId="0" borderId="55" xfId="58" applyFont="1" applyFill="1" applyBorder="1" applyAlignment="1">
      <alignment horizontal="right"/>
      <protection/>
    </xf>
    <xf numFmtId="0" fontId="6" fillId="0" borderId="55" xfId="58" applyFont="1" applyBorder="1" applyAlignment="1">
      <alignment/>
      <protection/>
    </xf>
    <xf numFmtId="0" fontId="7" fillId="0" borderId="22" xfId="58" applyFont="1" applyFill="1" applyBorder="1" applyAlignment="1" quotePrefix="1">
      <alignment horizontal="center" vertical="center"/>
      <protection/>
    </xf>
    <xf numFmtId="0" fontId="7" fillId="0" borderId="27" xfId="58" applyFont="1" applyFill="1" applyBorder="1" applyAlignment="1">
      <alignment horizontal="center" vertical="center"/>
      <protection/>
    </xf>
    <xf numFmtId="0" fontId="7" fillId="0" borderId="27" xfId="58" applyFont="1" applyFill="1" applyBorder="1" applyAlignment="1">
      <alignment horizontal="left" vertical="center" wrapText="1"/>
      <protection/>
    </xf>
    <xf numFmtId="0" fontId="7" fillId="0" borderId="27" xfId="58" applyFont="1" applyFill="1" applyBorder="1" applyAlignment="1">
      <alignment horizontal="left" vertical="center"/>
      <protection/>
    </xf>
    <xf numFmtId="0" fontId="5" fillId="0" borderId="20" xfId="58" applyFont="1" applyFill="1" applyBorder="1" applyAlignment="1" quotePrefix="1">
      <alignment horizontal="right" vertical="center"/>
      <protection/>
    </xf>
    <xf numFmtId="0" fontId="6" fillId="0" borderId="27" xfId="58" applyFont="1" applyFill="1" applyBorder="1" applyAlignment="1">
      <alignment horizontal="left" vertical="center" wrapText="1"/>
      <protection/>
    </xf>
    <xf numFmtId="3" fontId="0" fillId="0" borderId="22" xfId="58" applyNumberFormat="1" applyFont="1" applyFill="1" applyBorder="1" applyAlignment="1">
      <alignment horizontal="right" vertical="center"/>
      <protection/>
    </xf>
    <xf numFmtId="0" fontId="5" fillId="0" borderId="27" xfId="58" applyFont="1" applyFill="1" applyBorder="1" applyAlignment="1" quotePrefix="1">
      <alignment horizontal="center" vertical="center"/>
      <protection/>
    </xf>
    <xf numFmtId="164" fontId="9" fillId="0" borderId="54" xfId="58" applyNumberFormat="1" applyFont="1" applyFill="1" applyBorder="1" applyAlignment="1">
      <alignment horizontal="center"/>
      <protection/>
    </xf>
    <xf numFmtId="0" fontId="8" fillId="0" borderId="27" xfId="58" applyFont="1" applyFill="1" applyBorder="1" applyAlignment="1">
      <alignment horizontal="left" vertical="center" wrapText="1"/>
      <protection/>
    </xf>
    <xf numFmtId="0" fontId="7" fillId="0" borderId="27" xfId="58" applyFont="1" applyFill="1" applyBorder="1" applyAlignment="1" quotePrefix="1">
      <alignment horizontal="center" vertical="center"/>
      <protection/>
    </xf>
    <xf numFmtId="0" fontId="0" fillId="0" borderId="20" xfId="0" applyBorder="1" applyAlignment="1">
      <alignment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8" fillId="0" borderId="20" xfId="0" applyFont="1" applyBorder="1" applyAlignment="1">
      <alignment/>
    </xf>
    <xf numFmtId="0" fontId="43" fillId="0" borderId="20" xfId="0" applyFont="1" applyBorder="1" applyAlignment="1">
      <alignment/>
    </xf>
    <xf numFmtId="0" fontId="45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2" xfId="58" applyFont="1" applyFill="1" applyBorder="1" applyAlignment="1">
      <alignment horizontal="left" vertical="center"/>
      <protection/>
    </xf>
    <xf numFmtId="0" fontId="8" fillId="0" borderId="55" xfId="58" applyFont="1" applyFill="1" applyBorder="1" applyAlignment="1">
      <alignment horizontal="left" vertical="center"/>
      <protection/>
    </xf>
    <xf numFmtId="0" fontId="8" fillId="0" borderId="27" xfId="58" applyFont="1" applyFill="1" applyBorder="1" applyAlignment="1">
      <alignment horizontal="left" vertical="center"/>
      <protection/>
    </xf>
    <xf numFmtId="0" fontId="6" fillId="0" borderId="22" xfId="58" applyFont="1" applyFill="1" applyBorder="1" applyAlignment="1">
      <alignment horizontal="left" vertical="center"/>
      <protection/>
    </xf>
    <xf numFmtId="0" fontId="6" fillId="0" borderId="55" xfId="58" applyFont="1" applyFill="1" applyBorder="1" applyAlignment="1">
      <alignment horizontal="left" vertical="center"/>
      <protection/>
    </xf>
    <xf numFmtId="0" fontId="6" fillId="0" borderId="27" xfId="58" applyFont="1" applyFill="1" applyBorder="1" applyAlignment="1">
      <alignment horizontal="left" vertical="center"/>
      <protection/>
    </xf>
    <xf numFmtId="3" fontId="7" fillId="0" borderId="20" xfId="58" applyNumberFormat="1" applyFont="1" applyFill="1" applyBorder="1" applyAlignment="1">
      <alignment horizontal="right" vertical="center"/>
      <protection/>
    </xf>
    <xf numFmtId="3" fontId="5" fillId="0" borderId="20" xfId="58" applyNumberFormat="1" applyFont="1" applyFill="1" applyBorder="1" applyAlignment="1">
      <alignment horizontal="right" vertical="center"/>
      <protection/>
    </xf>
    <xf numFmtId="0" fontId="2" fillId="0" borderId="0" xfId="58" applyBorder="1" applyAlignment="1">
      <alignment/>
      <protection/>
    </xf>
    <xf numFmtId="0" fontId="6" fillId="0" borderId="0" xfId="58" applyFont="1" applyBorder="1" applyAlignment="1">
      <alignment/>
      <protection/>
    </xf>
    <xf numFmtId="0" fontId="11" fillId="0" borderId="0" xfId="58" applyFont="1" applyAlignment="1">
      <alignment horizontal="center"/>
      <protection/>
    </xf>
    <xf numFmtId="167" fontId="11" fillId="0" borderId="58" xfId="62" applyNumberFormat="1" applyFont="1" applyFill="1" applyBorder="1" applyAlignment="1">
      <alignment horizontal="center" vertical="center" wrapText="1"/>
      <protection/>
    </xf>
    <xf numFmtId="167" fontId="11" fillId="0" borderId="52" xfId="62" applyNumberFormat="1" applyFont="1" applyFill="1" applyBorder="1" applyAlignment="1">
      <alignment horizontal="center" vertical="center" wrapText="1"/>
      <protection/>
    </xf>
    <xf numFmtId="167" fontId="17" fillId="0" borderId="59" xfId="62" applyNumberFormat="1" applyFont="1" applyFill="1" applyBorder="1" applyAlignment="1">
      <alignment horizontal="center" vertical="center" wrapText="1"/>
      <protection/>
    </xf>
    <xf numFmtId="167" fontId="17" fillId="0" borderId="47" xfId="62" applyNumberFormat="1" applyFont="1" applyFill="1" applyBorder="1" applyAlignment="1">
      <alignment horizontal="center" vertical="center" wrapText="1"/>
      <protection/>
    </xf>
    <xf numFmtId="0" fontId="21" fillId="0" borderId="0" xfId="61" applyFont="1" applyAlignment="1">
      <alignment horizontal="center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167" fontId="24" fillId="0" borderId="0" xfId="62" applyNumberFormat="1" applyFont="1" applyFill="1" applyAlignment="1">
      <alignment horizontal="center" vertical="center" wrapText="1"/>
      <protection/>
    </xf>
    <xf numFmtId="0" fontId="19" fillId="0" borderId="60" xfId="62" applyFont="1" applyFill="1" applyBorder="1" applyAlignment="1">
      <alignment horizontal="justify" vertical="center" wrapText="1"/>
      <protection/>
    </xf>
    <xf numFmtId="0" fontId="11" fillId="0" borderId="54" xfId="62" applyFont="1" applyFill="1" applyBorder="1" applyAlignment="1">
      <alignment horizontal="center" vertical="center" wrapText="1"/>
      <protection/>
    </xf>
    <xf numFmtId="0" fontId="16" fillId="0" borderId="20" xfId="62" applyFill="1" applyBorder="1" applyAlignment="1">
      <alignment horizontal="center"/>
      <protection/>
    </xf>
    <xf numFmtId="0" fontId="31" fillId="0" borderId="20" xfId="62" applyFont="1" applyFill="1" applyBorder="1" applyAlignment="1">
      <alignment horizontal="center" vertical="center" wrapText="1"/>
      <protection/>
    </xf>
    <xf numFmtId="167" fontId="17" fillId="0" borderId="61" xfId="62" applyNumberFormat="1" applyFont="1" applyFill="1" applyBorder="1" applyAlignment="1">
      <alignment horizontal="center" vertical="center"/>
      <protection/>
    </xf>
    <xf numFmtId="167" fontId="17" fillId="0" borderId="62" xfId="62" applyNumberFormat="1" applyFont="1" applyFill="1" applyBorder="1" applyAlignment="1">
      <alignment horizontal="center" vertical="center"/>
      <protection/>
    </xf>
    <xf numFmtId="167" fontId="17" fillId="0" borderId="63" xfId="62" applyNumberFormat="1" applyFont="1" applyFill="1" applyBorder="1" applyAlignment="1">
      <alignment horizontal="center" vertical="center"/>
      <protection/>
    </xf>
    <xf numFmtId="167" fontId="17" fillId="0" borderId="58" xfId="62" applyNumberFormat="1" applyFont="1" applyFill="1" applyBorder="1" applyAlignment="1">
      <alignment horizontal="center" vertical="center"/>
      <protection/>
    </xf>
    <xf numFmtId="167" fontId="17" fillId="0" borderId="52" xfId="62" applyNumberFormat="1" applyFont="1" applyFill="1" applyBorder="1" applyAlignment="1">
      <alignment horizontal="center" vertical="center"/>
      <protection/>
    </xf>
    <xf numFmtId="167" fontId="17" fillId="0" borderId="37" xfId="62" applyNumberFormat="1" applyFont="1" applyFill="1" applyBorder="1" applyAlignment="1">
      <alignment horizontal="left" vertical="center" wrapText="1" indent="2"/>
      <protection/>
    </xf>
    <xf numFmtId="167" fontId="17" fillId="0" borderId="64" xfId="62" applyNumberFormat="1" applyFont="1" applyFill="1" applyBorder="1" applyAlignment="1">
      <alignment horizontal="left" vertical="center" wrapText="1" indent="2"/>
      <protection/>
    </xf>
    <xf numFmtId="167" fontId="17" fillId="0" borderId="58" xfId="62" applyNumberFormat="1" applyFont="1" applyFill="1" applyBorder="1" applyAlignment="1">
      <alignment horizontal="center" vertical="center" wrapText="1"/>
      <protection/>
    </xf>
    <xf numFmtId="167" fontId="17" fillId="0" borderId="52" xfId="62" applyNumberFormat="1" applyFont="1" applyFill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12" fillId="0" borderId="20" xfId="58" applyFont="1" applyBorder="1" applyAlignment="1">
      <alignment horizontal="center" vertical="center" wrapText="1"/>
      <protection/>
    </xf>
    <xf numFmtId="0" fontId="12" fillId="0" borderId="22" xfId="58" applyFont="1" applyBorder="1" applyAlignment="1">
      <alignment horizontal="center" vertical="center" wrapText="1"/>
      <protection/>
    </xf>
    <xf numFmtId="0" fontId="12" fillId="0" borderId="55" xfId="58" applyFont="1" applyBorder="1" applyAlignment="1">
      <alignment horizontal="center" vertical="center" wrapText="1"/>
      <protection/>
    </xf>
    <xf numFmtId="0" fontId="12" fillId="0" borderId="27" xfId="58" applyFont="1" applyBorder="1" applyAlignment="1">
      <alignment horizontal="center" vertical="center" wrapText="1"/>
      <protection/>
    </xf>
    <xf numFmtId="0" fontId="11" fillId="0" borderId="0" xfId="63" applyFont="1" applyBorder="1" applyAlignment="1">
      <alignment horizontal="center" vertical="center"/>
      <protection/>
    </xf>
    <xf numFmtId="0" fontId="12" fillId="0" borderId="0" xfId="63" applyFont="1" applyBorder="1" applyAlignment="1">
      <alignment horizontal="right" vertical="center"/>
      <protection/>
    </xf>
    <xf numFmtId="3" fontId="10" fillId="33" borderId="56" xfId="58" applyNumberFormat="1" applyFont="1" applyFill="1" applyBorder="1" applyAlignment="1">
      <alignment horizontal="center" vertical="center"/>
      <protection/>
    </xf>
    <xf numFmtId="3" fontId="10" fillId="33" borderId="0" xfId="58" applyNumberFormat="1" applyFont="1" applyFill="1" applyBorder="1" applyAlignment="1">
      <alignment horizontal="center" vertical="center"/>
      <protection/>
    </xf>
    <xf numFmtId="3" fontId="10" fillId="33" borderId="54" xfId="58" applyNumberFormat="1" applyFont="1" applyFill="1" applyBorder="1" applyAlignment="1">
      <alignment horizontal="center" vertical="center"/>
      <protection/>
    </xf>
    <xf numFmtId="164" fontId="51" fillId="0" borderId="0" xfId="58" applyNumberFormat="1" applyFont="1" applyFill="1" applyAlignment="1">
      <alignment horizont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3" fontId="10" fillId="0" borderId="55" xfId="58" applyNumberFormat="1" applyFont="1" applyFill="1" applyBorder="1" applyAlignment="1">
      <alignment horizontal="center" vertical="center"/>
      <protection/>
    </xf>
    <xf numFmtId="3" fontId="10" fillId="0" borderId="27" xfId="58" applyNumberFormat="1" applyFont="1" applyFill="1" applyBorder="1" applyAlignment="1">
      <alignment horizontal="center" vertical="center"/>
      <protection/>
    </xf>
    <xf numFmtId="3" fontId="10" fillId="0" borderId="20" xfId="58" applyNumberFormat="1" applyFont="1" applyFill="1" applyBorder="1" applyAlignment="1">
      <alignment horizontal="center" vertical="center"/>
      <protection/>
    </xf>
    <xf numFmtId="3" fontId="5" fillId="0" borderId="0" xfId="58" applyNumberFormat="1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likviditási terv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100" zoomScalePageLayoutView="0" workbookViewId="0" topLeftCell="A31">
      <selection activeCell="AP31" sqref="AP31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9" width="2.7109375" style="1" customWidth="1"/>
    <col min="40" max="40" width="6.57421875" style="1" customWidth="1"/>
    <col min="41" max="188" width="9.140625" style="1" customWidth="1"/>
    <col min="189" max="16384" width="2.7109375" style="1" customWidth="1"/>
  </cols>
  <sheetData>
    <row r="1" spans="1:40" ht="35.25" customHeight="1">
      <c r="A1" s="396" t="s">
        <v>655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</row>
    <row r="2" spans="1:40" ht="35.25" customHeight="1">
      <c r="A2" s="396" t="s">
        <v>412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</row>
    <row r="3" spans="1:40" ht="33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</row>
    <row r="4" spans="1:40" ht="15.75" customHeight="1">
      <c r="A4" s="361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</row>
    <row r="5" spans="1:40" ht="49.5" customHeight="1">
      <c r="A5" s="363" t="s">
        <v>3</v>
      </c>
      <c r="B5" s="364"/>
      <c r="C5" s="365" t="s">
        <v>4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95" t="s">
        <v>5</v>
      </c>
      <c r="AD5" s="366"/>
      <c r="AE5" s="366"/>
      <c r="AF5" s="366"/>
      <c r="AG5" s="387" t="s">
        <v>716</v>
      </c>
      <c r="AH5" s="397"/>
      <c r="AI5" s="397"/>
      <c r="AJ5" s="398"/>
      <c r="AK5" s="364" t="s">
        <v>6</v>
      </c>
      <c r="AL5" s="366"/>
      <c r="AM5" s="366"/>
      <c r="AN5" s="366"/>
    </row>
    <row r="6" spans="1:40" s="2" customFormat="1" ht="19.5" customHeight="1">
      <c r="A6" s="400">
        <v>1</v>
      </c>
      <c r="B6" s="401"/>
      <c r="C6" s="402" t="s">
        <v>396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390" t="s">
        <v>52</v>
      </c>
      <c r="AD6" s="390"/>
      <c r="AE6" s="390"/>
      <c r="AF6" s="390"/>
      <c r="AG6" s="383">
        <v>5269</v>
      </c>
      <c r="AH6" s="384"/>
      <c r="AI6" s="384"/>
      <c r="AJ6" s="385"/>
      <c r="AK6" s="380">
        <v>6137</v>
      </c>
      <c r="AL6" s="381"/>
      <c r="AM6" s="381"/>
      <c r="AN6" s="382"/>
    </row>
    <row r="7" spans="1:40" ht="19.5" customHeight="1">
      <c r="A7" s="400">
        <v>2</v>
      </c>
      <c r="B7" s="401"/>
      <c r="C7" s="355" t="s">
        <v>397</v>
      </c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90" t="s">
        <v>64</v>
      </c>
      <c r="AD7" s="390"/>
      <c r="AE7" s="390"/>
      <c r="AF7" s="390"/>
      <c r="AG7" s="383">
        <v>2148</v>
      </c>
      <c r="AH7" s="384"/>
      <c r="AI7" s="384"/>
      <c r="AJ7" s="385"/>
      <c r="AK7" s="380">
        <v>2235</v>
      </c>
      <c r="AL7" s="381"/>
      <c r="AM7" s="381"/>
      <c r="AN7" s="382"/>
    </row>
    <row r="8" spans="1:40" ht="19.5" customHeight="1">
      <c r="A8" s="400">
        <v>3</v>
      </c>
      <c r="B8" s="401"/>
      <c r="C8" s="402" t="s">
        <v>478</v>
      </c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390" t="s">
        <v>67</v>
      </c>
      <c r="AD8" s="390"/>
      <c r="AE8" s="390"/>
      <c r="AF8" s="390"/>
      <c r="AG8" s="383">
        <f>SUM(AG6:AG7)</f>
        <v>7417</v>
      </c>
      <c r="AH8" s="384"/>
      <c r="AI8" s="384"/>
      <c r="AJ8" s="385"/>
      <c r="AK8" s="380">
        <f>SUM(AK6:AN7)</f>
        <v>8372</v>
      </c>
      <c r="AL8" s="381"/>
      <c r="AM8" s="381"/>
      <c r="AN8" s="382"/>
    </row>
    <row r="9" spans="1:40" s="3" customFormat="1" ht="31.5" customHeight="1">
      <c r="A9" s="400">
        <v>4</v>
      </c>
      <c r="B9" s="401"/>
      <c r="C9" s="355" t="s">
        <v>69</v>
      </c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90" t="s">
        <v>70</v>
      </c>
      <c r="AD9" s="390"/>
      <c r="AE9" s="390"/>
      <c r="AF9" s="390"/>
      <c r="AG9" s="383">
        <v>1694</v>
      </c>
      <c r="AH9" s="384"/>
      <c r="AI9" s="384"/>
      <c r="AJ9" s="385"/>
      <c r="AK9" s="380">
        <v>1066</v>
      </c>
      <c r="AL9" s="381"/>
      <c r="AM9" s="381"/>
      <c r="AN9" s="382"/>
    </row>
    <row r="10" spans="1:40" ht="27.75" customHeight="1">
      <c r="A10" s="400">
        <v>5</v>
      </c>
      <c r="B10" s="401"/>
      <c r="C10" s="355" t="s">
        <v>399</v>
      </c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90" t="s">
        <v>145</v>
      </c>
      <c r="AD10" s="390"/>
      <c r="AE10" s="390"/>
      <c r="AF10" s="390"/>
      <c r="AG10" s="383">
        <v>11213</v>
      </c>
      <c r="AH10" s="384"/>
      <c r="AI10" s="384"/>
      <c r="AJ10" s="385"/>
      <c r="AK10" s="380">
        <v>6270</v>
      </c>
      <c r="AL10" s="381"/>
      <c r="AM10" s="381"/>
      <c r="AN10" s="382"/>
    </row>
    <row r="11" spans="1:40" ht="19.5" customHeight="1">
      <c r="A11" s="400">
        <v>6</v>
      </c>
      <c r="B11" s="401"/>
      <c r="C11" s="368" t="s">
        <v>400</v>
      </c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90" t="s">
        <v>172</v>
      </c>
      <c r="AD11" s="390"/>
      <c r="AE11" s="390"/>
      <c r="AF11" s="390"/>
      <c r="AG11" s="383">
        <v>7823</v>
      </c>
      <c r="AH11" s="384"/>
      <c r="AI11" s="384"/>
      <c r="AJ11" s="385"/>
      <c r="AK11" s="380">
        <v>5615</v>
      </c>
      <c r="AL11" s="381"/>
      <c r="AM11" s="381"/>
      <c r="AN11" s="382"/>
    </row>
    <row r="12" spans="1:40" ht="19.5" customHeight="1">
      <c r="A12" s="400">
        <v>7</v>
      </c>
      <c r="B12" s="401"/>
      <c r="C12" s="368" t="s">
        <v>401</v>
      </c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90" t="s">
        <v>210</v>
      </c>
      <c r="AD12" s="390"/>
      <c r="AE12" s="390"/>
      <c r="AF12" s="390"/>
      <c r="AG12" s="383">
        <v>4818</v>
      </c>
      <c r="AH12" s="384"/>
      <c r="AI12" s="384"/>
      <c r="AJ12" s="385"/>
      <c r="AK12" s="380">
        <v>5331</v>
      </c>
      <c r="AL12" s="381"/>
      <c r="AM12" s="381"/>
      <c r="AN12" s="382"/>
    </row>
    <row r="13" spans="1:40" s="3" customFormat="1" ht="19.5" customHeight="1">
      <c r="A13" s="400">
        <v>8</v>
      </c>
      <c r="B13" s="401"/>
      <c r="C13" s="374" t="s">
        <v>402</v>
      </c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90" t="s">
        <v>234</v>
      </c>
      <c r="AD13" s="390"/>
      <c r="AE13" s="390"/>
      <c r="AF13" s="390"/>
      <c r="AG13" s="383">
        <v>190</v>
      </c>
      <c r="AH13" s="384"/>
      <c r="AI13" s="384"/>
      <c r="AJ13" s="385"/>
      <c r="AK13" s="380"/>
      <c r="AL13" s="381"/>
      <c r="AM13" s="381"/>
      <c r="AN13" s="382"/>
    </row>
    <row r="14" spans="1:40" s="3" customFormat="1" ht="19.5" customHeight="1">
      <c r="A14" s="400">
        <v>9</v>
      </c>
      <c r="B14" s="401"/>
      <c r="C14" s="368" t="s">
        <v>403</v>
      </c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90" t="s">
        <v>249</v>
      </c>
      <c r="AD14" s="390"/>
      <c r="AE14" s="390"/>
      <c r="AF14" s="390"/>
      <c r="AG14" s="383"/>
      <c r="AH14" s="384"/>
      <c r="AI14" s="384"/>
      <c r="AJ14" s="385"/>
      <c r="AK14" s="380"/>
      <c r="AL14" s="381"/>
      <c r="AM14" s="381"/>
      <c r="AN14" s="382"/>
    </row>
    <row r="15" spans="1:40" ht="19.5" customHeight="1">
      <c r="A15" s="400">
        <v>10</v>
      </c>
      <c r="B15" s="401"/>
      <c r="C15" s="368" t="s">
        <v>404</v>
      </c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90" t="s">
        <v>276</v>
      </c>
      <c r="AD15" s="390"/>
      <c r="AE15" s="390"/>
      <c r="AF15" s="390"/>
      <c r="AG15" s="383">
        <v>2000</v>
      </c>
      <c r="AH15" s="384"/>
      <c r="AI15" s="384"/>
      <c r="AJ15" s="385"/>
      <c r="AK15" s="380"/>
      <c r="AL15" s="381"/>
      <c r="AM15" s="381"/>
      <c r="AN15" s="382"/>
    </row>
    <row r="16" spans="1:40" s="3" customFormat="1" ht="19.5" customHeight="1">
      <c r="A16" s="400">
        <v>11</v>
      </c>
      <c r="B16" s="401"/>
      <c r="C16" s="374" t="s">
        <v>479</v>
      </c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92" t="s">
        <v>279</v>
      </c>
      <c r="AD16" s="393"/>
      <c r="AE16" s="393"/>
      <c r="AF16" s="394"/>
      <c r="AG16" s="383">
        <f>SUM(AG8:AG15)</f>
        <v>35155</v>
      </c>
      <c r="AH16" s="384"/>
      <c r="AI16" s="384"/>
      <c r="AJ16" s="385"/>
      <c r="AK16" s="380">
        <f>SUM(AK8:AN15)</f>
        <v>26654</v>
      </c>
      <c r="AL16" s="381"/>
      <c r="AM16" s="381"/>
      <c r="AN16" s="382"/>
    </row>
    <row r="17" spans="1:40" s="7" customFormat="1" ht="19.5" customHeight="1">
      <c r="A17" s="350">
        <v>12</v>
      </c>
      <c r="B17" s="404"/>
      <c r="C17" s="368" t="s">
        <v>466</v>
      </c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70"/>
      <c r="AC17" s="355" t="s">
        <v>421</v>
      </c>
      <c r="AD17" s="356"/>
      <c r="AE17" s="356"/>
      <c r="AF17" s="356"/>
      <c r="AG17" s="383"/>
      <c r="AH17" s="384"/>
      <c r="AI17" s="384"/>
      <c r="AJ17" s="385"/>
      <c r="AK17" s="380">
        <v>1500</v>
      </c>
      <c r="AL17" s="381"/>
      <c r="AM17" s="381"/>
      <c r="AN17" s="382"/>
    </row>
    <row r="18" spans="1:40" s="7" customFormat="1" ht="19.5" customHeight="1">
      <c r="A18" s="350">
        <v>13</v>
      </c>
      <c r="B18" s="404"/>
      <c r="C18" s="352" t="s">
        <v>467</v>
      </c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4"/>
      <c r="AC18" s="355" t="s">
        <v>431</v>
      </c>
      <c r="AD18" s="356"/>
      <c r="AE18" s="356"/>
      <c r="AF18" s="356"/>
      <c r="AG18" s="383"/>
      <c r="AH18" s="384"/>
      <c r="AI18" s="384"/>
      <c r="AJ18" s="385"/>
      <c r="AK18" s="386"/>
      <c r="AL18" s="386"/>
      <c r="AM18" s="386"/>
      <c r="AN18" s="386"/>
    </row>
    <row r="19" spans="1:40" s="7" customFormat="1" ht="19.5" customHeight="1">
      <c r="A19" s="350">
        <v>14</v>
      </c>
      <c r="B19" s="404"/>
      <c r="C19" s="352" t="s">
        <v>468</v>
      </c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4"/>
      <c r="AC19" s="355" t="s">
        <v>445</v>
      </c>
      <c r="AD19" s="356"/>
      <c r="AE19" s="356"/>
      <c r="AF19" s="356"/>
      <c r="AG19" s="383"/>
      <c r="AH19" s="384"/>
      <c r="AI19" s="384"/>
      <c r="AJ19" s="385"/>
      <c r="AK19" s="386"/>
      <c r="AL19" s="386"/>
      <c r="AM19" s="386"/>
      <c r="AN19" s="386"/>
    </row>
    <row r="20" spans="1:40" s="7" customFormat="1" ht="19.5" customHeight="1">
      <c r="A20" s="350">
        <v>15</v>
      </c>
      <c r="B20" s="404"/>
      <c r="C20" s="352" t="s">
        <v>469</v>
      </c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4"/>
      <c r="AC20" s="355" t="s">
        <v>455</v>
      </c>
      <c r="AD20" s="356"/>
      <c r="AE20" s="356"/>
      <c r="AF20" s="356"/>
      <c r="AG20" s="383"/>
      <c r="AH20" s="384"/>
      <c r="AI20" s="384"/>
      <c r="AJ20" s="385"/>
      <c r="AK20" s="386"/>
      <c r="AL20" s="386"/>
      <c r="AM20" s="386"/>
      <c r="AN20" s="386"/>
    </row>
    <row r="21" spans="1:40" s="7" customFormat="1" ht="19.5" customHeight="1">
      <c r="A21" s="350">
        <v>16</v>
      </c>
      <c r="B21" s="404"/>
      <c r="C21" s="352" t="s">
        <v>480</v>
      </c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4"/>
      <c r="AC21" s="355" t="s">
        <v>459</v>
      </c>
      <c r="AD21" s="356"/>
      <c r="AE21" s="356"/>
      <c r="AF21" s="356"/>
      <c r="AG21" s="357"/>
      <c r="AH21" s="357"/>
      <c r="AI21" s="357"/>
      <c r="AJ21" s="357"/>
      <c r="AK21" s="391">
        <v>1500</v>
      </c>
      <c r="AL21" s="391"/>
      <c r="AM21" s="391"/>
      <c r="AN21" s="391"/>
    </row>
    <row r="22" spans="1:40" s="7" customFormat="1" ht="19.5" customHeight="1">
      <c r="A22" s="350">
        <v>17</v>
      </c>
      <c r="B22" s="404"/>
      <c r="C22" s="352" t="s">
        <v>481</v>
      </c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4"/>
      <c r="AC22" s="355" t="s">
        <v>459</v>
      </c>
      <c r="AD22" s="356"/>
      <c r="AE22" s="356"/>
      <c r="AF22" s="356"/>
      <c r="AG22" s="357">
        <f>AG16</f>
        <v>35155</v>
      </c>
      <c r="AH22" s="357"/>
      <c r="AI22" s="357"/>
      <c r="AJ22" s="357"/>
      <c r="AK22" s="391">
        <f>AK16+AK17</f>
        <v>28154</v>
      </c>
      <c r="AL22" s="386"/>
      <c r="AM22" s="386"/>
      <c r="AN22" s="386"/>
    </row>
    <row r="23" spans="1:40" ht="19.5" customHeight="1">
      <c r="A23" s="361" t="s">
        <v>2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</row>
    <row r="24" spans="1:40" ht="30" customHeight="1">
      <c r="A24" s="363" t="s">
        <v>3</v>
      </c>
      <c r="B24" s="364"/>
      <c r="C24" s="365" t="s">
        <v>4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95" t="s">
        <v>5</v>
      </c>
      <c r="AD24" s="366"/>
      <c r="AE24" s="366"/>
      <c r="AF24" s="366"/>
      <c r="AG24" s="358"/>
      <c r="AH24" s="359"/>
      <c r="AI24" s="359"/>
      <c r="AJ24" s="360"/>
      <c r="AK24" s="387" t="s">
        <v>6</v>
      </c>
      <c r="AL24" s="388"/>
      <c r="AM24" s="388"/>
      <c r="AN24" s="389"/>
    </row>
    <row r="25" spans="1:40" ht="15.75">
      <c r="A25" s="350">
        <v>1</v>
      </c>
      <c r="B25" s="351"/>
      <c r="C25" s="355" t="s">
        <v>405</v>
      </c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67"/>
      <c r="AC25" s="374" t="s">
        <v>305</v>
      </c>
      <c r="AD25" s="375"/>
      <c r="AE25" s="375"/>
      <c r="AF25" s="376"/>
      <c r="AG25" s="377">
        <v>25832</v>
      </c>
      <c r="AH25" s="378"/>
      <c r="AI25" s="378"/>
      <c r="AJ25" s="379"/>
      <c r="AK25" s="347">
        <v>21004</v>
      </c>
      <c r="AL25" s="348"/>
      <c r="AM25" s="348"/>
      <c r="AN25" s="349"/>
    </row>
    <row r="26" spans="1:40" ht="15.75">
      <c r="A26" s="350">
        <v>2</v>
      </c>
      <c r="B26" s="351"/>
      <c r="C26" s="355" t="s">
        <v>407</v>
      </c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67"/>
      <c r="AC26" s="374" t="s">
        <v>317</v>
      </c>
      <c r="AD26" s="375"/>
      <c r="AE26" s="375"/>
      <c r="AF26" s="376"/>
      <c r="AG26" s="377"/>
      <c r="AH26" s="378"/>
      <c r="AI26" s="378"/>
      <c r="AJ26" s="379"/>
      <c r="AK26" s="347"/>
      <c r="AL26" s="348"/>
      <c r="AM26" s="348"/>
      <c r="AN26" s="349"/>
    </row>
    <row r="27" spans="1:40" ht="15.75">
      <c r="A27" s="350">
        <v>3</v>
      </c>
      <c r="B27" s="351"/>
      <c r="C27" s="355" t="s">
        <v>408</v>
      </c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67"/>
      <c r="AC27" s="374" t="s">
        <v>343</v>
      </c>
      <c r="AD27" s="375"/>
      <c r="AE27" s="375"/>
      <c r="AF27" s="376"/>
      <c r="AG27" s="377"/>
      <c r="AH27" s="378"/>
      <c r="AI27" s="378"/>
      <c r="AJ27" s="379"/>
      <c r="AK27" s="347">
        <v>1660</v>
      </c>
      <c r="AL27" s="348"/>
      <c r="AM27" s="348"/>
      <c r="AN27" s="349"/>
    </row>
    <row r="28" spans="1:40" ht="15.75">
      <c r="A28" s="350">
        <v>4</v>
      </c>
      <c r="B28" s="351"/>
      <c r="C28" s="368" t="s">
        <v>409</v>
      </c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70"/>
      <c r="AC28" s="374" t="s">
        <v>365</v>
      </c>
      <c r="AD28" s="375"/>
      <c r="AE28" s="375"/>
      <c r="AF28" s="376"/>
      <c r="AG28" s="377"/>
      <c r="AH28" s="378"/>
      <c r="AI28" s="378"/>
      <c r="AJ28" s="379"/>
      <c r="AK28" s="347">
        <v>870</v>
      </c>
      <c r="AL28" s="348"/>
      <c r="AM28" s="348"/>
      <c r="AN28" s="349"/>
    </row>
    <row r="29" spans="1:40" ht="15.75">
      <c r="A29" s="350">
        <v>5</v>
      </c>
      <c r="B29" s="351"/>
      <c r="C29" s="355" t="s">
        <v>410</v>
      </c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67"/>
      <c r="AC29" s="374" t="s">
        <v>377</v>
      </c>
      <c r="AD29" s="375"/>
      <c r="AE29" s="375"/>
      <c r="AF29" s="376"/>
      <c r="AG29" s="377"/>
      <c r="AH29" s="378"/>
      <c r="AI29" s="378"/>
      <c r="AJ29" s="379"/>
      <c r="AK29" s="347"/>
      <c r="AL29" s="348"/>
      <c r="AM29" s="348"/>
      <c r="AN29" s="349"/>
    </row>
    <row r="30" spans="1:40" ht="15.75">
      <c r="A30" s="350">
        <v>6</v>
      </c>
      <c r="B30" s="351"/>
      <c r="C30" s="355" t="s">
        <v>411</v>
      </c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67"/>
      <c r="AC30" s="374" t="s">
        <v>385</v>
      </c>
      <c r="AD30" s="375"/>
      <c r="AE30" s="375"/>
      <c r="AF30" s="376"/>
      <c r="AG30" s="377">
        <v>110</v>
      </c>
      <c r="AH30" s="378"/>
      <c r="AI30" s="378"/>
      <c r="AJ30" s="379"/>
      <c r="AK30" s="347">
        <v>120</v>
      </c>
      <c r="AL30" s="348"/>
      <c r="AM30" s="348"/>
      <c r="AN30" s="349"/>
    </row>
    <row r="31" spans="1:40" ht="15.75">
      <c r="A31" s="350">
        <v>7</v>
      </c>
      <c r="B31" s="351"/>
      <c r="C31" s="355" t="s">
        <v>406</v>
      </c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67"/>
      <c r="AC31" s="374" t="s">
        <v>393</v>
      </c>
      <c r="AD31" s="375"/>
      <c r="AE31" s="375"/>
      <c r="AF31" s="376"/>
      <c r="AG31" s="377"/>
      <c r="AH31" s="378"/>
      <c r="AI31" s="378"/>
      <c r="AJ31" s="379"/>
      <c r="AK31" s="347">
        <v>4500</v>
      </c>
      <c r="AL31" s="348"/>
      <c r="AM31" s="348"/>
      <c r="AN31" s="349"/>
    </row>
    <row r="32" spans="1:40" ht="15.75">
      <c r="A32" s="350">
        <v>8</v>
      </c>
      <c r="B32" s="351"/>
      <c r="C32" s="368" t="s">
        <v>471</v>
      </c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70"/>
      <c r="AC32" s="374" t="s">
        <v>395</v>
      </c>
      <c r="AD32" s="375"/>
      <c r="AE32" s="375"/>
      <c r="AF32" s="376"/>
      <c r="AG32" s="347">
        <f>AG25+AG30</f>
        <v>25942</v>
      </c>
      <c r="AH32" s="348"/>
      <c r="AI32" s="348"/>
      <c r="AJ32" s="349"/>
      <c r="AK32" s="347">
        <f>AK25+AK26+AK27+AK28+AK29+AK30+AK31</f>
        <v>28154</v>
      </c>
      <c r="AL32" s="348"/>
      <c r="AM32" s="348"/>
      <c r="AN32" s="349"/>
    </row>
    <row r="33" spans="1:40" ht="15.75">
      <c r="A33" s="350">
        <v>9</v>
      </c>
      <c r="B33" s="351"/>
      <c r="C33" s="368" t="s">
        <v>472</v>
      </c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70"/>
      <c r="AC33" s="355" t="s">
        <v>460</v>
      </c>
      <c r="AD33" s="356"/>
      <c r="AE33" s="356"/>
      <c r="AF33" s="356"/>
      <c r="AG33" s="347"/>
      <c r="AH33" s="348"/>
      <c r="AI33" s="348"/>
      <c r="AJ33" s="349"/>
      <c r="AK33" s="344"/>
      <c r="AL33" s="345"/>
      <c r="AM33" s="345"/>
      <c r="AN33" s="346"/>
    </row>
    <row r="34" spans="1:40" ht="15.75">
      <c r="A34" s="350">
        <v>10</v>
      </c>
      <c r="B34" s="351"/>
      <c r="C34" s="352" t="s">
        <v>473</v>
      </c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4"/>
      <c r="AC34" s="355" t="s">
        <v>461</v>
      </c>
      <c r="AD34" s="356"/>
      <c r="AE34" s="356"/>
      <c r="AF34" s="356"/>
      <c r="AG34" s="347"/>
      <c r="AH34" s="348"/>
      <c r="AI34" s="348"/>
      <c r="AJ34" s="349"/>
      <c r="AK34" s="347"/>
      <c r="AL34" s="348"/>
      <c r="AM34" s="348"/>
      <c r="AN34" s="349"/>
    </row>
    <row r="35" spans="1:40" ht="15.75">
      <c r="A35" s="350">
        <v>11</v>
      </c>
      <c r="B35" s="351"/>
      <c r="C35" s="355" t="s">
        <v>474</v>
      </c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67"/>
      <c r="AC35" s="355" t="s">
        <v>462</v>
      </c>
      <c r="AD35" s="356"/>
      <c r="AE35" s="356"/>
      <c r="AF35" s="356"/>
      <c r="AG35" s="347">
        <v>9213</v>
      </c>
      <c r="AH35" s="348"/>
      <c r="AI35" s="348"/>
      <c r="AJ35" s="349"/>
      <c r="AK35" s="371"/>
      <c r="AL35" s="372"/>
      <c r="AM35" s="372"/>
      <c r="AN35" s="373"/>
    </row>
    <row r="36" spans="1:40" ht="15.75">
      <c r="A36" s="350">
        <v>12</v>
      </c>
      <c r="B36" s="351"/>
      <c r="C36" s="368" t="s">
        <v>475</v>
      </c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70"/>
      <c r="AC36" s="355" t="s">
        <v>463</v>
      </c>
      <c r="AD36" s="356"/>
      <c r="AE36" s="356"/>
      <c r="AF36" s="356"/>
      <c r="AG36" s="347"/>
      <c r="AH36" s="348"/>
      <c r="AI36" s="348"/>
      <c r="AJ36" s="349"/>
      <c r="AK36" s="344"/>
      <c r="AL36" s="345"/>
      <c r="AM36" s="345"/>
      <c r="AN36" s="346"/>
    </row>
    <row r="37" spans="1:40" ht="15.75">
      <c r="A37" s="350">
        <v>13</v>
      </c>
      <c r="B37" s="351"/>
      <c r="C37" s="352" t="s">
        <v>476</v>
      </c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4"/>
      <c r="AC37" s="355" t="s">
        <v>464</v>
      </c>
      <c r="AD37" s="356"/>
      <c r="AE37" s="356"/>
      <c r="AF37" s="356"/>
      <c r="AG37" s="347"/>
      <c r="AH37" s="348"/>
      <c r="AI37" s="348"/>
      <c r="AJ37" s="349"/>
      <c r="AK37" s="344"/>
      <c r="AL37" s="345"/>
      <c r="AM37" s="345"/>
      <c r="AN37" s="346"/>
    </row>
    <row r="38" spans="1:40" ht="15.75">
      <c r="A38" s="350">
        <v>14</v>
      </c>
      <c r="B38" s="351"/>
      <c r="C38" s="352" t="s">
        <v>477</v>
      </c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4"/>
      <c r="AC38" s="355" t="s">
        <v>465</v>
      </c>
      <c r="AD38" s="356"/>
      <c r="AE38" s="356"/>
      <c r="AF38" s="356"/>
      <c r="AG38" s="347"/>
      <c r="AH38" s="348"/>
      <c r="AI38" s="348"/>
      <c r="AJ38" s="349"/>
      <c r="AK38" s="347">
        <f>SUM(AK35:AK37)</f>
        <v>0</v>
      </c>
      <c r="AL38" s="348"/>
      <c r="AM38" s="348"/>
      <c r="AN38" s="349"/>
    </row>
    <row r="39" spans="1:40" ht="15.75">
      <c r="A39" s="350">
        <v>15</v>
      </c>
      <c r="B39" s="351"/>
      <c r="C39" s="352" t="s">
        <v>482</v>
      </c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4"/>
      <c r="AC39" s="355" t="s">
        <v>465</v>
      </c>
      <c r="AD39" s="356"/>
      <c r="AE39" s="356"/>
      <c r="AF39" s="356"/>
      <c r="AG39" s="347">
        <f>AG32+AG35</f>
        <v>35155</v>
      </c>
      <c r="AH39" s="348"/>
      <c r="AI39" s="348"/>
      <c r="AJ39" s="349"/>
      <c r="AK39" s="347">
        <f>AK32+AK38</f>
        <v>28154</v>
      </c>
      <c r="AL39" s="348"/>
      <c r="AM39" s="348"/>
      <c r="AN39" s="349"/>
    </row>
  </sheetData>
  <sheetProtection/>
  <mergeCells count="175">
    <mergeCell ref="A18:B18"/>
    <mergeCell ref="A22:B22"/>
    <mergeCell ref="C22:AB22"/>
    <mergeCell ref="A21:B21"/>
    <mergeCell ref="A19:B19"/>
    <mergeCell ref="A20:B20"/>
    <mergeCell ref="C20:AB20"/>
    <mergeCell ref="C21:AB21"/>
    <mergeCell ref="C19:AB19"/>
    <mergeCell ref="AG19:AJ19"/>
    <mergeCell ref="C17:AB17"/>
    <mergeCell ref="AC17:AF17"/>
    <mergeCell ref="AC13:AF13"/>
    <mergeCell ref="A11:B11"/>
    <mergeCell ref="C18:AB18"/>
    <mergeCell ref="A16:B16"/>
    <mergeCell ref="A14:B14"/>
    <mergeCell ref="A15:B15"/>
    <mergeCell ref="A17:B17"/>
    <mergeCell ref="AK15:AN15"/>
    <mergeCell ref="C11:AB11"/>
    <mergeCell ref="AC11:AF11"/>
    <mergeCell ref="A13:B13"/>
    <mergeCell ref="C13:AB13"/>
    <mergeCell ref="AC12:AF12"/>
    <mergeCell ref="AK13:AN13"/>
    <mergeCell ref="AK11:AN11"/>
    <mergeCell ref="A12:B12"/>
    <mergeCell ref="C12:AB12"/>
    <mergeCell ref="AG10:AJ10"/>
    <mergeCell ref="C16:AB16"/>
    <mergeCell ref="AG15:AJ15"/>
    <mergeCell ref="C14:AB14"/>
    <mergeCell ref="AC14:AF14"/>
    <mergeCell ref="C15:AB15"/>
    <mergeCell ref="AC15:AF15"/>
    <mergeCell ref="AG13:AJ13"/>
    <mergeCell ref="AC10:AF10"/>
    <mergeCell ref="A8:B8"/>
    <mergeCell ref="C8:AB8"/>
    <mergeCell ref="AG8:AJ8"/>
    <mergeCell ref="AG12:AJ12"/>
    <mergeCell ref="A9:B9"/>
    <mergeCell ref="A10:B10"/>
    <mergeCell ref="C10:AB10"/>
    <mergeCell ref="C9:AB9"/>
    <mergeCell ref="AC9:AF9"/>
    <mergeCell ref="AG9:AJ9"/>
    <mergeCell ref="A7:B7"/>
    <mergeCell ref="C7:AB7"/>
    <mergeCell ref="AG6:AJ6"/>
    <mergeCell ref="AK12:AN12"/>
    <mergeCell ref="AK10:AN10"/>
    <mergeCell ref="AG7:AJ7"/>
    <mergeCell ref="A6:B6"/>
    <mergeCell ref="C6:AB6"/>
    <mergeCell ref="AC6:AF6"/>
    <mergeCell ref="AK9:AN9"/>
    <mergeCell ref="A1:AN1"/>
    <mergeCell ref="A2:AN2"/>
    <mergeCell ref="C5:AB5"/>
    <mergeCell ref="AC5:AF5"/>
    <mergeCell ref="AK5:AN5"/>
    <mergeCell ref="AG5:AJ5"/>
    <mergeCell ref="A3:AN3"/>
    <mergeCell ref="A4:AN4"/>
    <mergeCell ref="A5:B5"/>
    <mergeCell ref="AC22:AF22"/>
    <mergeCell ref="AC21:AF21"/>
    <mergeCell ref="AC16:AF16"/>
    <mergeCell ref="AC24:AF24"/>
    <mergeCell ref="AC20:AF20"/>
    <mergeCell ref="AC18:AF18"/>
    <mergeCell ref="AC19:AF19"/>
    <mergeCell ref="AK24:AN24"/>
    <mergeCell ref="AK6:AN6"/>
    <mergeCell ref="AC7:AF7"/>
    <mergeCell ref="AK7:AN7"/>
    <mergeCell ref="AC8:AF8"/>
    <mergeCell ref="AK8:AN8"/>
    <mergeCell ref="AK16:AN16"/>
    <mergeCell ref="AK22:AN22"/>
    <mergeCell ref="AK21:AN21"/>
    <mergeCell ref="AK18:AN18"/>
    <mergeCell ref="AK17:AN17"/>
    <mergeCell ref="AG11:AJ11"/>
    <mergeCell ref="AG20:AJ20"/>
    <mergeCell ref="AG14:AJ14"/>
    <mergeCell ref="AG16:AJ16"/>
    <mergeCell ref="AK14:AN14"/>
    <mergeCell ref="AK20:AN20"/>
    <mergeCell ref="AK19:AN19"/>
    <mergeCell ref="AG17:AJ17"/>
    <mergeCell ref="AG18:AJ18"/>
    <mergeCell ref="A26:B26"/>
    <mergeCell ref="C26:AB26"/>
    <mergeCell ref="AC26:AF26"/>
    <mergeCell ref="AK26:AN26"/>
    <mergeCell ref="AG26:AJ26"/>
    <mergeCell ref="A25:B25"/>
    <mergeCell ref="C25:AB25"/>
    <mergeCell ref="AC25:AF25"/>
    <mergeCell ref="AK25:AN25"/>
    <mergeCell ref="AG25:AJ25"/>
    <mergeCell ref="A28:B28"/>
    <mergeCell ref="C28:AB28"/>
    <mergeCell ref="AC28:AF28"/>
    <mergeCell ref="AK28:AN28"/>
    <mergeCell ref="AG28:AJ28"/>
    <mergeCell ref="A27:B27"/>
    <mergeCell ref="C27:AB27"/>
    <mergeCell ref="AC27:AF27"/>
    <mergeCell ref="AK27:AN27"/>
    <mergeCell ref="AG27:AJ27"/>
    <mergeCell ref="A30:B30"/>
    <mergeCell ref="C30:AB30"/>
    <mergeCell ref="AC30:AF30"/>
    <mergeCell ref="AK30:AN30"/>
    <mergeCell ref="AG30:AJ30"/>
    <mergeCell ref="A29:B29"/>
    <mergeCell ref="C29:AB29"/>
    <mergeCell ref="AC29:AF29"/>
    <mergeCell ref="AK29:AN29"/>
    <mergeCell ref="AG29:AJ29"/>
    <mergeCell ref="A32:B32"/>
    <mergeCell ref="C32:AB32"/>
    <mergeCell ref="AC32:AF32"/>
    <mergeCell ref="AK32:AN32"/>
    <mergeCell ref="AG32:AJ32"/>
    <mergeCell ref="A31:B31"/>
    <mergeCell ref="C31:AB31"/>
    <mergeCell ref="AC31:AF31"/>
    <mergeCell ref="AK31:AN31"/>
    <mergeCell ref="AG31:AJ31"/>
    <mergeCell ref="AK35:AN35"/>
    <mergeCell ref="AG35:AJ35"/>
    <mergeCell ref="A36:B36"/>
    <mergeCell ref="C36:AB36"/>
    <mergeCell ref="AC36:AF36"/>
    <mergeCell ref="AK36:AN36"/>
    <mergeCell ref="AG36:AJ36"/>
    <mergeCell ref="AK34:AN34"/>
    <mergeCell ref="AG34:AJ34"/>
    <mergeCell ref="A33:B33"/>
    <mergeCell ref="C33:AB33"/>
    <mergeCell ref="AC33:AF33"/>
    <mergeCell ref="AK33:AN33"/>
    <mergeCell ref="AG33:AJ33"/>
    <mergeCell ref="C24:AB24"/>
    <mergeCell ref="A39:B39"/>
    <mergeCell ref="C39:AB39"/>
    <mergeCell ref="AC39:AF39"/>
    <mergeCell ref="A35:B35"/>
    <mergeCell ref="C35:AB35"/>
    <mergeCell ref="AC35:AF35"/>
    <mergeCell ref="A34:B34"/>
    <mergeCell ref="C34:AB34"/>
    <mergeCell ref="AC34:AF34"/>
    <mergeCell ref="AK39:AN39"/>
    <mergeCell ref="AG39:AJ39"/>
    <mergeCell ref="AG21:AJ21"/>
    <mergeCell ref="AG22:AJ22"/>
    <mergeCell ref="AG24:AJ24"/>
    <mergeCell ref="A23:AN23"/>
    <mergeCell ref="A24:B24"/>
    <mergeCell ref="A37:B37"/>
    <mergeCell ref="C37:AB37"/>
    <mergeCell ref="AC37:AF37"/>
    <mergeCell ref="AK37:AN37"/>
    <mergeCell ref="AG37:AJ37"/>
    <mergeCell ref="A38:B38"/>
    <mergeCell ref="C38:AB38"/>
    <mergeCell ref="AC38:AF38"/>
    <mergeCell ref="AK38:AN38"/>
    <mergeCell ref="AG38:AJ3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0" r:id="rId1"/>
  <headerFooter alignWithMargins="0">
    <oddHeader>&amp;R1. számú melléklet a 1/2014.(II.05.)  számú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G30" sqref="G30"/>
    </sheetView>
  </sheetViews>
  <sheetFormatPr defaultColWidth="9.140625" defaultRowHeight="15"/>
  <cols>
    <col min="1" max="1" width="6.8515625" style="8" customWidth="1"/>
    <col min="2" max="2" width="34.28125" style="8" customWidth="1"/>
    <col min="3" max="3" width="7.8515625" style="8" customWidth="1"/>
    <col min="4" max="4" width="38.28125" style="8" customWidth="1"/>
    <col min="5" max="16384" width="9.140625" style="8" customWidth="1"/>
  </cols>
  <sheetData>
    <row r="1" spans="1:5" ht="31.5" customHeight="1">
      <c r="A1" s="396" t="s">
        <v>655</v>
      </c>
      <c r="B1" s="396"/>
      <c r="C1" s="396"/>
      <c r="D1" s="396"/>
      <c r="E1" s="396"/>
    </row>
    <row r="2" spans="1:5" ht="31.5" customHeight="1">
      <c r="A2" s="468" t="s">
        <v>412</v>
      </c>
      <c r="B2" s="468"/>
      <c r="C2" s="468"/>
      <c r="D2" s="468"/>
      <c r="E2" s="468"/>
    </row>
    <row r="3" spans="1:5" ht="30" customHeight="1">
      <c r="A3" s="540" t="s">
        <v>483</v>
      </c>
      <c r="B3" s="540"/>
      <c r="C3" s="540"/>
      <c r="D3" s="540"/>
      <c r="E3" s="540"/>
    </row>
    <row r="4" ht="13.5" thickBot="1">
      <c r="E4" s="325" t="s">
        <v>672</v>
      </c>
    </row>
    <row r="5" spans="1:5" ht="13.5" thickBot="1">
      <c r="A5" s="543" t="s">
        <v>3</v>
      </c>
      <c r="B5" s="9" t="s">
        <v>484</v>
      </c>
      <c r="C5" s="10"/>
      <c r="D5" s="9" t="s">
        <v>485</v>
      </c>
      <c r="E5" s="11"/>
    </row>
    <row r="6" spans="1:5" ht="24.75" thickBot="1">
      <c r="A6" s="544"/>
      <c r="B6" s="12" t="s">
        <v>1</v>
      </c>
      <c r="C6" s="13" t="s">
        <v>773</v>
      </c>
      <c r="D6" s="12" t="s">
        <v>1</v>
      </c>
      <c r="E6" s="14" t="s">
        <v>773</v>
      </c>
    </row>
    <row r="7" spans="1:5" ht="13.5" thickBot="1">
      <c r="A7" s="15">
        <v>1</v>
      </c>
      <c r="B7" s="16">
        <v>2</v>
      </c>
      <c r="C7" s="17">
        <v>5</v>
      </c>
      <c r="D7" s="16">
        <v>6</v>
      </c>
      <c r="E7" s="18">
        <v>9</v>
      </c>
    </row>
    <row r="8" spans="1:5" ht="24" customHeight="1">
      <c r="A8" s="19" t="s">
        <v>7</v>
      </c>
      <c r="B8" s="316" t="s">
        <v>758</v>
      </c>
      <c r="C8" s="21"/>
      <c r="D8" s="316" t="s">
        <v>762</v>
      </c>
      <c r="E8" s="22"/>
    </row>
    <row r="9" spans="1:5" ht="19.5" customHeight="1">
      <c r="A9" s="23" t="s">
        <v>8</v>
      </c>
      <c r="B9" s="317" t="s">
        <v>759</v>
      </c>
      <c r="C9" s="25"/>
      <c r="D9" s="317" t="s">
        <v>763</v>
      </c>
      <c r="E9" s="26"/>
    </row>
    <row r="10" spans="1:5" ht="19.5" customHeight="1">
      <c r="A10" s="23" t="s">
        <v>9</v>
      </c>
      <c r="B10" s="317" t="s">
        <v>410</v>
      </c>
      <c r="C10" s="25"/>
      <c r="D10" s="317" t="s">
        <v>764</v>
      </c>
      <c r="E10" s="26"/>
    </row>
    <row r="11" spans="1:5" ht="19.5" customHeight="1">
      <c r="A11" s="23" t="s">
        <v>10</v>
      </c>
      <c r="B11" s="317" t="s">
        <v>406</v>
      </c>
      <c r="C11" s="25">
        <v>1500</v>
      </c>
      <c r="D11" s="317" t="s">
        <v>765</v>
      </c>
      <c r="E11" s="26"/>
    </row>
    <row r="12" spans="1:5" ht="19.5" customHeight="1">
      <c r="A12" s="23" t="s">
        <v>486</v>
      </c>
      <c r="B12" s="317" t="s">
        <v>760</v>
      </c>
      <c r="C12" s="25"/>
      <c r="D12" s="317" t="s">
        <v>766</v>
      </c>
      <c r="E12" s="26"/>
    </row>
    <row r="13" spans="1:5" ht="19.5" customHeight="1">
      <c r="A13" s="23" t="s">
        <v>487</v>
      </c>
      <c r="B13" s="317" t="s">
        <v>761</v>
      </c>
      <c r="C13" s="27"/>
      <c r="D13" s="317"/>
      <c r="E13" s="26"/>
    </row>
    <row r="14" spans="1:5" ht="19.5" customHeight="1">
      <c r="A14" s="23" t="s">
        <v>488</v>
      </c>
      <c r="B14" s="24"/>
      <c r="C14" s="25"/>
      <c r="D14" s="24"/>
      <c r="E14" s="26"/>
    </row>
    <row r="15" spans="1:5" ht="19.5" customHeight="1">
      <c r="A15" s="23" t="s">
        <v>489</v>
      </c>
      <c r="B15" s="24"/>
      <c r="C15" s="25"/>
      <c r="D15" s="28"/>
      <c r="E15" s="26"/>
    </row>
    <row r="16" spans="1:5" ht="19.5" customHeight="1">
      <c r="A16" s="23" t="s">
        <v>490</v>
      </c>
      <c r="B16" s="24"/>
      <c r="C16" s="27"/>
      <c r="D16" s="24"/>
      <c r="E16" s="26"/>
    </row>
    <row r="17" spans="1:5" ht="19.5" customHeight="1" thickBot="1">
      <c r="A17" s="23" t="s">
        <v>491</v>
      </c>
      <c r="B17" s="24"/>
      <c r="C17" s="26"/>
      <c r="D17" s="24"/>
      <c r="E17" s="26"/>
    </row>
    <row r="18" spans="1:5" ht="19.5" customHeight="1" thickBot="1">
      <c r="A18" s="29" t="s">
        <v>492</v>
      </c>
      <c r="B18" s="306" t="s">
        <v>493</v>
      </c>
      <c r="C18" s="30">
        <f>SUM(C11:C17)</f>
        <v>1500</v>
      </c>
      <c r="D18" s="306" t="s">
        <v>494</v>
      </c>
      <c r="E18" s="31">
        <f>SUM(E8:E17)</f>
        <v>0</v>
      </c>
    </row>
    <row r="19" spans="1:5" ht="28.5" customHeight="1">
      <c r="A19" s="32" t="s">
        <v>495</v>
      </c>
      <c r="B19" s="281" t="s">
        <v>736</v>
      </c>
      <c r="C19" s="310"/>
      <c r="D19" s="302" t="s">
        <v>747</v>
      </c>
      <c r="E19" s="314"/>
    </row>
    <row r="20" spans="1:5" ht="27.75" customHeight="1">
      <c r="A20" s="23" t="s">
        <v>497</v>
      </c>
      <c r="B20" s="307" t="s">
        <v>737</v>
      </c>
      <c r="C20" s="311"/>
      <c r="D20" s="271" t="s">
        <v>767</v>
      </c>
      <c r="E20" s="33"/>
    </row>
    <row r="21" spans="1:5" ht="19.5" customHeight="1">
      <c r="A21" s="23" t="s">
        <v>499</v>
      </c>
      <c r="B21" s="307" t="s">
        <v>738</v>
      </c>
      <c r="C21" s="311"/>
      <c r="D21" s="271" t="s">
        <v>496</v>
      </c>
      <c r="E21" s="33"/>
    </row>
    <row r="22" spans="1:5" ht="19.5" customHeight="1">
      <c r="A22" s="23" t="s">
        <v>500</v>
      </c>
      <c r="B22" s="307" t="s">
        <v>739</v>
      </c>
      <c r="C22" s="311">
        <v>0</v>
      </c>
      <c r="D22" s="271" t="s">
        <v>651</v>
      </c>
      <c r="E22" s="33">
        <v>1500</v>
      </c>
    </row>
    <row r="23" spans="1:5" ht="19.5" customHeight="1">
      <c r="A23" s="23" t="s">
        <v>501</v>
      </c>
      <c r="B23" s="307" t="s">
        <v>740</v>
      </c>
      <c r="C23" s="311"/>
      <c r="D23" s="271" t="s">
        <v>749</v>
      </c>
      <c r="E23" s="33"/>
    </row>
    <row r="24" spans="1:5" ht="32.25" customHeight="1">
      <c r="A24" s="23" t="s">
        <v>502</v>
      </c>
      <c r="B24" s="308" t="s">
        <v>741</v>
      </c>
      <c r="C24" s="311"/>
      <c r="D24" s="326" t="s">
        <v>774</v>
      </c>
      <c r="E24" s="33"/>
    </row>
    <row r="25" spans="1:5" ht="19.5" customHeight="1">
      <c r="A25" s="23" t="s">
        <v>503</v>
      </c>
      <c r="B25" s="309"/>
      <c r="C25" s="311"/>
      <c r="D25" s="269" t="s">
        <v>751</v>
      </c>
      <c r="E25" s="33"/>
    </row>
    <row r="26" spans="1:5" ht="19.5" customHeight="1">
      <c r="A26" s="23" t="s">
        <v>504</v>
      </c>
      <c r="B26" s="307"/>
      <c r="C26" s="311"/>
      <c r="D26" s="271" t="s">
        <v>768</v>
      </c>
      <c r="E26" s="33"/>
    </row>
    <row r="27" spans="1:5" ht="24" customHeight="1">
      <c r="A27" s="23" t="s">
        <v>505</v>
      </c>
      <c r="C27" s="311"/>
      <c r="D27" s="20"/>
      <c r="E27" s="33"/>
    </row>
    <row r="28" spans="1:5" ht="19.5" customHeight="1" thickBot="1">
      <c r="A28" s="319" t="s">
        <v>506</v>
      </c>
      <c r="B28" s="299"/>
      <c r="C28" s="320"/>
      <c r="D28" s="34"/>
      <c r="E28" s="35"/>
    </row>
    <row r="29" spans="1:5" ht="28.5" customHeight="1" thickBot="1">
      <c r="A29" s="29" t="s">
        <v>507</v>
      </c>
      <c r="B29" s="323" t="s">
        <v>769</v>
      </c>
      <c r="C29" s="324">
        <f>SUM(C20:C28)</f>
        <v>0</v>
      </c>
      <c r="D29" s="306" t="s">
        <v>772</v>
      </c>
      <c r="E29" s="36">
        <v>1500</v>
      </c>
    </row>
    <row r="30" spans="1:5" ht="19.5" customHeight="1" thickBot="1">
      <c r="A30" s="321" t="s">
        <v>508</v>
      </c>
      <c r="B30" s="318" t="s">
        <v>770</v>
      </c>
      <c r="C30" s="322">
        <f>+C18+C19+C29</f>
        <v>1500</v>
      </c>
      <c r="D30" s="37" t="s">
        <v>771</v>
      </c>
      <c r="E30" s="38">
        <f>+E18+E29</f>
        <v>1500</v>
      </c>
    </row>
    <row r="31" spans="1:5" ht="19.5" customHeight="1" thickBot="1">
      <c r="A31" s="29" t="s">
        <v>509</v>
      </c>
      <c r="B31" s="39" t="s">
        <v>510</v>
      </c>
      <c r="C31" s="312">
        <f>E30-C30</f>
        <v>0</v>
      </c>
      <c r="D31" s="39" t="s">
        <v>511</v>
      </c>
      <c r="E31" s="315">
        <f>C30-E30</f>
        <v>0</v>
      </c>
    </row>
    <row r="32" spans="1:5" ht="16.5" thickBot="1">
      <c r="A32" s="275" t="s">
        <v>652</v>
      </c>
      <c r="B32" s="276" t="s">
        <v>746</v>
      </c>
      <c r="C32" s="313"/>
      <c r="D32" s="276" t="s">
        <v>754</v>
      </c>
      <c r="E32" s="279"/>
    </row>
  </sheetData>
  <sheetProtection/>
  <mergeCells count="4">
    <mergeCell ref="A3:E3"/>
    <mergeCell ref="A5:A6"/>
    <mergeCell ref="A1:E1"/>
    <mergeCell ref="A2:E2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&amp;R6. számú melléklet a 1/2014.(II.05.)  számú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pane xSplit="1" ySplit="4" topLeftCell="B14" activePane="bottomRight" state="frozen"/>
      <selection pane="topLeft" activeCell="A4" sqref="A4"/>
      <selection pane="topRight" activeCell="B4" sqref="B4"/>
      <selection pane="bottomLeft" activeCell="A8" sqref="A8"/>
      <selection pane="bottomRight" activeCell="C15" sqref="C15"/>
    </sheetView>
  </sheetViews>
  <sheetFormatPr defaultColWidth="9.140625" defaultRowHeight="19.5" customHeight="1"/>
  <cols>
    <col min="1" max="1" width="35.57421875" style="40" customWidth="1"/>
    <col min="2" max="2" width="11.7109375" style="40" customWidth="1"/>
    <col min="3" max="3" width="10.421875" style="40" customWidth="1"/>
    <col min="4" max="4" width="12.00390625" style="40" customWidth="1"/>
    <col min="5" max="5" width="12.8515625" style="40" customWidth="1"/>
    <col min="6" max="6" width="11.421875" style="40" customWidth="1"/>
    <col min="7" max="7" width="12.8515625" style="40" customWidth="1"/>
    <col min="8" max="8" width="13.421875" style="40" customWidth="1"/>
    <col min="9" max="9" width="10.00390625" style="40" bestFit="1" customWidth="1"/>
    <col min="10" max="10" width="11.00390625" style="40" bestFit="1" customWidth="1"/>
    <col min="11" max="16384" width="9.140625" style="40" customWidth="1"/>
  </cols>
  <sheetData>
    <row r="1" spans="1:10" ht="19.5" customHeight="1">
      <c r="A1" s="545" t="s">
        <v>647</v>
      </c>
      <c r="B1" s="545"/>
      <c r="C1" s="545"/>
      <c r="D1" s="545"/>
      <c r="E1" s="545"/>
      <c r="F1" s="545"/>
      <c r="G1" s="545"/>
      <c r="H1" s="545"/>
      <c r="I1" s="545"/>
      <c r="J1" s="545"/>
    </row>
    <row r="2" spans="1:10" ht="19.5" customHeight="1">
      <c r="A2" s="545" t="s">
        <v>775</v>
      </c>
      <c r="B2" s="545"/>
      <c r="C2" s="545"/>
      <c r="D2" s="545"/>
      <c r="E2" s="545"/>
      <c r="F2" s="545"/>
      <c r="G2" s="545"/>
      <c r="H2" s="545"/>
      <c r="I2" s="545"/>
      <c r="J2" s="545"/>
    </row>
    <row r="3" spans="1:10" ht="19.5" customHeight="1">
      <c r="A3" s="545" t="s">
        <v>646</v>
      </c>
      <c r="B3" s="545"/>
      <c r="C3" s="545"/>
      <c r="D3" s="545"/>
      <c r="E3" s="545"/>
      <c r="F3" s="545"/>
      <c r="G3" s="545"/>
      <c r="H3" s="545"/>
      <c r="I3" s="545"/>
      <c r="J3" s="545"/>
    </row>
    <row r="4" ht="19.5" customHeight="1">
      <c r="J4" s="40" t="s">
        <v>512</v>
      </c>
    </row>
    <row r="5" spans="1:10" ht="19.5" customHeight="1">
      <c r="A5" s="546" t="s">
        <v>1</v>
      </c>
      <c r="B5" s="547" t="s">
        <v>513</v>
      </c>
      <c r="C5" s="547"/>
      <c r="D5" s="547"/>
      <c r="E5" s="547"/>
      <c r="F5" s="548"/>
      <c r="G5" s="549" t="s">
        <v>514</v>
      </c>
      <c r="H5" s="547"/>
      <c r="I5" s="547"/>
      <c r="J5" s="547"/>
    </row>
    <row r="6" spans="1:10" ht="96.75" customHeight="1">
      <c r="A6" s="546"/>
      <c r="B6" s="41" t="s">
        <v>515</v>
      </c>
      <c r="C6" s="41" t="s">
        <v>648</v>
      </c>
      <c r="D6" s="41" t="s">
        <v>649</v>
      </c>
      <c r="E6" s="41" t="s">
        <v>516</v>
      </c>
      <c r="F6" s="42" t="s">
        <v>517</v>
      </c>
      <c r="G6" s="43" t="s">
        <v>518</v>
      </c>
      <c r="H6" s="41" t="s">
        <v>519</v>
      </c>
      <c r="I6" s="41" t="s">
        <v>520</v>
      </c>
      <c r="J6" s="41" t="s">
        <v>517</v>
      </c>
    </row>
    <row r="7" spans="1:10" ht="28.5" customHeight="1">
      <c r="A7" s="44" t="s">
        <v>521</v>
      </c>
      <c r="B7" s="44"/>
      <c r="C7" s="44"/>
      <c r="D7" s="44"/>
      <c r="E7" s="44"/>
      <c r="F7" s="45"/>
      <c r="G7" s="46"/>
      <c r="H7" s="44"/>
      <c r="I7" s="44"/>
      <c r="J7" s="44"/>
    </row>
    <row r="8" spans="1:10" ht="19.5" customHeight="1">
      <c r="A8" s="47" t="s">
        <v>522</v>
      </c>
      <c r="B8" s="48"/>
      <c r="C8" s="48"/>
      <c r="D8" s="48">
        <v>507</v>
      </c>
      <c r="E8" s="48"/>
      <c r="F8" s="49">
        <f aca="true" t="shared" si="0" ref="F8:F25">SUM(B8:E8)</f>
        <v>507</v>
      </c>
      <c r="G8" s="50"/>
      <c r="H8" s="48"/>
      <c r="I8" s="48"/>
      <c r="J8" s="51">
        <f aca="true" t="shared" si="1" ref="J8:J25">SUM(G8:I8)</f>
        <v>0</v>
      </c>
    </row>
    <row r="9" spans="1:10" ht="19.5" customHeight="1">
      <c r="A9" s="47" t="s">
        <v>523</v>
      </c>
      <c r="B9" s="48"/>
      <c r="C9" s="48"/>
      <c r="D9" s="48"/>
      <c r="E9" s="48"/>
      <c r="F9" s="49">
        <f t="shared" si="0"/>
        <v>0</v>
      </c>
      <c r="G9" s="50"/>
      <c r="H9" s="48"/>
      <c r="I9" s="48"/>
      <c r="J9" s="51">
        <f t="shared" si="1"/>
        <v>0</v>
      </c>
    </row>
    <row r="10" spans="1:10" ht="19.5" customHeight="1">
      <c r="A10" s="47" t="s">
        <v>524</v>
      </c>
      <c r="B10" s="52"/>
      <c r="C10" s="52">
        <v>100</v>
      </c>
      <c r="D10" s="52"/>
      <c r="E10" s="52"/>
      <c r="F10" s="49">
        <f t="shared" si="0"/>
        <v>100</v>
      </c>
      <c r="G10" s="53">
        <v>100</v>
      </c>
      <c r="H10" s="52"/>
      <c r="I10" s="52"/>
      <c r="J10" s="51">
        <f t="shared" si="1"/>
        <v>100</v>
      </c>
    </row>
    <row r="11" spans="1:10" ht="19.5" customHeight="1">
      <c r="A11" s="47" t="s">
        <v>525</v>
      </c>
      <c r="B11" s="52"/>
      <c r="C11" s="52">
        <v>434</v>
      </c>
      <c r="D11" s="52"/>
      <c r="E11" s="52"/>
      <c r="F11" s="49">
        <f t="shared" si="0"/>
        <v>434</v>
      </c>
      <c r="G11" s="53">
        <v>434</v>
      </c>
      <c r="H11" s="52"/>
      <c r="I11" s="52"/>
      <c r="J11" s="51">
        <f t="shared" si="1"/>
        <v>434</v>
      </c>
    </row>
    <row r="12" spans="1:10" ht="19.5" customHeight="1">
      <c r="A12" s="47" t="s">
        <v>526</v>
      </c>
      <c r="B12" s="52"/>
      <c r="C12" s="52">
        <v>566</v>
      </c>
      <c r="D12" s="52"/>
      <c r="E12" s="52"/>
      <c r="F12" s="49">
        <f t="shared" si="0"/>
        <v>566</v>
      </c>
      <c r="G12" s="53">
        <v>566</v>
      </c>
      <c r="H12" s="52"/>
      <c r="I12" s="52"/>
      <c r="J12" s="51">
        <f t="shared" si="1"/>
        <v>566</v>
      </c>
    </row>
    <row r="13" spans="1:10" ht="19.5" customHeight="1">
      <c r="A13" s="47" t="s">
        <v>527</v>
      </c>
      <c r="B13" s="52"/>
      <c r="C13" s="52">
        <v>1409</v>
      </c>
      <c r="D13" s="52"/>
      <c r="E13" s="52"/>
      <c r="F13" s="49">
        <f t="shared" si="0"/>
        <v>1409</v>
      </c>
      <c r="G13" s="53">
        <v>1409</v>
      </c>
      <c r="H13" s="52"/>
      <c r="I13" s="52"/>
      <c r="J13" s="51">
        <f t="shared" si="1"/>
        <v>1409</v>
      </c>
    </row>
    <row r="14" spans="1:10" ht="19.5" customHeight="1">
      <c r="A14" s="54" t="s">
        <v>529</v>
      </c>
      <c r="B14" s="48">
        <v>1974</v>
      </c>
      <c r="C14" s="48">
        <v>2266</v>
      </c>
      <c r="D14" s="48">
        <v>2284</v>
      </c>
      <c r="E14" s="48"/>
      <c r="F14" s="49">
        <f t="shared" si="0"/>
        <v>6524</v>
      </c>
      <c r="G14" s="50">
        <v>4000</v>
      </c>
      <c r="H14" s="48"/>
      <c r="I14" s="48">
        <v>2504</v>
      </c>
      <c r="J14" s="51">
        <f t="shared" si="1"/>
        <v>6504</v>
      </c>
    </row>
    <row r="15" spans="1:10" ht="19.5" customHeight="1">
      <c r="A15" s="54" t="s">
        <v>702</v>
      </c>
      <c r="B15" s="48">
        <v>1940</v>
      </c>
      <c r="C15" s="48">
        <v>760</v>
      </c>
      <c r="D15" s="48"/>
      <c r="E15" s="48"/>
      <c r="F15" s="49">
        <f t="shared" si="0"/>
        <v>2700</v>
      </c>
      <c r="G15" s="50">
        <v>2500</v>
      </c>
      <c r="H15" s="48"/>
      <c r="I15" s="48">
        <v>200</v>
      </c>
      <c r="J15" s="51">
        <f t="shared" si="1"/>
        <v>2700</v>
      </c>
    </row>
    <row r="16" spans="1:10" ht="19.5" customHeight="1">
      <c r="A16" s="54" t="s">
        <v>530</v>
      </c>
      <c r="B16" s="48"/>
      <c r="C16" s="48"/>
      <c r="D16" s="48">
        <v>190</v>
      </c>
      <c r="E16" s="48"/>
      <c r="F16" s="49">
        <f>SUM(B16:E16)</f>
        <v>190</v>
      </c>
      <c r="G16" s="50"/>
      <c r="H16" s="48"/>
      <c r="I16" s="48">
        <v>190</v>
      </c>
      <c r="J16" s="51">
        <f t="shared" si="1"/>
        <v>190</v>
      </c>
    </row>
    <row r="17" spans="1:10" ht="19.5" customHeight="1">
      <c r="A17" s="54" t="s">
        <v>788</v>
      </c>
      <c r="B17" s="48"/>
      <c r="C17" s="48"/>
      <c r="D17" s="48">
        <v>11</v>
      </c>
      <c r="E17" s="48"/>
      <c r="F17" s="49">
        <f>SUM(B17:E17)</f>
        <v>11</v>
      </c>
      <c r="G17" s="50"/>
      <c r="H17" s="48"/>
      <c r="I17" s="48">
        <v>11</v>
      </c>
      <c r="J17" s="51">
        <f>SUM(G17:I17)</f>
        <v>11</v>
      </c>
    </row>
    <row r="18" spans="1:10" ht="19.5" customHeight="1">
      <c r="A18" s="54" t="s">
        <v>531</v>
      </c>
      <c r="B18" s="48"/>
      <c r="C18" s="48"/>
      <c r="D18" s="48">
        <v>1899</v>
      </c>
      <c r="E18" s="48"/>
      <c r="F18" s="49">
        <f t="shared" si="0"/>
        <v>1899</v>
      </c>
      <c r="G18" s="50"/>
      <c r="H18" s="48"/>
      <c r="I18" s="48">
        <v>1899</v>
      </c>
      <c r="J18" s="51">
        <f t="shared" si="1"/>
        <v>1899</v>
      </c>
    </row>
    <row r="19" spans="1:10" ht="19.5" customHeight="1">
      <c r="A19" s="47" t="s">
        <v>532</v>
      </c>
      <c r="B19" s="48"/>
      <c r="C19" s="48"/>
      <c r="D19" s="48">
        <v>5615</v>
      </c>
      <c r="E19" s="48"/>
      <c r="F19" s="49">
        <f t="shared" si="0"/>
        <v>5615</v>
      </c>
      <c r="G19" s="50">
        <v>6936</v>
      </c>
      <c r="H19" s="48"/>
      <c r="I19" s="48">
        <v>846</v>
      </c>
      <c r="J19" s="51">
        <f t="shared" si="1"/>
        <v>7782</v>
      </c>
    </row>
    <row r="20" spans="1:10" ht="19.5" customHeight="1">
      <c r="A20" s="54" t="s">
        <v>533</v>
      </c>
      <c r="B20" s="48"/>
      <c r="C20" s="48"/>
      <c r="D20" s="48">
        <v>360</v>
      </c>
      <c r="E20" s="48"/>
      <c r="F20" s="49">
        <f t="shared" si="0"/>
        <v>360</v>
      </c>
      <c r="G20" s="50"/>
      <c r="H20" s="48"/>
      <c r="I20" s="48"/>
      <c r="J20" s="51">
        <f t="shared" si="1"/>
        <v>0</v>
      </c>
    </row>
    <row r="21" spans="1:10" ht="19.5" customHeight="1">
      <c r="A21" s="54" t="s">
        <v>534</v>
      </c>
      <c r="B21" s="48">
        <v>5295</v>
      </c>
      <c r="C21" s="48">
        <v>709</v>
      </c>
      <c r="D21" s="48"/>
      <c r="E21" s="48"/>
      <c r="F21" s="49">
        <f t="shared" si="0"/>
        <v>6004</v>
      </c>
      <c r="G21" s="50"/>
      <c r="H21" s="48">
        <v>4804</v>
      </c>
      <c r="I21" s="48"/>
      <c r="J21" s="51">
        <f t="shared" si="1"/>
        <v>4804</v>
      </c>
    </row>
    <row r="22" spans="1:10" ht="19.5" customHeight="1">
      <c r="A22" s="54" t="s">
        <v>535</v>
      </c>
      <c r="B22" s="48">
        <v>229</v>
      </c>
      <c r="C22" s="48">
        <v>26</v>
      </c>
      <c r="D22" s="48"/>
      <c r="E22" s="48"/>
      <c r="F22" s="49">
        <f t="shared" si="0"/>
        <v>255</v>
      </c>
      <c r="G22" s="50">
        <v>255</v>
      </c>
      <c r="H22" s="48"/>
      <c r="I22" s="48"/>
      <c r="J22" s="51">
        <f t="shared" si="1"/>
        <v>255</v>
      </c>
    </row>
    <row r="23" spans="1:10" ht="19.5" customHeight="1">
      <c r="A23" s="55" t="s">
        <v>536</v>
      </c>
      <c r="B23" s="56"/>
      <c r="C23" s="56"/>
      <c r="D23" s="56"/>
      <c r="E23" s="56"/>
      <c r="F23" s="57">
        <f t="shared" si="0"/>
        <v>0</v>
      </c>
      <c r="G23" s="58"/>
      <c r="H23" s="56"/>
      <c r="I23" s="56"/>
      <c r="J23" s="59">
        <f t="shared" si="1"/>
        <v>0</v>
      </c>
    </row>
    <row r="24" spans="1:10" ht="19.5" customHeight="1">
      <c r="A24" s="54" t="s">
        <v>537</v>
      </c>
      <c r="B24" s="48"/>
      <c r="C24" s="48"/>
      <c r="D24" s="48">
        <v>80</v>
      </c>
      <c r="E24" s="48"/>
      <c r="F24" s="49">
        <f t="shared" si="0"/>
        <v>80</v>
      </c>
      <c r="G24" s="50"/>
      <c r="H24" s="48"/>
      <c r="I24" s="48"/>
      <c r="J24" s="51">
        <f t="shared" si="1"/>
        <v>0</v>
      </c>
    </row>
    <row r="25" spans="1:10" ht="19.5" customHeight="1">
      <c r="A25" s="54" t="s">
        <v>789</v>
      </c>
      <c r="B25" s="48"/>
      <c r="C25" s="48"/>
      <c r="D25" s="48"/>
      <c r="E25" s="48">
        <v>1500</v>
      </c>
      <c r="F25" s="49">
        <f t="shared" si="0"/>
        <v>1500</v>
      </c>
      <c r="G25" s="50"/>
      <c r="H25" s="48"/>
      <c r="I25" s="48">
        <v>1500</v>
      </c>
      <c r="J25" s="51">
        <f t="shared" si="1"/>
        <v>1500</v>
      </c>
    </row>
    <row r="26" spans="1:10" ht="19.5" customHeight="1">
      <c r="A26" s="195" t="s">
        <v>645</v>
      </c>
      <c r="B26" s="196"/>
      <c r="C26" s="196"/>
      <c r="D26" s="196"/>
      <c r="E26" s="196"/>
      <c r="F26" s="197"/>
      <c r="G26" s="198"/>
      <c r="H26" s="196"/>
      <c r="I26" s="196"/>
      <c r="J26" s="199"/>
    </row>
    <row r="27" spans="1:10" ht="19.5" customHeight="1">
      <c r="A27" s="54"/>
      <c r="B27" s="48"/>
      <c r="C27" s="48"/>
      <c r="D27" s="48"/>
      <c r="E27" s="48"/>
      <c r="F27" s="49"/>
      <c r="G27" s="50"/>
      <c r="H27" s="48"/>
      <c r="I27" s="48"/>
      <c r="J27" s="51"/>
    </row>
    <row r="28" spans="1:10" ht="19.5" customHeight="1">
      <c r="A28" s="55" t="s">
        <v>538</v>
      </c>
      <c r="B28" s="59">
        <f>SUM(B8:B25)</f>
        <v>9438</v>
      </c>
      <c r="C28" s="59">
        <f aca="true" t="shared" si="2" ref="C28:J28">SUM(C7:C25)</f>
        <v>6270</v>
      </c>
      <c r="D28" s="59">
        <f t="shared" si="2"/>
        <v>10946</v>
      </c>
      <c r="E28" s="59">
        <f t="shared" si="2"/>
        <v>1500</v>
      </c>
      <c r="F28" s="57">
        <f t="shared" si="2"/>
        <v>28154</v>
      </c>
      <c r="G28" s="60">
        <f t="shared" si="2"/>
        <v>16200</v>
      </c>
      <c r="H28" s="59">
        <f t="shared" si="2"/>
        <v>4804</v>
      </c>
      <c r="I28" s="59">
        <f t="shared" si="2"/>
        <v>7150</v>
      </c>
      <c r="J28" s="59">
        <f t="shared" si="2"/>
        <v>28154</v>
      </c>
    </row>
    <row r="29" spans="6:10" ht="19.5" customHeight="1">
      <c r="F29" s="332"/>
      <c r="J29" s="332"/>
    </row>
    <row r="30" ht="19.5" customHeight="1">
      <c r="I30" s="61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&amp;R7. melléklet az1/2014.(II.05.) számú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2.00390625" style="62" customWidth="1"/>
    <col min="2" max="2" width="13.421875" style="63" customWidth="1"/>
    <col min="3" max="3" width="14.00390625" style="63" customWidth="1"/>
    <col min="4" max="4" width="15.421875" style="63" customWidth="1"/>
    <col min="5" max="5" width="14.28125" style="63" customWidth="1"/>
    <col min="6" max="6" width="16.140625" style="63" customWidth="1"/>
    <col min="7" max="16384" width="9.140625" style="8" customWidth="1"/>
  </cols>
  <sheetData>
    <row r="1" spans="1:6" ht="27.75" customHeight="1">
      <c r="A1" s="550" t="s">
        <v>775</v>
      </c>
      <c r="B1" s="550"/>
      <c r="C1" s="550"/>
      <c r="D1" s="550"/>
      <c r="E1" s="550"/>
      <c r="F1" s="550"/>
    </row>
    <row r="2" spans="1:6" ht="28.5" customHeight="1">
      <c r="A2" s="550" t="s">
        <v>412</v>
      </c>
      <c r="B2" s="550"/>
      <c r="C2" s="550"/>
      <c r="D2" s="550"/>
      <c r="E2" s="550"/>
      <c r="F2" s="550"/>
    </row>
    <row r="3" spans="1:6" ht="28.5" customHeight="1">
      <c r="A3" s="550" t="s">
        <v>786</v>
      </c>
      <c r="B3" s="550"/>
      <c r="C3" s="550"/>
      <c r="D3" s="550"/>
      <c r="E3" s="550"/>
      <c r="F3" s="550"/>
    </row>
    <row r="4" ht="14.25" thickBot="1">
      <c r="F4" s="64" t="s">
        <v>644</v>
      </c>
    </row>
    <row r="5" spans="1:6" ht="36.75" thickBot="1">
      <c r="A5" s="12" t="s">
        <v>540</v>
      </c>
      <c r="B5" s="13" t="s">
        <v>541</v>
      </c>
      <c r="C5" s="13" t="s">
        <v>542</v>
      </c>
      <c r="D5" s="13" t="s">
        <v>641</v>
      </c>
      <c r="E5" s="13" t="s">
        <v>642</v>
      </c>
      <c r="F5" s="65" t="s">
        <v>643</v>
      </c>
    </row>
    <row r="6" spans="1:6" ht="13.5" thickBot="1">
      <c r="A6" s="66">
        <v>1</v>
      </c>
      <c r="B6" s="67">
        <v>2</v>
      </c>
      <c r="C6" s="67">
        <v>3</v>
      </c>
      <c r="D6" s="67">
        <v>4</v>
      </c>
      <c r="E6" s="67">
        <v>5</v>
      </c>
      <c r="F6" s="68">
        <v>6</v>
      </c>
    </row>
    <row r="7" spans="1:6" ht="20.25" customHeight="1">
      <c r="A7" s="69" t="s">
        <v>543</v>
      </c>
      <c r="B7" s="70"/>
      <c r="C7" s="71"/>
      <c r="D7" s="70"/>
      <c r="E7" s="70"/>
      <c r="F7" s="72">
        <f>B7-D7-E7</f>
        <v>0</v>
      </c>
    </row>
    <row r="8" spans="1:6" ht="20.25" customHeight="1">
      <c r="A8" s="73"/>
      <c r="B8" s="70"/>
      <c r="C8" s="74"/>
      <c r="D8" s="70"/>
      <c r="E8" s="70"/>
      <c r="F8" s="72">
        <f>B8-D8-E8</f>
        <v>0</v>
      </c>
    </row>
    <row r="9" spans="1:6" ht="20.25" customHeight="1">
      <c r="A9" s="69" t="s">
        <v>544</v>
      </c>
      <c r="B9" s="70"/>
      <c r="C9" s="74"/>
      <c r="D9" s="70"/>
      <c r="E9" s="70"/>
      <c r="F9" s="72">
        <f>B9-D9-E9</f>
        <v>0</v>
      </c>
    </row>
    <row r="10" spans="1:6" ht="20.25" customHeight="1">
      <c r="A10" s="73" t="s">
        <v>789</v>
      </c>
      <c r="B10" s="70">
        <v>4500</v>
      </c>
      <c r="C10" s="74">
        <v>2013</v>
      </c>
      <c r="D10" s="70">
        <v>1500</v>
      </c>
      <c r="E10" s="70">
        <v>1500</v>
      </c>
      <c r="F10" s="72">
        <f>B10-D10-E10</f>
        <v>1500</v>
      </c>
    </row>
    <row r="11" spans="1:6" ht="20.25" customHeight="1" thickBot="1">
      <c r="A11" s="75"/>
      <c r="B11" s="76"/>
      <c r="C11" s="77"/>
      <c r="D11" s="76"/>
      <c r="E11" s="76"/>
      <c r="F11" s="72">
        <f>B11-D11-E11</f>
        <v>0</v>
      </c>
    </row>
    <row r="12" spans="1:6" ht="13.5" thickBot="1">
      <c r="A12" s="78" t="s">
        <v>545</v>
      </c>
      <c r="B12" s="79">
        <f>SUM(B8:B10)</f>
        <v>4500</v>
      </c>
      <c r="C12" s="80"/>
      <c r="D12" s="79">
        <f>SUM(D8:D10)</f>
        <v>1500</v>
      </c>
      <c r="E12" s="79">
        <f>SUM(E8:E10)</f>
        <v>1500</v>
      </c>
      <c r="F12" s="81">
        <f>SUM(F7:F10)</f>
        <v>1500</v>
      </c>
    </row>
  </sheetData>
  <sheetProtection/>
  <mergeCells count="3">
    <mergeCell ref="A1:F1"/>
    <mergeCell ref="A2:F2"/>
    <mergeCell ref="A3:F3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  <headerFooter alignWithMargins="0">
    <oddHeader>&amp;C&amp;"Arial CE,Félkövér"
&amp;R8.számú melléklet a 1/2014.(II.05.) 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8" sqref="B28"/>
    </sheetView>
  </sheetViews>
  <sheetFormatPr defaultColWidth="8.00390625" defaultRowHeight="15"/>
  <cols>
    <col min="1" max="1" width="5.00390625" style="109" customWidth="1"/>
    <col min="2" max="2" width="47.00390625" style="98" customWidth="1"/>
    <col min="3" max="4" width="15.140625" style="98" customWidth="1"/>
    <col min="5" max="16384" width="8.00390625" style="98" customWidth="1"/>
  </cols>
  <sheetData>
    <row r="1" spans="1:4" s="85" customFormat="1" ht="15.75" thickBot="1">
      <c r="A1" s="84"/>
      <c r="D1" s="86" t="s">
        <v>539</v>
      </c>
    </row>
    <row r="2" spans="1:4" s="90" customFormat="1" ht="48" customHeight="1" thickBot="1">
      <c r="A2" s="87" t="s">
        <v>546</v>
      </c>
      <c r="B2" s="88" t="s">
        <v>547</v>
      </c>
      <c r="C2" s="88" t="s">
        <v>548</v>
      </c>
      <c r="D2" s="89" t="s">
        <v>549</v>
      </c>
    </row>
    <row r="3" spans="1:4" s="90" customFormat="1" ht="13.5" customHeight="1" thickBot="1">
      <c r="A3" s="91">
        <v>1</v>
      </c>
      <c r="B3" s="92">
        <v>2</v>
      </c>
      <c r="C3" s="92">
        <v>3</v>
      </c>
      <c r="D3" s="93">
        <v>4</v>
      </c>
    </row>
    <row r="4" spans="1:4" ht="18" customHeight="1">
      <c r="A4" s="94" t="s">
        <v>7</v>
      </c>
      <c r="B4" s="95" t="s">
        <v>550</v>
      </c>
      <c r="C4" s="96"/>
      <c r="D4" s="97"/>
    </row>
    <row r="5" spans="1:4" ht="18" customHeight="1">
      <c r="A5" s="99" t="s">
        <v>8</v>
      </c>
      <c r="B5" s="100" t="s">
        <v>551</v>
      </c>
      <c r="C5" s="101"/>
      <c r="D5" s="102"/>
    </row>
    <row r="6" spans="1:4" ht="18" customHeight="1">
      <c r="A6" s="99" t="s">
        <v>9</v>
      </c>
      <c r="B6" s="100" t="s">
        <v>552</v>
      </c>
      <c r="C6" s="101"/>
      <c r="D6" s="102"/>
    </row>
    <row r="7" spans="1:4" ht="18" customHeight="1">
      <c r="A7" s="99" t="s">
        <v>10</v>
      </c>
      <c r="B7" s="100" t="s">
        <v>553</v>
      </c>
      <c r="C7" s="101"/>
      <c r="D7" s="102"/>
    </row>
    <row r="8" spans="1:4" ht="18" customHeight="1">
      <c r="A8" s="99" t="s">
        <v>486</v>
      </c>
      <c r="B8" s="100" t="s">
        <v>554</v>
      </c>
      <c r="C8" s="101">
        <f>SUM(C9:C15)</f>
        <v>1167</v>
      </c>
      <c r="D8" s="102">
        <f>SUM(D9:D15)</f>
        <v>67</v>
      </c>
    </row>
    <row r="9" spans="1:4" ht="18" customHeight="1">
      <c r="A9" s="99" t="s">
        <v>487</v>
      </c>
      <c r="B9" s="100" t="s">
        <v>555</v>
      </c>
      <c r="C9" s="101">
        <v>1167</v>
      </c>
      <c r="D9" s="102">
        <v>67</v>
      </c>
    </row>
    <row r="10" spans="1:4" ht="18" customHeight="1">
      <c r="A10" s="99" t="s">
        <v>488</v>
      </c>
      <c r="B10" s="103" t="s">
        <v>556</v>
      </c>
      <c r="C10" s="101"/>
      <c r="D10" s="102"/>
    </row>
    <row r="11" spans="1:4" ht="18" customHeight="1">
      <c r="A11" s="99" t="s">
        <v>489</v>
      </c>
      <c r="B11" s="103" t="s">
        <v>557</v>
      </c>
      <c r="C11" s="101"/>
      <c r="D11" s="102"/>
    </row>
    <row r="12" spans="1:4" ht="18" customHeight="1">
      <c r="A12" s="99" t="s">
        <v>490</v>
      </c>
      <c r="B12" s="103" t="s">
        <v>558</v>
      </c>
      <c r="C12" s="101"/>
      <c r="D12" s="102"/>
    </row>
    <row r="13" spans="1:4" ht="18" customHeight="1">
      <c r="A13" s="99" t="s">
        <v>491</v>
      </c>
      <c r="B13" s="103" t="s">
        <v>559</v>
      </c>
      <c r="C13" s="101"/>
      <c r="D13" s="102"/>
    </row>
    <row r="14" spans="1:4" ht="18" customHeight="1">
      <c r="A14" s="99" t="s">
        <v>492</v>
      </c>
      <c r="B14" s="103" t="s">
        <v>560</v>
      </c>
      <c r="C14" s="101"/>
      <c r="D14" s="102"/>
    </row>
    <row r="15" spans="1:4" ht="22.5" customHeight="1">
      <c r="A15" s="99" t="s">
        <v>495</v>
      </c>
      <c r="B15" s="103" t="s">
        <v>561</v>
      </c>
      <c r="C15" s="101"/>
      <c r="D15" s="102"/>
    </row>
    <row r="16" spans="1:4" ht="18" customHeight="1">
      <c r="A16" s="99" t="s">
        <v>497</v>
      </c>
      <c r="B16" s="100" t="s">
        <v>562</v>
      </c>
      <c r="C16" s="101">
        <v>573</v>
      </c>
      <c r="D16" s="102">
        <v>73</v>
      </c>
    </row>
    <row r="17" spans="1:4" ht="18" customHeight="1">
      <c r="A17" s="99" t="s">
        <v>499</v>
      </c>
      <c r="B17" s="100" t="s">
        <v>563</v>
      </c>
      <c r="C17" s="101"/>
      <c r="D17" s="102"/>
    </row>
    <row r="18" spans="1:4" ht="18" customHeight="1">
      <c r="A18" s="99" t="s">
        <v>500</v>
      </c>
      <c r="B18" s="100" t="s">
        <v>564</v>
      </c>
      <c r="C18" s="101"/>
      <c r="D18" s="102"/>
    </row>
    <row r="19" spans="1:4" ht="18" customHeight="1">
      <c r="A19" s="99" t="s">
        <v>501</v>
      </c>
      <c r="B19" s="100" t="s">
        <v>565</v>
      </c>
      <c r="C19" s="101"/>
      <c r="D19" s="102"/>
    </row>
    <row r="20" spans="1:4" ht="18" customHeight="1" thickBot="1">
      <c r="A20" s="99" t="s">
        <v>502</v>
      </c>
      <c r="B20" s="100" t="s">
        <v>566</v>
      </c>
      <c r="C20" s="101"/>
      <c r="D20" s="102"/>
    </row>
    <row r="21" spans="1:4" ht="18" customHeight="1" thickBot="1">
      <c r="A21" s="104" t="s">
        <v>503</v>
      </c>
      <c r="B21" s="105" t="s">
        <v>538</v>
      </c>
      <c r="C21" s="106">
        <f>SUM(C4:C20)</f>
        <v>2907</v>
      </c>
      <c r="D21" s="107">
        <f>D8+D16</f>
        <v>140</v>
      </c>
    </row>
    <row r="22" spans="1:4" ht="8.25" customHeight="1">
      <c r="A22" s="108"/>
      <c r="B22" s="551"/>
      <c r="C22" s="551"/>
      <c r="D22" s="551"/>
    </row>
  </sheetData>
  <sheetProtection/>
  <mergeCells count="1">
    <mergeCell ref="B22:D22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 &amp;"Times New Roman CE,Normál"&amp;10 9. sz. mell. az 1/2014.(II.05.)  számú önk. rend&amp;"Times New Roman CE,Dőlt"&amp;12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9"/>
  <sheetViews>
    <sheetView zoomScalePageLayoutView="0" workbookViewId="0" topLeftCell="A1">
      <selection activeCell="G6" sqref="G6"/>
    </sheetView>
  </sheetViews>
  <sheetFormatPr defaultColWidth="8.00390625" defaultRowHeight="15"/>
  <cols>
    <col min="1" max="1" width="5.7109375" style="110" customWidth="1"/>
    <col min="2" max="2" width="46.8515625" style="110" customWidth="1"/>
    <col min="3" max="3" width="17.8515625" style="110" customWidth="1"/>
    <col min="4" max="16384" width="8.00390625" style="110" customWidth="1"/>
  </cols>
  <sheetData>
    <row r="1" ht="39.75" customHeight="1"/>
    <row r="2" spans="1:3" ht="47.25" customHeight="1">
      <c r="A2" s="552" t="s">
        <v>787</v>
      </c>
      <c r="B2" s="552"/>
      <c r="C2" s="552"/>
    </row>
    <row r="3" spans="1:3" s="111" customFormat="1" ht="24" customHeight="1">
      <c r="A3" s="553"/>
      <c r="B3" s="554" t="s">
        <v>567</v>
      </c>
      <c r="C3" s="554" t="s">
        <v>568</v>
      </c>
    </row>
    <row r="4" spans="1:3" s="112" customFormat="1" ht="16.5" customHeight="1">
      <c r="A4" s="553"/>
      <c r="B4" s="554"/>
      <c r="C4" s="554"/>
    </row>
    <row r="5" spans="1:3" s="113" customFormat="1" ht="12.75">
      <c r="A5" s="553"/>
      <c r="B5" s="554"/>
      <c r="C5" s="554"/>
    </row>
    <row r="6" spans="1:3" s="112" customFormat="1" ht="16.5" customHeight="1">
      <c r="A6" s="553"/>
      <c r="B6" s="554"/>
      <c r="C6" s="114" t="s">
        <v>569</v>
      </c>
    </row>
    <row r="7" spans="1:3" ht="12.75">
      <c r="A7" s="115"/>
      <c r="B7" s="116"/>
      <c r="C7" s="117"/>
    </row>
    <row r="8" spans="1:3" ht="12.75" customHeight="1">
      <c r="A8" s="118" t="s">
        <v>570</v>
      </c>
      <c r="B8" s="119" t="s">
        <v>571</v>
      </c>
      <c r="C8" s="117"/>
    </row>
    <row r="9" spans="1:3" ht="12.75">
      <c r="A9" s="120" t="s">
        <v>572</v>
      </c>
      <c r="B9" s="116" t="s">
        <v>573</v>
      </c>
      <c r="C9" s="117"/>
    </row>
    <row r="10" spans="1:3" ht="12.75">
      <c r="A10" s="120" t="s">
        <v>574</v>
      </c>
      <c r="B10" s="116" t="s">
        <v>575</v>
      </c>
      <c r="C10" s="117"/>
    </row>
    <row r="11" spans="1:3" ht="22.5">
      <c r="A11" s="120" t="s">
        <v>576</v>
      </c>
      <c r="B11" s="116" t="s">
        <v>577</v>
      </c>
      <c r="C11" s="117">
        <v>1409360</v>
      </c>
    </row>
    <row r="12" spans="1:3" ht="12.75">
      <c r="A12" s="120" t="s">
        <v>578</v>
      </c>
      <c r="B12" s="116" t="s">
        <v>579</v>
      </c>
      <c r="C12" s="117">
        <v>566400</v>
      </c>
    </row>
    <row r="13" spans="1:3" ht="12.75">
      <c r="A13" s="120" t="s">
        <v>580</v>
      </c>
      <c r="B13" s="116" t="s">
        <v>581</v>
      </c>
      <c r="C13" s="117">
        <v>100000</v>
      </c>
    </row>
    <row r="14" spans="1:3" ht="12.75">
      <c r="A14" s="120" t="s">
        <v>582</v>
      </c>
      <c r="B14" s="116" t="s">
        <v>583</v>
      </c>
      <c r="C14" s="117">
        <v>434251</v>
      </c>
    </row>
    <row r="15" spans="1:3" ht="12.75">
      <c r="A15" s="120" t="s">
        <v>584</v>
      </c>
      <c r="B15" s="116" t="s">
        <v>528</v>
      </c>
      <c r="C15" s="117"/>
    </row>
    <row r="16" spans="1:3" ht="12.75">
      <c r="A16" s="120" t="s">
        <v>585</v>
      </c>
      <c r="B16" s="116" t="s">
        <v>586</v>
      </c>
      <c r="C16" s="117">
        <v>4000000</v>
      </c>
    </row>
    <row r="17" spans="1:3" ht="12.75">
      <c r="A17" s="120"/>
      <c r="B17" s="116"/>
      <c r="C17" s="117"/>
    </row>
    <row r="18" spans="1:3" ht="25.5" customHeight="1">
      <c r="A18" s="118" t="s">
        <v>587</v>
      </c>
      <c r="B18" s="119" t="s">
        <v>588</v>
      </c>
      <c r="C18" s="117"/>
    </row>
    <row r="19" spans="1:3" ht="22.5">
      <c r="A19" s="120" t="s">
        <v>589</v>
      </c>
      <c r="B19" s="116" t="s">
        <v>590</v>
      </c>
      <c r="C19" s="117"/>
    </row>
    <row r="20" spans="1:3" ht="12.75">
      <c r="A20" s="120" t="s">
        <v>591</v>
      </c>
      <c r="B20" s="116" t="s">
        <v>592</v>
      </c>
      <c r="C20" s="117"/>
    </row>
    <row r="21" spans="1:3" ht="12.75">
      <c r="A21" s="120" t="s">
        <v>593</v>
      </c>
      <c r="B21" s="116" t="s">
        <v>594</v>
      </c>
      <c r="C21" s="117"/>
    </row>
    <row r="22" spans="1:3" ht="12.75">
      <c r="A22" s="120"/>
      <c r="B22" s="116"/>
      <c r="C22" s="117"/>
    </row>
    <row r="23" spans="1:3" ht="21">
      <c r="A23" s="118" t="s">
        <v>595</v>
      </c>
      <c r="B23" s="119" t="s">
        <v>596</v>
      </c>
      <c r="C23" s="117"/>
    </row>
    <row r="24" spans="1:3" ht="12.75">
      <c r="A24" s="120" t="s">
        <v>597</v>
      </c>
      <c r="B24" s="116" t="s">
        <v>598</v>
      </c>
      <c r="C24" s="117">
        <v>4920037</v>
      </c>
    </row>
    <row r="25" spans="1:3" ht="12.75">
      <c r="A25" s="120" t="s">
        <v>599</v>
      </c>
      <c r="B25" s="116" t="s">
        <v>533</v>
      </c>
      <c r="C25" s="117"/>
    </row>
    <row r="26" spans="1:3" ht="12.75">
      <c r="A26" s="115"/>
      <c r="B26" s="116"/>
      <c r="C26" s="117"/>
    </row>
    <row r="27" spans="1:3" ht="21">
      <c r="A27" s="118" t="s">
        <v>600</v>
      </c>
      <c r="B27" s="119" t="s">
        <v>601</v>
      </c>
      <c r="C27" s="117"/>
    </row>
    <row r="28" spans="1:3" ht="22.5">
      <c r="A28" s="120" t="s">
        <v>602</v>
      </c>
      <c r="B28" s="116" t="s">
        <v>603</v>
      </c>
      <c r="C28" s="117">
        <v>255360</v>
      </c>
    </row>
    <row r="29" spans="1:3" s="124" customFormat="1" ht="19.5" customHeight="1">
      <c r="A29" s="121"/>
      <c r="B29" s="122" t="s">
        <v>538</v>
      </c>
      <c r="C29" s="123">
        <f>SUM(C7:C28)</f>
        <v>11685408</v>
      </c>
    </row>
  </sheetData>
  <sheetProtection/>
  <mergeCells count="4">
    <mergeCell ref="A2:C2"/>
    <mergeCell ref="A3:A6"/>
    <mergeCell ref="B3:B6"/>
    <mergeCell ref="C3:C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CE,Félkövér dőlt" &amp;"Times New Roman CE,Normál"10.számú melléklet az 1/2014.(II.05.)  számú önkormányzati rendelethez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2" sqref="D12"/>
    </sheetView>
  </sheetViews>
  <sheetFormatPr defaultColWidth="8.00390625" defaultRowHeight="15"/>
  <cols>
    <col min="1" max="1" width="5.8515625" style="62" customWidth="1"/>
    <col min="2" max="2" width="42.57421875" style="63" customWidth="1"/>
    <col min="3" max="8" width="11.00390625" style="63" customWidth="1"/>
    <col min="9" max="9" width="11.8515625" style="63" customWidth="1"/>
    <col min="10" max="16384" width="8.00390625" style="63" customWidth="1"/>
  </cols>
  <sheetData>
    <row r="1" ht="33.75" customHeight="1" thickBot="1">
      <c r="I1" s="125" t="s">
        <v>539</v>
      </c>
    </row>
    <row r="2" spans="1:9" s="126" customFormat="1" ht="26.25" customHeight="1">
      <c r="A2" s="562" t="s">
        <v>3</v>
      </c>
      <c r="B2" s="558" t="s">
        <v>604</v>
      </c>
      <c r="C2" s="562" t="s">
        <v>605</v>
      </c>
      <c r="D2" s="562" t="s">
        <v>639</v>
      </c>
      <c r="E2" s="555" t="s">
        <v>606</v>
      </c>
      <c r="F2" s="556"/>
      <c r="G2" s="556"/>
      <c r="H2" s="557"/>
      <c r="I2" s="558" t="s">
        <v>517</v>
      </c>
    </row>
    <row r="3" spans="1:9" s="130" customFormat="1" ht="32.25" customHeight="1" thickBot="1">
      <c r="A3" s="563"/>
      <c r="B3" s="559"/>
      <c r="C3" s="559"/>
      <c r="D3" s="563"/>
      <c r="E3" s="127">
        <v>2014</v>
      </c>
      <c r="F3" s="128">
        <v>2015</v>
      </c>
      <c r="G3" s="128">
        <v>2016</v>
      </c>
      <c r="H3" s="129" t="s">
        <v>640</v>
      </c>
      <c r="I3" s="559"/>
    </row>
    <row r="4" spans="1:9" s="136" customFormat="1" ht="12.75" customHeight="1" thickBot="1">
      <c r="A4" s="131">
        <v>1</v>
      </c>
      <c r="B4" s="132">
        <v>2</v>
      </c>
      <c r="C4" s="133">
        <v>3</v>
      </c>
      <c r="D4" s="132">
        <v>4</v>
      </c>
      <c r="E4" s="131">
        <v>5</v>
      </c>
      <c r="F4" s="133">
        <v>6</v>
      </c>
      <c r="G4" s="133">
        <v>7</v>
      </c>
      <c r="H4" s="134">
        <v>8</v>
      </c>
      <c r="I4" s="135" t="s">
        <v>607</v>
      </c>
    </row>
    <row r="5" spans="1:9" ht="19.5" customHeight="1" thickBot="1">
      <c r="A5" s="137" t="s">
        <v>7</v>
      </c>
      <c r="B5" s="138" t="s">
        <v>608</v>
      </c>
      <c r="C5" s="139"/>
      <c r="D5" s="140">
        <f>SUM(D6:D7)</f>
        <v>0</v>
      </c>
      <c r="E5" s="141">
        <f>SUM(E6:E7)</f>
        <v>0</v>
      </c>
      <c r="F5" s="142">
        <f>SUM(F6:F7)</f>
        <v>0</v>
      </c>
      <c r="G5" s="142">
        <f>SUM(G6:G7)</f>
        <v>0</v>
      </c>
      <c r="H5" s="36">
        <f>SUM(H6:H7)</f>
        <v>0</v>
      </c>
      <c r="I5" s="143">
        <f aca="true" t="shared" si="0" ref="I5:I19">SUM(D5:H5)</f>
        <v>0</v>
      </c>
    </row>
    <row r="6" spans="1:9" ht="19.5" customHeight="1">
      <c r="A6" s="144" t="s">
        <v>8</v>
      </c>
      <c r="B6" s="145"/>
      <c r="C6" s="146"/>
      <c r="D6" s="147"/>
      <c r="E6" s="148"/>
      <c r="F6" s="25"/>
      <c r="G6" s="25"/>
      <c r="H6" s="26"/>
      <c r="I6" s="149">
        <f t="shared" si="0"/>
        <v>0</v>
      </c>
    </row>
    <row r="7" spans="1:9" ht="19.5" customHeight="1" thickBot="1">
      <c r="A7" s="144" t="s">
        <v>9</v>
      </c>
      <c r="B7" s="145"/>
      <c r="C7" s="146"/>
      <c r="D7" s="147"/>
      <c r="E7" s="148"/>
      <c r="F7" s="25"/>
      <c r="G7" s="25"/>
      <c r="H7" s="26"/>
      <c r="I7" s="149">
        <f t="shared" si="0"/>
        <v>0</v>
      </c>
    </row>
    <row r="8" spans="1:9" ht="25.5" customHeight="1" thickBot="1">
      <c r="A8" s="137" t="s">
        <v>10</v>
      </c>
      <c r="B8" s="150" t="s">
        <v>609</v>
      </c>
      <c r="C8" s="151"/>
      <c r="D8" s="140">
        <f aca="true" t="shared" si="1" ref="D8:I8">SUM(D9:D11)</f>
        <v>1500</v>
      </c>
      <c r="E8" s="140">
        <f t="shared" si="1"/>
        <v>1500</v>
      </c>
      <c r="F8" s="140">
        <f t="shared" si="1"/>
        <v>0</v>
      </c>
      <c r="G8" s="140">
        <f t="shared" si="1"/>
        <v>0</v>
      </c>
      <c r="H8" s="140">
        <f t="shared" si="1"/>
        <v>0</v>
      </c>
      <c r="I8" s="140">
        <f t="shared" si="1"/>
        <v>3000</v>
      </c>
    </row>
    <row r="9" spans="1:9" ht="19.5" customHeight="1">
      <c r="A9" s="144" t="s">
        <v>486</v>
      </c>
      <c r="B9" s="145" t="s">
        <v>777</v>
      </c>
      <c r="C9" s="146">
        <v>2013</v>
      </c>
      <c r="D9" s="147">
        <v>1500</v>
      </c>
      <c r="E9" s="148">
        <v>1500</v>
      </c>
      <c r="F9" s="25"/>
      <c r="G9" s="25"/>
      <c r="H9" s="26"/>
      <c r="I9" s="149">
        <f t="shared" si="0"/>
        <v>3000</v>
      </c>
    </row>
    <row r="10" spans="1:9" ht="19.5" customHeight="1">
      <c r="A10" s="144" t="s">
        <v>487</v>
      </c>
      <c r="B10" s="145"/>
      <c r="C10" s="146"/>
      <c r="D10" s="147"/>
      <c r="E10" s="148"/>
      <c r="F10" s="25"/>
      <c r="G10" s="25"/>
      <c r="H10" s="26"/>
      <c r="I10" s="149">
        <f t="shared" si="0"/>
        <v>0</v>
      </c>
    </row>
    <row r="11" spans="1:9" ht="19.5" customHeight="1" thickBot="1">
      <c r="A11" s="152">
        <v>7</v>
      </c>
      <c r="B11" s="153"/>
      <c r="C11" s="154"/>
      <c r="D11" s="155">
        <v>0</v>
      </c>
      <c r="E11" s="156"/>
      <c r="F11" s="157"/>
      <c r="G11" s="157"/>
      <c r="H11" s="158"/>
      <c r="I11" s="149">
        <f t="shared" si="0"/>
        <v>0</v>
      </c>
    </row>
    <row r="12" spans="1:9" ht="19.5" customHeight="1" thickBot="1">
      <c r="A12" s="137" t="s">
        <v>489</v>
      </c>
      <c r="B12" s="150" t="s">
        <v>610</v>
      </c>
      <c r="C12" s="151"/>
      <c r="D12" s="140">
        <f>SUM(D13:D13)</f>
        <v>0</v>
      </c>
      <c r="E12" s="141">
        <f>SUM(E13:E14)</f>
        <v>0</v>
      </c>
      <c r="F12" s="142">
        <f>SUM(F13:F13)</f>
        <v>0</v>
      </c>
      <c r="G12" s="142">
        <f>SUM(G13:G13)</f>
        <v>0</v>
      </c>
      <c r="H12" s="36">
        <f>SUM(H13:H13)</f>
        <v>0</v>
      </c>
      <c r="I12" s="143">
        <f t="shared" si="0"/>
        <v>0</v>
      </c>
    </row>
    <row r="13" spans="1:9" ht="19.5" customHeight="1">
      <c r="A13" s="144" t="s">
        <v>490</v>
      </c>
      <c r="B13" s="145"/>
      <c r="C13" s="146"/>
      <c r="D13" s="147"/>
      <c r="E13" s="148"/>
      <c r="F13" s="25"/>
      <c r="G13" s="25"/>
      <c r="H13" s="26"/>
      <c r="I13" s="149">
        <f t="shared" si="0"/>
        <v>0</v>
      </c>
    </row>
    <row r="14" spans="1:9" ht="19.5" customHeight="1" thickBot="1">
      <c r="A14" s="152" t="s">
        <v>491</v>
      </c>
      <c r="B14" s="153"/>
      <c r="C14" s="154"/>
      <c r="D14" s="155"/>
      <c r="E14" s="156"/>
      <c r="F14" s="157"/>
      <c r="G14" s="157"/>
      <c r="H14" s="158"/>
      <c r="I14" s="159">
        <f t="shared" si="0"/>
        <v>0</v>
      </c>
    </row>
    <row r="15" spans="1:10" ht="19.5" customHeight="1" thickBot="1">
      <c r="A15" s="137" t="s">
        <v>492</v>
      </c>
      <c r="B15" s="150" t="s">
        <v>611</v>
      </c>
      <c r="C15" s="151"/>
      <c r="D15" s="140">
        <f>SUM(D16:D16)</f>
        <v>0</v>
      </c>
      <c r="E15" s="141">
        <f>SUM(E16:E16)</f>
        <v>0</v>
      </c>
      <c r="F15" s="142">
        <f>SUM(F16:F16)</f>
        <v>0</v>
      </c>
      <c r="G15" s="142">
        <f>SUM(G16:G16)</f>
        <v>0</v>
      </c>
      <c r="H15" s="36">
        <f>SUM(H16:H16)</f>
        <v>0</v>
      </c>
      <c r="I15" s="143">
        <f t="shared" si="0"/>
        <v>0</v>
      </c>
      <c r="J15" s="160"/>
    </row>
    <row r="16" spans="1:9" ht="19.5" customHeight="1" thickBot="1">
      <c r="A16" s="161" t="s">
        <v>495</v>
      </c>
      <c r="B16" s="162" t="s">
        <v>612</v>
      </c>
      <c r="C16" s="163"/>
      <c r="D16" s="164"/>
      <c r="E16" s="165"/>
      <c r="F16" s="166"/>
      <c r="G16" s="166"/>
      <c r="H16" s="167"/>
      <c r="I16" s="168">
        <f t="shared" si="0"/>
        <v>0</v>
      </c>
    </row>
    <row r="17" spans="1:9" ht="19.5" customHeight="1" thickBot="1">
      <c r="A17" s="137" t="s">
        <v>497</v>
      </c>
      <c r="B17" s="169" t="s">
        <v>613</v>
      </c>
      <c r="C17" s="151"/>
      <c r="D17" s="170">
        <f>SUM(D18:D18)</f>
        <v>0</v>
      </c>
      <c r="E17" s="171">
        <f>SUM(E18:E18)</f>
        <v>0</v>
      </c>
      <c r="F17" s="172">
        <f>SUM(F18:F18)</f>
        <v>0</v>
      </c>
      <c r="G17" s="172">
        <f>SUM(G18:G18)</f>
        <v>0</v>
      </c>
      <c r="H17" s="173">
        <f>SUM(H18:H18)</f>
        <v>0</v>
      </c>
      <c r="I17" s="143">
        <f t="shared" si="0"/>
        <v>0</v>
      </c>
    </row>
    <row r="18" spans="1:9" ht="19.5" customHeight="1" thickBot="1">
      <c r="A18" s="152" t="s">
        <v>499</v>
      </c>
      <c r="B18" s="174" t="s">
        <v>612</v>
      </c>
      <c r="C18" s="175"/>
      <c r="D18" s="155"/>
      <c r="E18" s="156"/>
      <c r="F18" s="157"/>
      <c r="G18" s="157"/>
      <c r="H18" s="158"/>
      <c r="I18" s="159">
        <f t="shared" si="0"/>
        <v>0</v>
      </c>
    </row>
    <row r="19" spans="1:9" ht="19.5" customHeight="1" thickBot="1">
      <c r="A19" s="560" t="s">
        <v>614</v>
      </c>
      <c r="B19" s="561"/>
      <c r="C19" s="176"/>
      <c r="D19" s="140">
        <f>D5+D8+D12+D15+D17</f>
        <v>1500</v>
      </c>
      <c r="E19" s="140">
        <f>E5+E8+E12+E15+E17</f>
        <v>1500</v>
      </c>
      <c r="F19" s="140">
        <f>F5+F8+F12+F15+F17</f>
        <v>0</v>
      </c>
      <c r="G19" s="140">
        <f>G5+G8+G12+G15+G17</f>
        <v>0</v>
      </c>
      <c r="H19" s="140">
        <f>H5+H8+H12+H15+H17</f>
        <v>0</v>
      </c>
      <c r="I19" s="143">
        <f t="shared" si="0"/>
        <v>3000</v>
      </c>
    </row>
  </sheetData>
  <sheetProtection/>
  <mergeCells count="7">
    <mergeCell ref="E2:H2"/>
    <mergeCell ref="I2:I3"/>
    <mergeCell ref="A19:B19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CE,Normál" 11.sz. melléklet az 1/2014.(II.05.)  önkormányzati rendelelthez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B9" sqref="B9:E9"/>
    </sheetView>
  </sheetViews>
  <sheetFormatPr defaultColWidth="9.140625" defaultRowHeight="15"/>
  <cols>
    <col min="1" max="1" width="31.57421875" style="82" customWidth="1"/>
    <col min="2" max="5" width="9.140625" style="82" customWidth="1"/>
    <col min="6" max="16384" width="9.140625" style="8" customWidth="1"/>
  </cols>
  <sheetData>
    <row r="2" spans="1:6" ht="24.75" customHeight="1">
      <c r="A2" s="565" t="s">
        <v>779</v>
      </c>
      <c r="B2" s="565"/>
      <c r="C2" s="565"/>
      <c r="D2" s="565"/>
      <c r="E2" s="565"/>
      <c r="F2" s="331"/>
    </row>
    <row r="3" spans="1:5" ht="30.75" customHeight="1">
      <c r="A3" s="565" t="s">
        <v>784</v>
      </c>
      <c r="B3" s="565"/>
      <c r="C3" s="565"/>
      <c r="D3" s="565"/>
      <c r="E3" s="565"/>
    </row>
    <row r="4" spans="1:5" ht="21" customHeight="1">
      <c r="A4" s="566"/>
      <c r="B4" s="566"/>
      <c r="C4" s="566"/>
      <c r="D4" s="566"/>
      <c r="E4" s="566"/>
    </row>
    <row r="5" spans="1:5" ht="21" customHeight="1">
      <c r="A5" s="565" t="s">
        <v>785</v>
      </c>
      <c r="B5" s="565"/>
      <c r="C5" s="565"/>
      <c r="D5" s="565"/>
      <c r="E5" s="565"/>
    </row>
    <row r="6" ht="21" customHeight="1"/>
    <row r="7" spans="1:5" ht="32.25" customHeight="1">
      <c r="A7" s="177" t="s">
        <v>1</v>
      </c>
      <c r="B7" s="364" t="s">
        <v>615</v>
      </c>
      <c r="C7" s="364"/>
      <c r="D7" s="364"/>
      <c r="E7" s="364"/>
    </row>
    <row r="8" spans="1:5" ht="36" customHeight="1">
      <c r="A8" s="178" t="s">
        <v>702</v>
      </c>
      <c r="B8" s="567">
        <v>1</v>
      </c>
      <c r="C8" s="567"/>
      <c r="D8" s="567"/>
      <c r="E8" s="567"/>
    </row>
    <row r="9" spans="1:5" ht="36" customHeight="1">
      <c r="A9" s="178" t="s">
        <v>799</v>
      </c>
      <c r="B9" s="568">
        <v>14</v>
      </c>
      <c r="C9" s="569"/>
      <c r="D9" s="569"/>
      <c r="E9" s="570"/>
    </row>
    <row r="10" spans="1:5" ht="21" customHeight="1">
      <c r="A10" s="177"/>
      <c r="B10" s="564">
        <f>SUM(B8:E9)</f>
        <v>15</v>
      </c>
      <c r="C10" s="564"/>
      <c r="D10" s="564"/>
      <c r="E10" s="564"/>
    </row>
    <row r="11" ht="21" customHeight="1">
      <c r="A11" s="179"/>
    </row>
    <row r="12" ht="21" customHeight="1"/>
    <row r="13" ht="21" customHeight="1"/>
  </sheetData>
  <sheetProtection/>
  <mergeCells count="8">
    <mergeCell ref="B10:E10"/>
    <mergeCell ref="A2:E2"/>
    <mergeCell ref="A3:E3"/>
    <mergeCell ref="A4:E4"/>
    <mergeCell ref="A5:E5"/>
    <mergeCell ref="B7:E7"/>
    <mergeCell ref="B8:E8"/>
    <mergeCell ref="B9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&amp;R12. sz. melléklet az 1/2014.(II.05.) számú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C1">
      <selection activeCell="O12" sqref="O12"/>
    </sheetView>
  </sheetViews>
  <sheetFormatPr defaultColWidth="9.140625" defaultRowHeight="15"/>
  <cols>
    <col min="1" max="1" width="39.8515625" style="194" customWidth="1"/>
    <col min="2" max="13" width="8.28125" style="194" customWidth="1"/>
    <col min="14" max="14" width="9.8515625" style="194" bestFit="1" customWidth="1"/>
    <col min="15" max="15" width="14.8515625" style="180" customWidth="1"/>
    <col min="16" max="16384" width="9.140625" style="180" customWidth="1"/>
  </cols>
  <sheetData>
    <row r="1" spans="1:14" ht="24" customHeight="1">
      <c r="A1" s="571" t="s">
        <v>775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14" ht="23.25" customHeight="1">
      <c r="A2" s="571" t="s">
        <v>634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</row>
    <row r="3" spans="1:14" ht="12.75" customHeight="1">
      <c r="A3" s="571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</row>
    <row r="4" spans="1:14" ht="11.25" customHeight="1">
      <c r="A4" s="571"/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</row>
    <row r="5" spans="1:14" ht="11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572" t="s">
        <v>616</v>
      </c>
      <c r="N5" s="572"/>
    </row>
    <row r="6" spans="1:14" ht="18" customHeight="1">
      <c r="A6" s="182" t="s">
        <v>1</v>
      </c>
      <c r="B6" s="183" t="s">
        <v>617</v>
      </c>
      <c r="C6" s="183" t="s">
        <v>618</v>
      </c>
      <c r="D6" s="183" t="s">
        <v>619</v>
      </c>
      <c r="E6" s="183" t="s">
        <v>620</v>
      </c>
      <c r="F6" s="183" t="s">
        <v>621</v>
      </c>
      <c r="G6" s="183" t="s">
        <v>622</v>
      </c>
      <c r="H6" s="183" t="s">
        <v>623</v>
      </c>
      <c r="I6" s="183" t="s">
        <v>624</v>
      </c>
      <c r="J6" s="183" t="s">
        <v>625</v>
      </c>
      <c r="K6" s="183" t="s">
        <v>626</v>
      </c>
      <c r="L6" s="183" t="s">
        <v>627</v>
      </c>
      <c r="M6" s="183" t="s">
        <v>628</v>
      </c>
      <c r="N6" s="182" t="s">
        <v>629</v>
      </c>
    </row>
    <row r="7" spans="1:14" ht="18" customHeight="1">
      <c r="A7" s="184" t="s">
        <v>398</v>
      </c>
      <c r="B7" s="185">
        <v>750</v>
      </c>
      <c r="C7" s="185">
        <v>750</v>
      </c>
      <c r="D7" s="185">
        <v>760</v>
      </c>
      <c r="E7" s="185">
        <v>760</v>
      </c>
      <c r="F7" s="185">
        <v>640</v>
      </c>
      <c r="G7" s="185">
        <v>640</v>
      </c>
      <c r="H7" s="185">
        <v>640</v>
      </c>
      <c r="I7" s="185">
        <v>655</v>
      </c>
      <c r="J7" s="185">
        <v>675</v>
      </c>
      <c r="K7" s="185">
        <v>642</v>
      </c>
      <c r="L7" s="185">
        <v>685</v>
      </c>
      <c r="M7" s="185">
        <v>775</v>
      </c>
      <c r="N7" s="186">
        <f aca="true" t="shared" si="0" ref="N7:N13">SUM(B7:M7)</f>
        <v>8372</v>
      </c>
    </row>
    <row r="8" spans="1:14" ht="18" customHeight="1">
      <c r="A8" s="184" t="s">
        <v>630</v>
      </c>
      <c r="B8" s="185">
        <v>95</v>
      </c>
      <c r="C8" s="185">
        <v>95</v>
      </c>
      <c r="D8" s="185">
        <v>95</v>
      </c>
      <c r="E8" s="185">
        <v>95</v>
      </c>
      <c r="F8" s="185">
        <v>85</v>
      </c>
      <c r="G8" s="185">
        <v>85</v>
      </c>
      <c r="H8" s="185">
        <v>80</v>
      </c>
      <c r="I8" s="185">
        <v>90</v>
      </c>
      <c r="J8" s="185">
        <v>90</v>
      </c>
      <c r="K8" s="185">
        <v>85</v>
      </c>
      <c r="L8" s="185">
        <v>90</v>
      </c>
      <c r="M8" s="185">
        <v>81</v>
      </c>
      <c r="N8" s="186">
        <f t="shared" si="0"/>
        <v>1066</v>
      </c>
    </row>
    <row r="9" spans="1:14" ht="18" customHeight="1">
      <c r="A9" s="184" t="s">
        <v>648</v>
      </c>
      <c r="B9" s="185">
        <v>523</v>
      </c>
      <c r="C9" s="185">
        <v>523</v>
      </c>
      <c r="D9" s="185">
        <v>523</v>
      </c>
      <c r="E9" s="185">
        <v>523</v>
      </c>
      <c r="F9" s="185">
        <v>523</v>
      </c>
      <c r="G9" s="185">
        <v>523</v>
      </c>
      <c r="H9" s="185">
        <v>523</v>
      </c>
      <c r="I9" s="185">
        <v>523</v>
      </c>
      <c r="J9" s="185">
        <v>523</v>
      </c>
      <c r="K9" s="185">
        <v>523</v>
      </c>
      <c r="L9" s="185">
        <v>523</v>
      </c>
      <c r="M9" s="185">
        <v>517</v>
      </c>
      <c r="N9" s="186">
        <f t="shared" si="0"/>
        <v>6270</v>
      </c>
    </row>
    <row r="10" spans="1:14" ht="18" customHeight="1">
      <c r="A10" s="184" t="s">
        <v>635</v>
      </c>
      <c r="B10" s="185">
        <v>468</v>
      </c>
      <c r="C10" s="185">
        <v>468</v>
      </c>
      <c r="D10" s="185">
        <v>468</v>
      </c>
      <c r="E10" s="185">
        <v>468</v>
      </c>
      <c r="F10" s="185">
        <v>468</v>
      </c>
      <c r="G10" s="185">
        <v>468</v>
      </c>
      <c r="H10" s="185">
        <v>468</v>
      </c>
      <c r="I10" s="185">
        <v>468</v>
      </c>
      <c r="J10" s="185">
        <v>468</v>
      </c>
      <c r="K10" s="185">
        <v>468</v>
      </c>
      <c r="L10" s="185">
        <v>468</v>
      </c>
      <c r="M10" s="185">
        <v>467</v>
      </c>
      <c r="N10" s="186">
        <f t="shared" si="0"/>
        <v>5615</v>
      </c>
    </row>
    <row r="11" spans="1:14" ht="18" customHeight="1">
      <c r="A11" s="184" t="s">
        <v>401</v>
      </c>
      <c r="B11" s="185">
        <v>352</v>
      </c>
      <c r="C11" s="185">
        <v>352</v>
      </c>
      <c r="D11" s="185">
        <v>352</v>
      </c>
      <c r="E11" s="185">
        <v>352</v>
      </c>
      <c r="F11" s="185">
        <v>352</v>
      </c>
      <c r="G11" s="185">
        <v>352</v>
      </c>
      <c r="H11" s="185">
        <v>352</v>
      </c>
      <c r="I11" s="185">
        <v>352</v>
      </c>
      <c r="J11" s="185">
        <v>352</v>
      </c>
      <c r="K11" s="185">
        <v>352</v>
      </c>
      <c r="L11" s="185">
        <v>352</v>
      </c>
      <c r="M11" s="185">
        <v>1459</v>
      </c>
      <c r="N11" s="186">
        <f t="shared" si="0"/>
        <v>5331</v>
      </c>
    </row>
    <row r="12" spans="1:14" ht="18" customHeight="1">
      <c r="A12" s="184" t="s">
        <v>631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6">
        <f t="shared" si="0"/>
        <v>0</v>
      </c>
    </row>
    <row r="13" spans="1:14" ht="18" customHeight="1">
      <c r="A13" s="184" t="s">
        <v>470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>
        <v>1500</v>
      </c>
      <c r="N13" s="186">
        <f t="shared" si="0"/>
        <v>1500</v>
      </c>
    </row>
    <row r="14" spans="1:14" ht="18" customHeight="1">
      <c r="A14" s="187" t="s">
        <v>632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6">
        <f>SUM(N7:N13)</f>
        <v>28154</v>
      </c>
    </row>
    <row r="15" spans="1:14" ht="18" customHeight="1">
      <c r="A15" s="188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90"/>
    </row>
    <row r="16" spans="1:14" ht="18" customHeight="1">
      <c r="A16" s="184" t="s">
        <v>636</v>
      </c>
      <c r="B16" s="185">
        <v>1750</v>
      </c>
      <c r="C16" s="185">
        <v>1750</v>
      </c>
      <c r="D16" s="185">
        <v>1750</v>
      </c>
      <c r="E16" s="185">
        <v>1750</v>
      </c>
      <c r="F16" s="185">
        <v>1750</v>
      </c>
      <c r="G16" s="185">
        <v>1750</v>
      </c>
      <c r="H16" s="185">
        <v>1750</v>
      </c>
      <c r="I16" s="185">
        <v>1750</v>
      </c>
      <c r="J16" s="185">
        <v>1750</v>
      </c>
      <c r="K16" s="185">
        <v>1750</v>
      </c>
      <c r="L16" s="185">
        <v>1750</v>
      </c>
      <c r="M16" s="185">
        <v>1754</v>
      </c>
      <c r="N16" s="186">
        <f aca="true" t="shared" si="1" ref="N16:N22">SUM(B16:M16)</f>
        <v>21004</v>
      </c>
    </row>
    <row r="17" spans="1:14" ht="24" customHeight="1">
      <c r="A17" s="191" t="s">
        <v>637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6">
        <f t="shared" si="1"/>
        <v>0</v>
      </c>
    </row>
    <row r="18" spans="1:14" ht="18" customHeight="1">
      <c r="A18" s="184" t="s">
        <v>408</v>
      </c>
      <c r="B18" s="185">
        <v>10</v>
      </c>
      <c r="C18" s="185">
        <v>10</v>
      </c>
      <c r="D18" s="185">
        <v>650</v>
      </c>
      <c r="E18" s="185">
        <v>15</v>
      </c>
      <c r="F18" s="185">
        <v>20</v>
      </c>
      <c r="G18" s="185">
        <v>10</v>
      </c>
      <c r="H18" s="185">
        <v>25</v>
      </c>
      <c r="I18" s="185">
        <v>10</v>
      </c>
      <c r="J18" s="185">
        <v>650</v>
      </c>
      <c r="K18" s="185">
        <v>65</v>
      </c>
      <c r="L18" s="185">
        <v>85</v>
      </c>
      <c r="M18" s="185">
        <v>110</v>
      </c>
      <c r="N18" s="186">
        <f t="shared" si="1"/>
        <v>1660</v>
      </c>
    </row>
    <row r="19" spans="1:14" ht="18" customHeight="1">
      <c r="A19" s="184" t="s">
        <v>684</v>
      </c>
      <c r="B19" s="185">
        <v>72</v>
      </c>
      <c r="C19" s="185">
        <v>72</v>
      </c>
      <c r="D19" s="185">
        <v>72</v>
      </c>
      <c r="E19" s="185">
        <v>72</v>
      </c>
      <c r="F19" s="185">
        <v>72</v>
      </c>
      <c r="G19" s="185">
        <v>72</v>
      </c>
      <c r="H19" s="185">
        <v>72</v>
      </c>
      <c r="I19" s="185">
        <v>72</v>
      </c>
      <c r="J19" s="185">
        <v>72</v>
      </c>
      <c r="K19" s="185">
        <v>72</v>
      </c>
      <c r="L19" s="185">
        <v>72</v>
      </c>
      <c r="M19" s="185">
        <v>78</v>
      </c>
      <c r="N19" s="186">
        <f t="shared" si="1"/>
        <v>870</v>
      </c>
    </row>
    <row r="20" spans="1:14" ht="18" customHeight="1">
      <c r="A20" s="184" t="s">
        <v>410</v>
      </c>
      <c r="B20" s="185"/>
      <c r="C20" s="185"/>
      <c r="D20" s="185"/>
      <c r="E20" s="185"/>
      <c r="F20" s="185"/>
      <c r="G20" s="185"/>
      <c r="H20" s="185"/>
      <c r="I20" s="185">
        <v>4500</v>
      </c>
      <c r="J20" s="185"/>
      <c r="K20" s="185"/>
      <c r="L20" s="185"/>
      <c r="M20" s="185"/>
      <c r="N20" s="186">
        <f t="shared" si="1"/>
        <v>4500</v>
      </c>
    </row>
    <row r="21" spans="1:14" ht="18" customHeight="1">
      <c r="A21" s="184" t="s">
        <v>638</v>
      </c>
      <c r="B21" s="185">
        <v>10</v>
      </c>
      <c r="C21" s="185">
        <v>10</v>
      </c>
      <c r="D21" s="185">
        <v>10</v>
      </c>
      <c r="E21" s="185">
        <v>10</v>
      </c>
      <c r="F21" s="185">
        <v>10</v>
      </c>
      <c r="G21" s="185">
        <v>10</v>
      </c>
      <c r="H21" s="185">
        <v>10</v>
      </c>
      <c r="I21" s="185">
        <v>10</v>
      </c>
      <c r="J21" s="185">
        <v>10</v>
      </c>
      <c r="K21" s="185">
        <v>10</v>
      </c>
      <c r="L21" s="185">
        <v>10</v>
      </c>
      <c r="M21" s="185">
        <v>10</v>
      </c>
      <c r="N21" s="186">
        <f t="shared" si="1"/>
        <v>120</v>
      </c>
    </row>
    <row r="22" spans="1:14" ht="18" customHeight="1">
      <c r="A22" s="184" t="s">
        <v>477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6">
        <f t="shared" si="1"/>
        <v>0</v>
      </c>
    </row>
    <row r="23" spans="1:14" ht="18" customHeight="1">
      <c r="A23" s="193" t="s">
        <v>633</v>
      </c>
      <c r="B23" s="192">
        <f>SUM(B16:B22)</f>
        <v>1842</v>
      </c>
      <c r="C23" s="192">
        <f>SUM(C16:C21)</f>
        <v>1842</v>
      </c>
      <c r="D23" s="192">
        <f>SUM(D16:D21)</f>
        <v>2482</v>
      </c>
      <c r="E23" s="192">
        <f>SUM(E16:E21)</f>
        <v>1847</v>
      </c>
      <c r="F23" s="192">
        <f>SUM(F16:F21)</f>
        <v>1852</v>
      </c>
      <c r="G23" s="192">
        <f aca="true" t="shared" si="2" ref="G23:N23">SUM(G16:G22)</f>
        <v>1842</v>
      </c>
      <c r="H23" s="192">
        <f t="shared" si="2"/>
        <v>1857</v>
      </c>
      <c r="I23" s="192">
        <f t="shared" si="2"/>
        <v>6342</v>
      </c>
      <c r="J23" s="192">
        <f t="shared" si="2"/>
        <v>2482</v>
      </c>
      <c r="K23" s="192">
        <f t="shared" si="2"/>
        <v>1897</v>
      </c>
      <c r="L23" s="192">
        <f t="shared" si="2"/>
        <v>1917</v>
      </c>
      <c r="M23" s="192">
        <f t="shared" si="2"/>
        <v>1952</v>
      </c>
      <c r="N23" s="186">
        <f t="shared" si="2"/>
        <v>28154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&amp;R13. sz.  melléklet az 1/2014.(II.05.) számú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SheetLayoutView="100" zoomScalePageLayoutView="0" workbookViewId="0" topLeftCell="A1">
      <selection activeCell="BO7" sqref="BO7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576" t="s">
        <v>779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  <c r="AL1" s="576"/>
      <c r="AM1" s="576"/>
      <c r="AN1" s="576"/>
      <c r="AO1" s="576"/>
      <c r="AP1" s="576"/>
      <c r="AQ1" s="576"/>
      <c r="AR1" s="576"/>
      <c r="AS1" s="576"/>
      <c r="AT1" s="576"/>
      <c r="AU1" s="576"/>
      <c r="AV1" s="576"/>
      <c r="AW1" s="576"/>
      <c r="AX1" s="576"/>
      <c r="AY1" s="576"/>
      <c r="AZ1" s="576"/>
      <c r="BA1" s="576"/>
      <c r="BB1" s="576"/>
      <c r="BC1" s="576"/>
      <c r="BD1" s="576"/>
      <c r="BE1" s="576"/>
      <c r="BF1" s="576"/>
      <c r="BG1" s="576"/>
      <c r="BH1" s="576"/>
      <c r="BI1" s="576"/>
      <c r="BJ1" s="576"/>
      <c r="BK1" s="576"/>
      <c r="BL1" s="576"/>
      <c r="BM1" s="576"/>
      <c r="BN1" s="576"/>
      <c r="BO1" s="576"/>
    </row>
    <row r="2" spans="1:67" ht="35.25" customHeight="1">
      <c r="A2" s="576" t="s">
        <v>412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576"/>
      <c r="AH2" s="576"/>
      <c r="AI2" s="576"/>
      <c r="AJ2" s="576"/>
      <c r="AK2" s="576"/>
      <c r="AL2" s="576"/>
      <c r="AM2" s="576"/>
      <c r="AN2" s="576"/>
      <c r="AO2" s="576"/>
      <c r="AP2" s="576"/>
      <c r="AQ2" s="576"/>
      <c r="AR2" s="576"/>
      <c r="AS2" s="576"/>
      <c r="AT2" s="576"/>
      <c r="AU2" s="576"/>
      <c r="AV2" s="576"/>
      <c r="AW2" s="576"/>
      <c r="AX2" s="576"/>
      <c r="AY2" s="576"/>
      <c r="AZ2" s="576"/>
      <c r="BA2" s="576"/>
      <c r="BB2" s="576"/>
      <c r="BC2" s="576"/>
      <c r="BD2" s="576"/>
      <c r="BE2" s="576"/>
      <c r="BF2" s="576"/>
      <c r="BG2" s="576"/>
      <c r="BH2" s="576"/>
      <c r="BI2" s="576"/>
      <c r="BJ2" s="576"/>
      <c r="BK2" s="576"/>
      <c r="BL2" s="576"/>
      <c r="BM2" s="576"/>
      <c r="BN2" s="576"/>
      <c r="BO2" s="576"/>
    </row>
    <row r="3" spans="1:67" ht="33" customHeight="1">
      <c r="A3" s="576" t="s">
        <v>790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76"/>
      <c r="AM3" s="576"/>
      <c r="AN3" s="576"/>
      <c r="AO3" s="576"/>
      <c r="AP3" s="576"/>
      <c r="AQ3" s="576"/>
      <c r="AR3" s="576"/>
      <c r="AS3" s="576"/>
      <c r="AT3" s="576"/>
      <c r="AU3" s="576"/>
      <c r="AV3" s="576"/>
      <c r="AW3" s="576"/>
      <c r="AX3" s="576"/>
      <c r="AY3" s="576"/>
      <c r="AZ3" s="576"/>
      <c r="BA3" s="576"/>
      <c r="BB3" s="576"/>
      <c r="BC3" s="576"/>
      <c r="BD3" s="576"/>
      <c r="BE3" s="576"/>
      <c r="BF3" s="576"/>
      <c r="BG3" s="576"/>
      <c r="BH3" s="576"/>
      <c r="BI3" s="576"/>
      <c r="BJ3" s="576"/>
      <c r="BK3" s="576"/>
      <c r="BL3" s="576"/>
      <c r="BM3" s="576"/>
      <c r="BN3" s="576"/>
      <c r="BO3" s="576"/>
    </row>
    <row r="4" spans="1:66" ht="15.7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333"/>
      <c r="AF4" s="333"/>
      <c r="AG4" s="412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3"/>
      <c r="BN4" s="1" t="s">
        <v>2</v>
      </c>
    </row>
    <row r="5" spans="1:67" ht="49.5" customHeight="1">
      <c r="A5" s="365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4" t="s">
        <v>791</v>
      </c>
      <c r="AB5" s="366"/>
      <c r="AC5" s="366"/>
      <c r="AD5" s="366"/>
      <c r="AE5" s="364" t="s">
        <v>792</v>
      </c>
      <c r="AF5" s="366"/>
      <c r="AG5" s="366"/>
      <c r="AH5" s="366"/>
      <c r="AI5" s="177" t="s">
        <v>793</v>
      </c>
      <c r="AJ5" s="365" t="s">
        <v>4</v>
      </c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87" t="s">
        <v>791</v>
      </c>
      <c r="BK5" s="388"/>
      <c r="BL5" s="388"/>
      <c r="BM5" s="389"/>
      <c r="BN5" s="177" t="s">
        <v>792</v>
      </c>
      <c r="BO5" s="177" t="s">
        <v>793</v>
      </c>
    </row>
    <row r="6" spans="1:67" s="2" customFormat="1" ht="19.5" customHeight="1">
      <c r="A6" s="402" t="s">
        <v>396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577">
        <v>5250</v>
      </c>
      <c r="AB6" s="578"/>
      <c r="AC6" s="578"/>
      <c r="AD6" s="579"/>
      <c r="AE6" s="577">
        <v>6150</v>
      </c>
      <c r="AF6" s="578"/>
      <c r="AG6" s="578"/>
      <c r="AH6" s="579"/>
      <c r="AI6" s="335">
        <v>6200</v>
      </c>
      <c r="AJ6" s="355" t="s">
        <v>405</v>
      </c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67"/>
      <c r="BJ6" s="577">
        <v>24550</v>
      </c>
      <c r="BK6" s="578"/>
      <c r="BL6" s="578"/>
      <c r="BM6" s="578"/>
      <c r="BN6" s="336">
        <v>23665</v>
      </c>
      <c r="BO6" s="336">
        <v>21935</v>
      </c>
    </row>
    <row r="7" spans="1:67" ht="19.5" customHeight="1">
      <c r="A7" s="355" t="s">
        <v>397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577">
        <v>2148</v>
      </c>
      <c r="AB7" s="578"/>
      <c r="AC7" s="578"/>
      <c r="AD7" s="579"/>
      <c r="AE7" s="577">
        <v>1750</v>
      </c>
      <c r="AF7" s="578"/>
      <c r="AG7" s="578"/>
      <c r="AH7" s="579"/>
      <c r="AI7" s="335">
        <v>1750</v>
      </c>
      <c r="AJ7" s="355" t="s">
        <v>407</v>
      </c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67"/>
      <c r="BJ7" s="577">
        <v>0</v>
      </c>
      <c r="BK7" s="578"/>
      <c r="BL7" s="578"/>
      <c r="BM7" s="578"/>
      <c r="BN7" s="336">
        <v>0</v>
      </c>
      <c r="BO7" s="336">
        <v>0</v>
      </c>
    </row>
    <row r="8" spans="1:67" ht="19.5" customHeight="1">
      <c r="A8" s="402" t="s">
        <v>398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577">
        <f>SUM(AA6:AD7)</f>
        <v>7398</v>
      </c>
      <c r="AB8" s="578"/>
      <c r="AC8" s="578"/>
      <c r="AD8" s="579"/>
      <c r="AE8" s="577">
        <f>SUM(AE6:AH7)</f>
        <v>7900</v>
      </c>
      <c r="AF8" s="578"/>
      <c r="AG8" s="578"/>
      <c r="AH8" s="579"/>
      <c r="AI8" s="335">
        <f>SUM(AI6:AI7)</f>
        <v>7950</v>
      </c>
      <c r="AJ8" s="355" t="s">
        <v>408</v>
      </c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67"/>
      <c r="BJ8" s="577">
        <v>1700</v>
      </c>
      <c r="BK8" s="578"/>
      <c r="BL8" s="578"/>
      <c r="BM8" s="578"/>
      <c r="BN8" s="336">
        <v>1850</v>
      </c>
      <c r="BO8" s="336">
        <v>3800</v>
      </c>
    </row>
    <row r="9" spans="1:67" s="3" customFormat="1" ht="33" customHeight="1">
      <c r="A9" s="355" t="s">
        <v>69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577">
        <v>956</v>
      </c>
      <c r="AB9" s="578"/>
      <c r="AC9" s="578"/>
      <c r="AD9" s="579"/>
      <c r="AE9" s="577">
        <v>1150</v>
      </c>
      <c r="AF9" s="578"/>
      <c r="AG9" s="578"/>
      <c r="AH9" s="579"/>
      <c r="AI9" s="335">
        <v>1200</v>
      </c>
      <c r="AJ9" s="368" t="s">
        <v>409</v>
      </c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69"/>
      <c r="BE9" s="369"/>
      <c r="BF9" s="369"/>
      <c r="BG9" s="369"/>
      <c r="BH9" s="369"/>
      <c r="BI9" s="370"/>
      <c r="BJ9" s="577">
        <v>900</v>
      </c>
      <c r="BK9" s="578"/>
      <c r="BL9" s="578"/>
      <c r="BM9" s="578"/>
      <c r="BN9" s="336">
        <v>950</v>
      </c>
      <c r="BO9" s="336">
        <v>980</v>
      </c>
    </row>
    <row r="10" spans="1:67" ht="27.75" customHeight="1">
      <c r="A10" s="355" t="s">
        <v>399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577">
        <v>6400</v>
      </c>
      <c r="AB10" s="578"/>
      <c r="AC10" s="578"/>
      <c r="AD10" s="579"/>
      <c r="AE10" s="577">
        <v>6450</v>
      </c>
      <c r="AF10" s="578"/>
      <c r="AG10" s="578"/>
      <c r="AH10" s="579"/>
      <c r="AI10" s="335">
        <v>6500</v>
      </c>
      <c r="AJ10" s="355" t="s">
        <v>410</v>
      </c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67"/>
      <c r="BJ10" s="577"/>
      <c r="BK10" s="578"/>
      <c r="BL10" s="578"/>
      <c r="BM10" s="578"/>
      <c r="BN10" s="336"/>
      <c r="BO10" s="336"/>
    </row>
    <row r="11" spans="1:67" ht="19.5" customHeight="1">
      <c r="A11" s="368" t="s">
        <v>400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577">
        <v>5615</v>
      </c>
      <c r="AB11" s="578"/>
      <c r="AC11" s="578"/>
      <c r="AD11" s="579"/>
      <c r="AE11" s="577">
        <v>5615</v>
      </c>
      <c r="AF11" s="578"/>
      <c r="AG11" s="578"/>
      <c r="AH11" s="579"/>
      <c r="AI11" s="335">
        <v>5615</v>
      </c>
      <c r="AJ11" s="355" t="s">
        <v>411</v>
      </c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67"/>
      <c r="BJ11" s="577">
        <v>50</v>
      </c>
      <c r="BK11" s="578"/>
      <c r="BL11" s="578"/>
      <c r="BM11" s="578"/>
      <c r="BN11" s="336">
        <v>50</v>
      </c>
      <c r="BO11" s="336">
        <v>50</v>
      </c>
    </row>
    <row r="12" spans="1:67" ht="19.5" customHeight="1">
      <c r="A12" s="368" t="s">
        <v>401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577">
        <v>5331</v>
      </c>
      <c r="AB12" s="578"/>
      <c r="AC12" s="578"/>
      <c r="AD12" s="579"/>
      <c r="AE12" s="577">
        <v>5400</v>
      </c>
      <c r="AF12" s="578"/>
      <c r="AG12" s="578"/>
      <c r="AH12" s="579"/>
      <c r="AI12" s="335">
        <v>5500</v>
      </c>
      <c r="AJ12" s="355" t="s">
        <v>794</v>
      </c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67"/>
      <c r="BJ12" s="577">
        <v>0</v>
      </c>
      <c r="BK12" s="578"/>
      <c r="BL12" s="578"/>
      <c r="BM12" s="578"/>
      <c r="BN12" s="336"/>
      <c r="BO12" s="336"/>
    </row>
    <row r="13" spans="1:67" s="3" customFormat="1" ht="19.5" customHeight="1">
      <c r="A13" s="374" t="s">
        <v>402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577">
        <v>0</v>
      </c>
      <c r="AB13" s="578"/>
      <c r="AC13" s="578"/>
      <c r="AD13" s="579"/>
      <c r="AE13" s="577">
        <v>0</v>
      </c>
      <c r="AF13" s="578"/>
      <c r="AG13" s="578"/>
      <c r="AH13" s="579"/>
      <c r="AI13" s="335">
        <v>0</v>
      </c>
      <c r="AJ13" s="573"/>
      <c r="AK13" s="573"/>
      <c r="AL13" s="573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8"/>
      <c r="BK13" s="338"/>
      <c r="BL13" s="338"/>
      <c r="BM13" s="338"/>
      <c r="BN13" s="336"/>
      <c r="BO13" s="336"/>
    </row>
    <row r="14" spans="1:67" s="3" customFormat="1" ht="19.5" customHeight="1">
      <c r="A14" s="368" t="s">
        <v>403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577"/>
      <c r="AB14" s="578"/>
      <c r="AC14" s="578"/>
      <c r="AD14" s="579"/>
      <c r="AE14" s="577"/>
      <c r="AF14" s="578"/>
      <c r="AG14" s="578"/>
      <c r="AH14" s="579"/>
      <c r="AI14" s="335"/>
      <c r="AJ14" s="574"/>
      <c r="AK14" s="574"/>
      <c r="AL14" s="574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8"/>
      <c r="BK14" s="338"/>
      <c r="BL14" s="338"/>
      <c r="BM14" s="338"/>
      <c r="BN14" s="336"/>
      <c r="BO14" s="336"/>
    </row>
    <row r="15" spans="1:67" ht="19.5" customHeight="1">
      <c r="A15" s="368" t="s">
        <v>404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577">
        <v>0</v>
      </c>
      <c r="AB15" s="578"/>
      <c r="AC15" s="578"/>
      <c r="AD15" s="579"/>
      <c r="AE15" s="577"/>
      <c r="AF15" s="578"/>
      <c r="AG15" s="578"/>
      <c r="AH15" s="579"/>
      <c r="AI15" s="335"/>
      <c r="AJ15" s="575"/>
      <c r="AK15" s="575"/>
      <c r="AL15" s="575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8"/>
      <c r="BK15" s="338"/>
      <c r="BL15" s="338"/>
      <c r="BM15" s="338"/>
      <c r="BN15" s="336"/>
      <c r="BO15" s="336"/>
    </row>
    <row r="16" spans="1:67" s="3" customFormat="1" ht="19.5" customHeight="1">
      <c r="A16" s="374" t="s">
        <v>795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577">
        <f>SUM(AA8:AD15)</f>
        <v>25700</v>
      </c>
      <c r="AB16" s="578"/>
      <c r="AC16" s="578"/>
      <c r="AD16" s="579"/>
      <c r="AE16" s="577">
        <f>AE8+AE9+AE10+AE11+AE12+AE13</f>
        <v>26515</v>
      </c>
      <c r="AF16" s="578"/>
      <c r="AG16" s="578"/>
      <c r="AH16" s="579"/>
      <c r="AI16" s="335">
        <f>AI8+AI9+AI10+AI11+AI12</f>
        <v>26765</v>
      </c>
      <c r="AJ16" s="368" t="s">
        <v>796</v>
      </c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70"/>
      <c r="BJ16" s="577">
        <f>SUM(BJ6:BM15)</f>
        <v>27200</v>
      </c>
      <c r="BK16" s="578"/>
      <c r="BL16" s="578"/>
      <c r="BM16" s="578"/>
      <c r="BN16" s="336">
        <f>SUM(BN6:BN15)</f>
        <v>26515</v>
      </c>
      <c r="BO16" s="336">
        <f>SUM(BO6:BO15)</f>
        <v>26765</v>
      </c>
    </row>
    <row r="17" spans="1:67" s="7" customFormat="1" ht="19.5" customHeight="1">
      <c r="A17" s="368" t="s">
        <v>466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70"/>
      <c r="AA17" s="580">
        <v>1500</v>
      </c>
      <c r="AB17" s="580"/>
      <c r="AC17" s="580"/>
      <c r="AD17" s="580"/>
      <c r="AE17" s="580"/>
      <c r="AF17" s="580"/>
      <c r="AG17" s="580"/>
      <c r="AH17" s="580"/>
      <c r="AI17" s="334"/>
      <c r="AJ17" s="368" t="s">
        <v>472</v>
      </c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70"/>
      <c r="BJ17" s="577"/>
      <c r="BK17" s="578"/>
      <c r="BL17" s="578"/>
      <c r="BM17" s="578"/>
      <c r="BN17" s="336"/>
      <c r="BO17" s="336"/>
    </row>
    <row r="18" spans="1:67" s="7" customFormat="1" ht="19.5" customHeight="1">
      <c r="A18" s="352" t="s">
        <v>467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4"/>
      <c r="AA18" s="580"/>
      <c r="AB18" s="580"/>
      <c r="AC18" s="580"/>
      <c r="AD18" s="580"/>
      <c r="AE18" s="580"/>
      <c r="AF18" s="580"/>
      <c r="AG18" s="580"/>
      <c r="AH18" s="580"/>
      <c r="AI18" s="334"/>
      <c r="AJ18" s="352" t="s">
        <v>473</v>
      </c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4"/>
      <c r="BJ18" s="577"/>
      <c r="BK18" s="578"/>
      <c r="BL18" s="578"/>
      <c r="BM18" s="578"/>
      <c r="BN18" s="336"/>
      <c r="BO18" s="336"/>
    </row>
    <row r="19" spans="1:67" s="7" customFormat="1" ht="19.5" customHeight="1">
      <c r="A19" s="352" t="s">
        <v>468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4"/>
      <c r="AA19" s="580"/>
      <c r="AB19" s="580"/>
      <c r="AC19" s="580"/>
      <c r="AD19" s="580"/>
      <c r="AE19" s="580"/>
      <c r="AF19" s="580"/>
      <c r="AG19" s="580"/>
      <c r="AH19" s="580"/>
      <c r="AI19" s="334"/>
      <c r="AJ19" s="355" t="s">
        <v>474</v>
      </c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67"/>
      <c r="BJ19" s="577">
        <v>0</v>
      </c>
      <c r="BK19" s="578"/>
      <c r="BL19" s="578"/>
      <c r="BM19" s="578"/>
      <c r="BN19" s="336">
        <v>0</v>
      </c>
      <c r="BO19" s="336">
        <v>0</v>
      </c>
    </row>
    <row r="20" spans="1:67" s="7" customFormat="1" ht="19.5" customHeight="1">
      <c r="A20" s="352" t="s">
        <v>469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4"/>
      <c r="AA20" s="580"/>
      <c r="AB20" s="580"/>
      <c r="AC20" s="580"/>
      <c r="AD20" s="580"/>
      <c r="AE20" s="580"/>
      <c r="AF20" s="580"/>
      <c r="AG20" s="580"/>
      <c r="AH20" s="580"/>
      <c r="AI20" s="334"/>
      <c r="AJ20" s="368" t="s">
        <v>475</v>
      </c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70"/>
      <c r="BJ20" s="577"/>
      <c r="BK20" s="578"/>
      <c r="BL20" s="578"/>
      <c r="BM20" s="578"/>
      <c r="BN20" s="336"/>
      <c r="BO20" s="336"/>
    </row>
    <row r="21" spans="1:67" s="7" customFormat="1" ht="19.5" customHeight="1">
      <c r="A21" s="339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40"/>
      <c r="AB21" s="340"/>
      <c r="AC21" s="340"/>
      <c r="AD21" s="340"/>
      <c r="AE21" s="340"/>
      <c r="AF21" s="340"/>
      <c r="AG21" s="340"/>
      <c r="AH21" s="340"/>
      <c r="AI21" s="340"/>
      <c r="AJ21" s="352" t="s">
        <v>476</v>
      </c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4"/>
      <c r="BJ21" s="577"/>
      <c r="BK21" s="578"/>
      <c r="BL21" s="578"/>
      <c r="BM21" s="579"/>
      <c r="BN21" s="340"/>
      <c r="BO21" s="340"/>
    </row>
    <row r="22" spans="1:67" s="7" customFormat="1" ht="19.5" customHeight="1">
      <c r="A22" s="352" t="s">
        <v>797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4"/>
      <c r="AA22" s="580">
        <f>SUM(AA17:AD20)</f>
        <v>1500</v>
      </c>
      <c r="AB22" s="580"/>
      <c r="AC22" s="580"/>
      <c r="AD22" s="580"/>
      <c r="AE22" s="580">
        <f>SUM(AE17:AH20)</f>
        <v>0</v>
      </c>
      <c r="AF22" s="580"/>
      <c r="AG22" s="580"/>
      <c r="AH22" s="580"/>
      <c r="AI22" s="334">
        <v>0</v>
      </c>
      <c r="AJ22" s="352" t="s">
        <v>798</v>
      </c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4"/>
      <c r="BJ22" s="577">
        <f>SUM(BJ17:BM21)</f>
        <v>0</v>
      </c>
      <c r="BK22" s="578"/>
      <c r="BL22" s="578"/>
      <c r="BM22" s="579"/>
      <c r="BN22" s="334">
        <f>SUM(BN17:BN20)</f>
        <v>0</v>
      </c>
      <c r="BO22" s="336">
        <f>SUM(BO17:BO20)</f>
        <v>0</v>
      </c>
    </row>
    <row r="23" spans="1:67" s="7" customFormat="1" ht="19.5" customHeight="1">
      <c r="A23" s="352" t="s">
        <v>632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4"/>
      <c r="AA23" s="580">
        <f>AA16+AA22</f>
        <v>27200</v>
      </c>
      <c r="AB23" s="580"/>
      <c r="AC23" s="580"/>
      <c r="AD23" s="580"/>
      <c r="AE23" s="580">
        <f>AE16+AE22</f>
        <v>26515</v>
      </c>
      <c r="AF23" s="580"/>
      <c r="AG23" s="580"/>
      <c r="AH23" s="580"/>
      <c r="AI23" s="334">
        <f>AI16+AI22</f>
        <v>26765</v>
      </c>
      <c r="AJ23" s="352" t="s">
        <v>633</v>
      </c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4"/>
      <c r="BJ23" s="577">
        <f>BJ16+BJ22</f>
        <v>27200</v>
      </c>
      <c r="BK23" s="578"/>
      <c r="BL23" s="578"/>
      <c r="BM23" s="579"/>
      <c r="BN23" s="334">
        <f>BN16+BN22</f>
        <v>26515</v>
      </c>
      <c r="BO23" s="336">
        <f>BO16+BO22</f>
        <v>26765</v>
      </c>
    </row>
    <row r="24" spans="1:67" s="7" customFormat="1" ht="19.5" customHeight="1">
      <c r="A24" s="341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2"/>
      <c r="BK24" s="342"/>
      <c r="BL24" s="342"/>
      <c r="BM24" s="342"/>
      <c r="BN24" s="342"/>
      <c r="BO24" s="342"/>
    </row>
    <row r="25" ht="19.5" customHeight="1"/>
    <row r="26" spans="43:52" ht="12.75">
      <c r="AQ26" s="582"/>
      <c r="AR26" s="582"/>
      <c r="AS26" s="582"/>
      <c r="AT26" s="582"/>
      <c r="AU26" s="582"/>
      <c r="AV26" s="582"/>
      <c r="AW26" s="582"/>
      <c r="AX26" s="582"/>
      <c r="AY26" s="582"/>
      <c r="AZ26" s="582"/>
    </row>
    <row r="27" spans="43:52" ht="12.75">
      <c r="AQ27" s="582"/>
      <c r="AR27" s="582"/>
      <c r="AS27" s="582"/>
      <c r="AT27" s="582"/>
      <c r="AU27" s="582"/>
      <c r="AV27" s="582"/>
      <c r="AW27" s="582"/>
      <c r="AX27" s="582"/>
      <c r="AY27" s="582"/>
      <c r="AZ27" s="582"/>
    </row>
    <row r="28" spans="43:52" ht="12.75">
      <c r="AQ28" s="582"/>
      <c r="AR28" s="582"/>
      <c r="AS28" s="582"/>
      <c r="AT28" s="582"/>
      <c r="AU28" s="582"/>
      <c r="AV28" s="582"/>
      <c r="AW28" s="582"/>
      <c r="AX28" s="582"/>
      <c r="AY28" s="582"/>
      <c r="AZ28" s="582"/>
    </row>
    <row r="29" spans="43:52" ht="12.75">
      <c r="AQ29" s="581"/>
      <c r="AR29" s="581"/>
      <c r="AS29" s="581"/>
      <c r="AT29" s="581"/>
      <c r="AU29" s="581"/>
      <c r="AV29" s="581"/>
      <c r="AW29" s="581"/>
      <c r="AX29" s="581"/>
      <c r="AY29" s="581"/>
      <c r="AZ29" s="581"/>
    </row>
  </sheetData>
  <sheetProtection/>
  <mergeCells count="98"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  <mergeCell ref="A6:Z6"/>
    <mergeCell ref="AA6:AD6"/>
    <mergeCell ref="A7:Z7"/>
    <mergeCell ref="AA7:AD7"/>
    <mergeCell ref="A23:Z23"/>
    <mergeCell ref="AA23:AD23"/>
    <mergeCell ref="A20:Z20"/>
    <mergeCell ref="A11:Z11"/>
    <mergeCell ref="A16:Z16"/>
    <mergeCell ref="A14:Z14"/>
    <mergeCell ref="AA20:AD20"/>
    <mergeCell ref="A12:Z12"/>
    <mergeCell ref="AA12:AD12"/>
    <mergeCell ref="AA16:AD16"/>
    <mergeCell ref="AA13:AD13"/>
    <mergeCell ref="AA17:AD17"/>
    <mergeCell ref="A13:Z13"/>
    <mergeCell ref="A18:Z18"/>
    <mergeCell ref="AA18:AD18"/>
    <mergeCell ref="A17:Z17"/>
    <mergeCell ref="BJ18:BM18"/>
    <mergeCell ref="AJ19:BI19"/>
    <mergeCell ref="BJ19:BM19"/>
    <mergeCell ref="AJ18:BI18"/>
    <mergeCell ref="A22:Z22"/>
    <mergeCell ref="AA22:AD22"/>
    <mergeCell ref="A19:Z19"/>
    <mergeCell ref="AE12:AH12"/>
    <mergeCell ref="AE13:AH13"/>
    <mergeCell ref="AE14:AH14"/>
    <mergeCell ref="AE15:AH15"/>
    <mergeCell ref="A10:Z10"/>
    <mergeCell ref="A15:Z15"/>
    <mergeCell ref="AA11:AD11"/>
    <mergeCell ref="AA10:AD10"/>
    <mergeCell ref="AA15:AD15"/>
    <mergeCell ref="AA14:AD14"/>
    <mergeCell ref="AA19:AD19"/>
    <mergeCell ref="BJ12:BM12"/>
    <mergeCell ref="AJ21:BI21"/>
    <mergeCell ref="BJ21:BM21"/>
    <mergeCell ref="AJ12:BI12"/>
    <mergeCell ref="AJ17:BI17"/>
    <mergeCell ref="BJ17:BM17"/>
    <mergeCell ref="AJ16:BI16"/>
    <mergeCell ref="BJ16:BM16"/>
    <mergeCell ref="AJ20:BI20"/>
    <mergeCell ref="BJ20:BM20"/>
    <mergeCell ref="BJ6:BM6"/>
    <mergeCell ref="AJ7:BI7"/>
    <mergeCell ref="BJ7:BM7"/>
    <mergeCell ref="AJ6:BI6"/>
    <mergeCell ref="BJ8:BM8"/>
    <mergeCell ref="AJ8:BI8"/>
    <mergeCell ref="BJ11:BM11"/>
    <mergeCell ref="BJ9:BM9"/>
    <mergeCell ref="AJ10:BI10"/>
    <mergeCell ref="BJ10:BM10"/>
    <mergeCell ref="AJ11:BI11"/>
    <mergeCell ref="AE9:AH9"/>
    <mergeCell ref="AE10:AH10"/>
    <mergeCell ref="AE11:AH11"/>
    <mergeCell ref="AJ9:BI9"/>
    <mergeCell ref="AQ29:AZ29"/>
    <mergeCell ref="AQ26:AZ26"/>
    <mergeCell ref="AJ23:BI23"/>
    <mergeCell ref="AJ22:BI22"/>
    <mergeCell ref="BJ23:BM23"/>
    <mergeCell ref="AQ27:AZ27"/>
    <mergeCell ref="AQ28:AZ28"/>
    <mergeCell ref="BJ22:BM22"/>
    <mergeCell ref="AE20:AH20"/>
    <mergeCell ref="AE22:AH22"/>
    <mergeCell ref="AE23:AH23"/>
    <mergeCell ref="AE16:AH16"/>
    <mergeCell ref="AE17:AH17"/>
    <mergeCell ref="AE18:AH18"/>
    <mergeCell ref="AE19:AH19"/>
    <mergeCell ref="AJ13:AL13"/>
    <mergeCell ref="AJ14:AL14"/>
    <mergeCell ref="AJ15:AL15"/>
    <mergeCell ref="A1:BO1"/>
    <mergeCell ref="A2:BO2"/>
    <mergeCell ref="A3:BO3"/>
    <mergeCell ref="AE5:AH5"/>
    <mergeCell ref="AE6:AH6"/>
    <mergeCell ref="AE7:AH7"/>
    <mergeCell ref="AE8:AH8"/>
  </mergeCells>
  <printOptions horizontalCentered="1"/>
  <pageMargins left="0.1968503937007874" right="0.1968503937007874" top="0.83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&amp;R14.  sz.  melléklet a 1/2014.(II.05.)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4"/>
  <sheetViews>
    <sheetView tabSelected="1" view="pageBreakPreview" zoomScaleSheetLayoutView="100" zoomScalePageLayoutView="0" workbookViewId="0" topLeftCell="A31">
      <selection activeCell="AG25" sqref="AG25:AJ25"/>
    </sheetView>
  </sheetViews>
  <sheetFormatPr defaultColWidth="9.140625" defaultRowHeight="15"/>
  <cols>
    <col min="1" max="2" width="2.7109375" style="4" customWidth="1"/>
    <col min="3" max="45" width="2.7109375" style="1" customWidth="1"/>
    <col min="46" max="16384" width="9.140625" style="1" customWidth="1"/>
  </cols>
  <sheetData>
    <row r="1" spans="1:72" ht="31.5" customHeight="1">
      <c r="A1" s="396" t="s">
        <v>655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</row>
    <row r="2" spans="1:72" ht="33" customHeight="1">
      <c r="A2" s="468" t="s">
        <v>412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</row>
    <row r="3" spans="1:36" ht="25.5" customHeight="1">
      <c r="A3" s="405" t="s">
        <v>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</row>
    <row r="4" spans="1:36" ht="15.75" customHeight="1">
      <c r="A4" s="412" t="s">
        <v>2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</row>
    <row r="5" spans="1:36" ht="34.5" customHeight="1">
      <c r="A5" s="421" t="s">
        <v>3</v>
      </c>
      <c r="B5" s="416"/>
      <c r="C5" s="422" t="s">
        <v>4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4" t="s">
        <v>5</v>
      </c>
      <c r="AD5" s="415"/>
      <c r="AE5" s="415"/>
      <c r="AF5" s="415"/>
      <c r="AG5" s="416" t="s">
        <v>6</v>
      </c>
      <c r="AH5" s="415"/>
      <c r="AI5" s="415"/>
      <c r="AJ5" s="415"/>
    </row>
    <row r="6" spans="1:36" ht="12.75">
      <c r="A6" s="407" t="s">
        <v>7</v>
      </c>
      <c r="B6" s="408"/>
      <c r="C6" s="409" t="s">
        <v>8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09" t="s">
        <v>9</v>
      </c>
      <c r="AD6" s="410"/>
      <c r="AE6" s="410"/>
      <c r="AF6" s="411"/>
      <c r="AG6" s="409" t="s">
        <v>10</v>
      </c>
      <c r="AH6" s="410"/>
      <c r="AI6" s="410"/>
      <c r="AJ6" s="411"/>
    </row>
    <row r="7" spans="1:36" ht="19.5" customHeight="1">
      <c r="A7" s="417" t="s">
        <v>11</v>
      </c>
      <c r="B7" s="418"/>
      <c r="C7" s="423" t="s">
        <v>12</v>
      </c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9" t="s">
        <v>13</v>
      </c>
      <c r="AD7" s="430"/>
      <c r="AE7" s="430"/>
      <c r="AF7" s="431"/>
      <c r="AG7" s="380">
        <v>6077</v>
      </c>
      <c r="AH7" s="381"/>
      <c r="AI7" s="381"/>
      <c r="AJ7" s="382"/>
    </row>
    <row r="8" spans="1:36" ht="19.5" customHeight="1">
      <c r="A8" s="417" t="s">
        <v>14</v>
      </c>
      <c r="B8" s="418"/>
      <c r="C8" s="423" t="s">
        <v>15</v>
      </c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5" t="s">
        <v>16</v>
      </c>
      <c r="AD8" s="425"/>
      <c r="AE8" s="425"/>
      <c r="AF8" s="425"/>
      <c r="AG8" s="426"/>
      <c r="AH8" s="427"/>
      <c r="AI8" s="427"/>
      <c r="AJ8" s="428"/>
    </row>
    <row r="9" spans="1:36" ht="19.5" customHeight="1">
      <c r="A9" s="417" t="s">
        <v>17</v>
      </c>
      <c r="B9" s="418"/>
      <c r="C9" s="423" t="s">
        <v>18</v>
      </c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5" t="s">
        <v>19</v>
      </c>
      <c r="AD9" s="425"/>
      <c r="AE9" s="425"/>
      <c r="AF9" s="425"/>
      <c r="AG9" s="426"/>
      <c r="AH9" s="427"/>
      <c r="AI9" s="427"/>
      <c r="AJ9" s="428"/>
    </row>
    <row r="10" spans="1:36" ht="19.5" customHeight="1">
      <c r="A10" s="417" t="s">
        <v>20</v>
      </c>
      <c r="B10" s="418"/>
      <c r="C10" s="419" t="s">
        <v>21</v>
      </c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5" t="s">
        <v>22</v>
      </c>
      <c r="AD10" s="425"/>
      <c r="AE10" s="425"/>
      <c r="AF10" s="425"/>
      <c r="AG10" s="426"/>
      <c r="AH10" s="427"/>
      <c r="AI10" s="427"/>
      <c r="AJ10" s="428"/>
    </row>
    <row r="11" spans="1:36" ht="19.5" customHeight="1">
      <c r="A11" s="417" t="s">
        <v>23</v>
      </c>
      <c r="B11" s="418"/>
      <c r="C11" s="419" t="s">
        <v>24</v>
      </c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5" t="s">
        <v>25</v>
      </c>
      <c r="AD11" s="425"/>
      <c r="AE11" s="425"/>
      <c r="AF11" s="425"/>
      <c r="AG11" s="426"/>
      <c r="AH11" s="427"/>
      <c r="AI11" s="427"/>
      <c r="AJ11" s="428"/>
    </row>
    <row r="12" spans="1:36" ht="19.5" customHeight="1">
      <c r="A12" s="417" t="s">
        <v>26</v>
      </c>
      <c r="B12" s="418"/>
      <c r="C12" s="419" t="s">
        <v>27</v>
      </c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5" t="s">
        <v>28</v>
      </c>
      <c r="AD12" s="425"/>
      <c r="AE12" s="425"/>
      <c r="AF12" s="425"/>
      <c r="AG12" s="426"/>
      <c r="AH12" s="427"/>
      <c r="AI12" s="427"/>
      <c r="AJ12" s="428"/>
    </row>
    <row r="13" spans="1:36" ht="19.5" customHeight="1">
      <c r="A13" s="417" t="s">
        <v>29</v>
      </c>
      <c r="B13" s="418"/>
      <c r="C13" s="419" t="s">
        <v>30</v>
      </c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5" t="s">
        <v>31</v>
      </c>
      <c r="AD13" s="425"/>
      <c r="AE13" s="425"/>
      <c r="AF13" s="425"/>
      <c r="AG13" s="426">
        <v>60</v>
      </c>
      <c r="AH13" s="427"/>
      <c r="AI13" s="427"/>
      <c r="AJ13" s="428"/>
    </row>
    <row r="14" spans="1:36" ht="19.5" customHeight="1">
      <c r="A14" s="417" t="s">
        <v>32</v>
      </c>
      <c r="B14" s="418"/>
      <c r="C14" s="419" t="s">
        <v>33</v>
      </c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34" t="s">
        <v>34</v>
      </c>
      <c r="AD14" s="435"/>
      <c r="AE14" s="435"/>
      <c r="AF14" s="436"/>
      <c r="AG14" s="426"/>
      <c r="AH14" s="427"/>
      <c r="AI14" s="427"/>
      <c r="AJ14" s="428"/>
    </row>
    <row r="15" spans="1:36" ht="19.5" customHeight="1">
      <c r="A15" s="417" t="s">
        <v>35</v>
      </c>
      <c r="B15" s="418"/>
      <c r="C15" s="432" t="s">
        <v>36</v>
      </c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25" t="s">
        <v>37</v>
      </c>
      <c r="AD15" s="425"/>
      <c r="AE15" s="425"/>
      <c r="AF15" s="425"/>
      <c r="AG15" s="426"/>
      <c r="AH15" s="427"/>
      <c r="AI15" s="427"/>
      <c r="AJ15" s="428"/>
    </row>
    <row r="16" spans="1:36" ht="19.5" customHeight="1">
      <c r="A16" s="417" t="s">
        <v>38</v>
      </c>
      <c r="B16" s="418"/>
      <c r="C16" s="432" t="s">
        <v>39</v>
      </c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25" t="s">
        <v>40</v>
      </c>
      <c r="AD16" s="425"/>
      <c r="AE16" s="425"/>
      <c r="AF16" s="425"/>
      <c r="AG16" s="426"/>
      <c r="AH16" s="427"/>
      <c r="AI16" s="427"/>
      <c r="AJ16" s="428"/>
    </row>
    <row r="17" spans="1:36" ht="19.5" customHeight="1">
      <c r="A17" s="417" t="s">
        <v>41</v>
      </c>
      <c r="B17" s="418"/>
      <c r="C17" s="432" t="s">
        <v>42</v>
      </c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25" t="s">
        <v>43</v>
      </c>
      <c r="AD17" s="425"/>
      <c r="AE17" s="425"/>
      <c r="AF17" s="425"/>
      <c r="AG17" s="426"/>
      <c r="AH17" s="427"/>
      <c r="AI17" s="427"/>
      <c r="AJ17" s="428"/>
    </row>
    <row r="18" spans="1:36" s="2" customFormat="1" ht="19.5" customHeight="1">
      <c r="A18" s="417" t="s">
        <v>44</v>
      </c>
      <c r="B18" s="418"/>
      <c r="C18" s="432" t="s">
        <v>45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25" t="s">
        <v>46</v>
      </c>
      <c r="AD18" s="425"/>
      <c r="AE18" s="425"/>
      <c r="AF18" s="425"/>
      <c r="AG18" s="426"/>
      <c r="AH18" s="427"/>
      <c r="AI18" s="427"/>
      <c r="AJ18" s="428"/>
    </row>
    <row r="19" spans="1:36" s="2" customFormat="1" ht="19.5" customHeight="1">
      <c r="A19" s="417" t="s">
        <v>47</v>
      </c>
      <c r="B19" s="418"/>
      <c r="C19" s="432" t="s">
        <v>48</v>
      </c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25" t="s">
        <v>49</v>
      </c>
      <c r="AD19" s="425"/>
      <c r="AE19" s="425"/>
      <c r="AF19" s="425"/>
      <c r="AG19" s="426"/>
      <c r="AH19" s="427"/>
      <c r="AI19" s="427"/>
      <c r="AJ19" s="428"/>
    </row>
    <row r="20" spans="1:36" s="2" customFormat="1" ht="19.5" customHeight="1">
      <c r="A20" s="437" t="s">
        <v>50</v>
      </c>
      <c r="B20" s="438"/>
      <c r="C20" s="439" t="s">
        <v>51</v>
      </c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1" t="s">
        <v>52</v>
      </c>
      <c r="AD20" s="441"/>
      <c r="AE20" s="441"/>
      <c r="AF20" s="441"/>
      <c r="AG20" s="442">
        <f>SUM(AG7:AG19)</f>
        <v>6137</v>
      </c>
      <c r="AH20" s="443"/>
      <c r="AI20" s="443"/>
      <c r="AJ20" s="444"/>
    </row>
    <row r="21" spans="1:36" ht="19.5" customHeight="1">
      <c r="A21" s="417" t="s">
        <v>53</v>
      </c>
      <c r="B21" s="418"/>
      <c r="C21" s="432" t="s">
        <v>54</v>
      </c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25" t="s">
        <v>55</v>
      </c>
      <c r="AD21" s="425"/>
      <c r="AE21" s="425"/>
      <c r="AF21" s="425"/>
      <c r="AG21" s="426">
        <v>1680</v>
      </c>
      <c r="AH21" s="427"/>
      <c r="AI21" s="427"/>
      <c r="AJ21" s="428"/>
    </row>
    <row r="22" spans="1:36" ht="29.25" customHeight="1">
      <c r="A22" s="417" t="s">
        <v>56</v>
      </c>
      <c r="B22" s="418"/>
      <c r="C22" s="432" t="s">
        <v>57</v>
      </c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25" t="s">
        <v>58</v>
      </c>
      <c r="AD22" s="425"/>
      <c r="AE22" s="425"/>
      <c r="AF22" s="425"/>
      <c r="AG22" s="426"/>
      <c r="AH22" s="427"/>
      <c r="AI22" s="427"/>
      <c r="AJ22" s="428"/>
    </row>
    <row r="23" spans="1:36" ht="19.5" customHeight="1">
      <c r="A23" s="417" t="s">
        <v>59</v>
      </c>
      <c r="B23" s="418"/>
      <c r="C23" s="445" t="s">
        <v>60</v>
      </c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25" t="s">
        <v>61</v>
      </c>
      <c r="AD23" s="425"/>
      <c r="AE23" s="425"/>
      <c r="AF23" s="425"/>
      <c r="AG23" s="426">
        <v>555</v>
      </c>
      <c r="AH23" s="427"/>
      <c r="AI23" s="427"/>
      <c r="AJ23" s="428"/>
    </row>
    <row r="24" spans="1:36" ht="19.5" customHeight="1">
      <c r="A24" s="437" t="s">
        <v>62</v>
      </c>
      <c r="B24" s="438"/>
      <c r="C24" s="447" t="s">
        <v>63</v>
      </c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1" t="s">
        <v>64</v>
      </c>
      <c r="AD24" s="441"/>
      <c r="AE24" s="441"/>
      <c r="AF24" s="441"/>
      <c r="AG24" s="442">
        <f>SUM(AG21:AG23)</f>
        <v>2235</v>
      </c>
      <c r="AH24" s="443"/>
      <c r="AI24" s="443"/>
      <c r="AJ24" s="444"/>
    </row>
    <row r="25" spans="1:36" ht="19.5" customHeight="1">
      <c r="A25" s="437" t="s">
        <v>65</v>
      </c>
      <c r="B25" s="438"/>
      <c r="C25" s="439" t="s">
        <v>66</v>
      </c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1" t="s">
        <v>67</v>
      </c>
      <c r="AD25" s="441"/>
      <c r="AE25" s="441"/>
      <c r="AF25" s="441"/>
      <c r="AG25" s="442">
        <f>AG20+AG24</f>
        <v>8372</v>
      </c>
      <c r="AH25" s="443"/>
      <c r="AI25" s="443"/>
      <c r="AJ25" s="444"/>
    </row>
    <row r="26" spans="1:36" s="3" customFormat="1" ht="19.5" customHeight="1">
      <c r="A26" s="437" t="s">
        <v>68</v>
      </c>
      <c r="B26" s="438"/>
      <c r="C26" s="447" t="s">
        <v>69</v>
      </c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1" t="s">
        <v>70</v>
      </c>
      <c r="AD26" s="441"/>
      <c r="AE26" s="441"/>
      <c r="AF26" s="441"/>
      <c r="AG26" s="442">
        <v>1066</v>
      </c>
      <c r="AH26" s="443"/>
      <c r="AI26" s="443"/>
      <c r="AJ26" s="444"/>
    </row>
    <row r="27" spans="1:36" ht="19.5" customHeight="1">
      <c r="A27" s="417" t="s">
        <v>71</v>
      </c>
      <c r="B27" s="418"/>
      <c r="C27" s="432" t="s">
        <v>72</v>
      </c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25" t="s">
        <v>73</v>
      </c>
      <c r="AD27" s="425"/>
      <c r="AE27" s="425"/>
      <c r="AF27" s="425"/>
      <c r="AG27" s="426">
        <v>30</v>
      </c>
      <c r="AH27" s="427"/>
      <c r="AI27" s="427"/>
      <c r="AJ27" s="428"/>
    </row>
    <row r="28" spans="1:36" ht="19.5" customHeight="1">
      <c r="A28" s="417" t="s">
        <v>74</v>
      </c>
      <c r="B28" s="418"/>
      <c r="C28" s="432" t="s">
        <v>75</v>
      </c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25" t="s">
        <v>76</v>
      </c>
      <c r="AD28" s="425"/>
      <c r="AE28" s="425"/>
      <c r="AF28" s="425"/>
      <c r="AG28" s="426">
        <v>1880</v>
      </c>
      <c r="AH28" s="427"/>
      <c r="AI28" s="427"/>
      <c r="AJ28" s="428"/>
    </row>
    <row r="29" spans="1:36" ht="19.5" customHeight="1">
      <c r="A29" s="417" t="s">
        <v>77</v>
      </c>
      <c r="B29" s="418"/>
      <c r="C29" s="432" t="s">
        <v>78</v>
      </c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25" t="s">
        <v>79</v>
      </c>
      <c r="AD29" s="425"/>
      <c r="AE29" s="425"/>
      <c r="AF29" s="425"/>
      <c r="AG29" s="426"/>
      <c r="AH29" s="427"/>
      <c r="AI29" s="427"/>
      <c r="AJ29" s="428"/>
    </row>
    <row r="30" spans="1:36" ht="19.5" customHeight="1">
      <c r="A30" s="437" t="s">
        <v>80</v>
      </c>
      <c r="B30" s="438"/>
      <c r="C30" s="447" t="s">
        <v>81</v>
      </c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1" t="s">
        <v>82</v>
      </c>
      <c r="AD30" s="441"/>
      <c r="AE30" s="441"/>
      <c r="AF30" s="441"/>
      <c r="AG30" s="442">
        <f>SUM(AG27:AG29)</f>
        <v>1910</v>
      </c>
      <c r="AH30" s="443"/>
      <c r="AI30" s="443"/>
      <c r="AJ30" s="444"/>
    </row>
    <row r="31" spans="1:36" ht="19.5" customHeight="1">
      <c r="A31" s="417" t="s">
        <v>83</v>
      </c>
      <c r="B31" s="418"/>
      <c r="C31" s="432" t="s">
        <v>84</v>
      </c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25" t="s">
        <v>85</v>
      </c>
      <c r="AD31" s="425"/>
      <c r="AE31" s="425"/>
      <c r="AF31" s="425"/>
      <c r="AG31" s="426"/>
      <c r="AH31" s="427"/>
      <c r="AI31" s="427"/>
      <c r="AJ31" s="428"/>
    </row>
    <row r="32" spans="1:36" ht="19.5" customHeight="1">
      <c r="A32" s="417" t="s">
        <v>86</v>
      </c>
      <c r="B32" s="418"/>
      <c r="C32" s="432" t="s">
        <v>87</v>
      </c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25" t="s">
        <v>88</v>
      </c>
      <c r="AD32" s="425"/>
      <c r="AE32" s="425"/>
      <c r="AF32" s="425"/>
      <c r="AG32" s="426">
        <v>290</v>
      </c>
      <c r="AH32" s="427"/>
      <c r="AI32" s="427"/>
      <c r="AJ32" s="428"/>
    </row>
    <row r="33" spans="1:36" ht="19.5" customHeight="1">
      <c r="A33" s="437" t="s">
        <v>89</v>
      </c>
      <c r="B33" s="438"/>
      <c r="C33" s="447" t="s">
        <v>90</v>
      </c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1" t="s">
        <v>91</v>
      </c>
      <c r="AD33" s="441"/>
      <c r="AE33" s="441"/>
      <c r="AF33" s="441"/>
      <c r="AG33" s="442">
        <f>SUM(AG31:AG32)</f>
        <v>290</v>
      </c>
      <c r="AH33" s="443"/>
      <c r="AI33" s="443"/>
      <c r="AJ33" s="444"/>
    </row>
    <row r="34" spans="1:36" ht="19.5" customHeight="1">
      <c r="A34" s="417" t="s">
        <v>92</v>
      </c>
      <c r="B34" s="418"/>
      <c r="C34" s="432" t="s">
        <v>93</v>
      </c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25" t="s">
        <v>94</v>
      </c>
      <c r="AD34" s="425"/>
      <c r="AE34" s="425"/>
      <c r="AF34" s="425"/>
      <c r="AG34" s="426">
        <v>950</v>
      </c>
      <c r="AH34" s="427"/>
      <c r="AI34" s="427"/>
      <c r="AJ34" s="428"/>
    </row>
    <row r="35" spans="1:36" ht="19.5" customHeight="1">
      <c r="A35" s="417" t="s">
        <v>95</v>
      </c>
      <c r="B35" s="418"/>
      <c r="C35" s="432" t="s">
        <v>96</v>
      </c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25" t="s">
        <v>97</v>
      </c>
      <c r="AD35" s="425"/>
      <c r="AE35" s="425"/>
      <c r="AF35" s="425"/>
      <c r="AG35" s="426"/>
      <c r="AH35" s="427"/>
      <c r="AI35" s="427"/>
      <c r="AJ35" s="428"/>
    </row>
    <row r="36" spans="1:36" ht="19.5" customHeight="1">
      <c r="A36" s="417" t="s">
        <v>98</v>
      </c>
      <c r="B36" s="418"/>
      <c r="C36" s="432" t="s">
        <v>99</v>
      </c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25" t="s">
        <v>100</v>
      </c>
      <c r="AD36" s="425"/>
      <c r="AE36" s="425"/>
      <c r="AF36" s="425"/>
      <c r="AG36" s="426"/>
      <c r="AH36" s="427"/>
      <c r="AI36" s="427"/>
      <c r="AJ36" s="428"/>
    </row>
    <row r="37" spans="1:36" ht="19.5" customHeight="1">
      <c r="A37" s="417" t="s">
        <v>101</v>
      </c>
      <c r="B37" s="418"/>
      <c r="C37" s="432" t="s">
        <v>102</v>
      </c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25" t="s">
        <v>103</v>
      </c>
      <c r="AD37" s="425"/>
      <c r="AE37" s="425"/>
      <c r="AF37" s="425"/>
      <c r="AG37" s="426">
        <v>250</v>
      </c>
      <c r="AH37" s="427"/>
      <c r="AI37" s="427"/>
      <c r="AJ37" s="428"/>
    </row>
    <row r="38" spans="1:36" ht="19.5" customHeight="1">
      <c r="A38" s="417" t="s">
        <v>104</v>
      </c>
      <c r="B38" s="418"/>
      <c r="C38" s="449" t="s">
        <v>105</v>
      </c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25" t="s">
        <v>106</v>
      </c>
      <c r="AD38" s="425"/>
      <c r="AE38" s="425"/>
      <c r="AF38" s="425"/>
      <c r="AG38" s="426"/>
      <c r="AH38" s="427"/>
      <c r="AI38" s="427"/>
      <c r="AJ38" s="428"/>
    </row>
    <row r="39" spans="1:36" ht="19.5" customHeight="1">
      <c r="A39" s="417" t="s">
        <v>107</v>
      </c>
      <c r="B39" s="418"/>
      <c r="C39" s="445" t="s">
        <v>108</v>
      </c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25" t="s">
        <v>109</v>
      </c>
      <c r="AD39" s="425"/>
      <c r="AE39" s="425"/>
      <c r="AF39" s="425"/>
      <c r="AG39" s="426">
        <v>160</v>
      </c>
      <c r="AH39" s="427"/>
      <c r="AI39" s="427"/>
      <c r="AJ39" s="428"/>
    </row>
    <row r="40" spans="1:36" ht="19.5" customHeight="1">
      <c r="A40" s="417" t="s">
        <v>110</v>
      </c>
      <c r="B40" s="418"/>
      <c r="C40" s="432" t="s">
        <v>111</v>
      </c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25" t="s">
        <v>112</v>
      </c>
      <c r="AD40" s="425"/>
      <c r="AE40" s="425"/>
      <c r="AF40" s="425"/>
      <c r="AG40" s="426">
        <v>1080</v>
      </c>
      <c r="AH40" s="427"/>
      <c r="AI40" s="427"/>
      <c r="AJ40" s="428"/>
    </row>
    <row r="41" spans="1:36" ht="19.5" customHeight="1">
      <c r="A41" s="437" t="s">
        <v>113</v>
      </c>
      <c r="B41" s="438"/>
      <c r="C41" s="447" t="s">
        <v>114</v>
      </c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1" t="s">
        <v>115</v>
      </c>
      <c r="AD41" s="441"/>
      <c r="AE41" s="441"/>
      <c r="AF41" s="441"/>
      <c r="AG41" s="442">
        <f>SUM(AG34:AG40)</f>
        <v>2440</v>
      </c>
      <c r="AH41" s="443"/>
      <c r="AI41" s="443"/>
      <c r="AJ41" s="444"/>
    </row>
    <row r="42" spans="1:36" ht="19.5" customHeight="1">
      <c r="A42" s="417" t="s">
        <v>116</v>
      </c>
      <c r="B42" s="418"/>
      <c r="C42" s="432" t="s">
        <v>117</v>
      </c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25" t="s">
        <v>118</v>
      </c>
      <c r="AD42" s="425"/>
      <c r="AE42" s="425"/>
      <c r="AF42" s="425"/>
      <c r="AG42" s="426">
        <v>10</v>
      </c>
      <c r="AH42" s="427"/>
      <c r="AI42" s="427"/>
      <c r="AJ42" s="428"/>
    </row>
    <row r="43" spans="1:36" ht="19.5" customHeight="1">
      <c r="A43" s="417" t="s">
        <v>119</v>
      </c>
      <c r="B43" s="418"/>
      <c r="C43" s="432" t="s">
        <v>120</v>
      </c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25" t="s">
        <v>121</v>
      </c>
      <c r="AD43" s="425"/>
      <c r="AE43" s="425"/>
      <c r="AF43" s="425"/>
      <c r="AG43" s="426"/>
      <c r="AH43" s="427"/>
      <c r="AI43" s="427"/>
      <c r="AJ43" s="428"/>
    </row>
    <row r="44" spans="1:36" ht="19.5" customHeight="1">
      <c r="A44" s="437" t="s">
        <v>122</v>
      </c>
      <c r="B44" s="438"/>
      <c r="C44" s="447" t="s">
        <v>123</v>
      </c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1" t="s">
        <v>124</v>
      </c>
      <c r="AD44" s="441"/>
      <c r="AE44" s="441"/>
      <c r="AF44" s="441"/>
      <c r="AG44" s="442">
        <f>SUM(AG42:AG43)</f>
        <v>10</v>
      </c>
      <c r="AH44" s="443"/>
      <c r="AI44" s="443"/>
      <c r="AJ44" s="444"/>
    </row>
    <row r="45" spans="1:36" ht="19.5" customHeight="1">
      <c r="A45" s="417" t="s">
        <v>125</v>
      </c>
      <c r="B45" s="418"/>
      <c r="C45" s="432" t="s">
        <v>126</v>
      </c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25" t="s">
        <v>127</v>
      </c>
      <c r="AD45" s="425"/>
      <c r="AE45" s="425"/>
      <c r="AF45" s="425"/>
      <c r="AG45" s="426">
        <v>720</v>
      </c>
      <c r="AH45" s="427"/>
      <c r="AI45" s="427"/>
      <c r="AJ45" s="428"/>
    </row>
    <row r="46" spans="1:36" ht="19.5" customHeight="1">
      <c r="A46" s="417" t="s">
        <v>128</v>
      </c>
      <c r="B46" s="418"/>
      <c r="C46" s="432" t="s">
        <v>129</v>
      </c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25" t="s">
        <v>130</v>
      </c>
      <c r="AD46" s="425"/>
      <c r="AE46" s="425"/>
      <c r="AF46" s="425"/>
      <c r="AG46" s="426"/>
      <c r="AH46" s="427"/>
      <c r="AI46" s="427"/>
      <c r="AJ46" s="428"/>
    </row>
    <row r="47" spans="1:36" ht="19.5" customHeight="1">
      <c r="A47" s="417" t="s">
        <v>131</v>
      </c>
      <c r="B47" s="418"/>
      <c r="C47" s="432" t="s">
        <v>132</v>
      </c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25" t="s">
        <v>133</v>
      </c>
      <c r="AD47" s="425"/>
      <c r="AE47" s="425"/>
      <c r="AF47" s="425"/>
      <c r="AG47" s="426"/>
      <c r="AH47" s="427"/>
      <c r="AI47" s="427"/>
      <c r="AJ47" s="428"/>
    </row>
    <row r="48" spans="1:36" ht="19.5" customHeight="1">
      <c r="A48" s="417" t="s">
        <v>134</v>
      </c>
      <c r="B48" s="418"/>
      <c r="C48" s="432" t="s">
        <v>135</v>
      </c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25" t="s">
        <v>136</v>
      </c>
      <c r="AD48" s="425"/>
      <c r="AE48" s="425"/>
      <c r="AF48" s="425"/>
      <c r="AG48" s="426"/>
      <c r="AH48" s="427"/>
      <c r="AI48" s="427"/>
      <c r="AJ48" s="428"/>
    </row>
    <row r="49" spans="1:36" ht="19.5" customHeight="1">
      <c r="A49" s="417" t="s">
        <v>137</v>
      </c>
      <c r="B49" s="418"/>
      <c r="C49" s="432" t="s">
        <v>138</v>
      </c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25" t="s">
        <v>139</v>
      </c>
      <c r="AD49" s="425"/>
      <c r="AE49" s="425"/>
      <c r="AF49" s="425"/>
      <c r="AG49" s="426">
        <v>900</v>
      </c>
      <c r="AH49" s="427"/>
      <c r="AI49" s="427"/>
      <c r="AJ49" s="428"/>
    </row>
    <row r="50" spans="1:36" ht="19.5" customHeight="1">
      <c r="A50" s="437" t="s">
        <v>140</v>
      </c>
      <c r="B50" s="438"/>
      <c r="C50" s="447" t="s">
        <v>141</v>
      </c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1" t="s">
        <v>142</v>
      </c>
      <c r="AD50" s="441"/>
      <c r="AE50" s="441"/>
      <c r="AF50" s="441"/>
      <c r="AG50" s="442">
        <f>SUM(AG45:AG49)</f>
        <v>1620</v>
      </c>
      <c r="AH50" s="443"/>
      <c r="AI50" s="443"/>
      <c r="AJ50" s="444"/>
    </row>
    <row r="51" spans="1:36" ht="19.5" customHeight="1">
      <c r="A51" s="437" t="s">
        <v>143</v>
      </c>
      <c r="B51" s="438"/>
      <c r="C51" s="447" t="s">
        <v>144</v>
      </c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1" t="s">
        <v>145</v>
      </c>
      <c r="AD51" s="441"/>
      <c r="AE51" s="441"/>
      <c r="AF51" s="441"/>
      <c r="AG51" s="442">
        <f>AG30+AG33+AG41+AG44+AG50</f>
        <v>6270</v>
      </c>
      <c r="AH51" s="443"/>
      <c r="AI51" s="443"/>
      <c r="AJ51" s="444"/>
    </row>
    <row r="52" spans="1:36" ht="19.5" customHeight="1">
      <c r="A52" s="417" t="s">
        <v>146</v>
      </c>
      <c r="B52" s="418"/>
      <c r="C52" s="451" t="s">
        <v>147</v>
      </c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25" t="s">
        <v>148</v>
      </c>
      <c r="AD52" s="425"/>
      <c r="AE52" s="425"/>
      <c r="AF52" s="425"/>
      <c r="AG52" s="426"/>
      <c r="AH52" s="427"/>
      <c r="AI52" s="427"/>
      <c r="AJ52" s="428"/>
    </row>
    <row r="53" spans="1:36" ht="19.5" customHeight="1">
      <c r="A53" s="417" t="s">
        <v>149</v>
      </c>
      <c r="B53" s="418"/>
      <c r="C53" s="451" t="s">
        <v>150</v>
      </c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25" t="s">
        <v>151</v>
      </c>
      <c r="AD53" s="425"/>
      <c r="AE53" s="425"/>
      <c r="AF53" s="425"/>
      <c r="AG53" s="426"/>
      <c r="AH53" s="427"/>
      <c r="AI53" s="427"/>
      <c r="AJ53" s="428"/>
    </row>
    <row r="54" spans="1:36" ht="19.5" customHeight="1">
      <c r="A54" s="417" t="s">
        <v>152</v>
      </c>
      <c r="B54" s="418"/>
      <c r="C54" s="453" t="s">
        <v>153</v>
      </c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25" t="s">
        <v>154</v>
      </c>
      <c r="AD54" s="425"/>
      <c r="AE54" s="425"/>
      <c r="AF54" s="425"/>
      <c r="AG54" s="426"/>
      <c r="AH54" s="427"/>
      <c r="AI54" s="427"/>
      <c r="AJ54" s="428"/>
    </row>
    <row r="55" spans="1:36" ht="19.5" customHeight="1">
      <c r="A55" s="417" t="s">
        <v>155</v>
      </c>
      <c r="B55" s="418"/>
      <c r="C55" s="453" t="s">
        <v>156</v>
      </c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25" t="s">
        <v>157</v>
      </c>
      <c r="AD55" s="425"/>
      <c r="AE55" s="425"/>
      <c r="AF55" s="425"/>
      <c r="AG55" s="426">
        <v>30</v>
      </c>
      <c r="AH55" s="427"/>
      <c r="AI55" s="427"/>
      <c r="AJ55" s="428"/>
    </row>
    <row r="56" spans="1:36" ht="19.5" customHeight="1">
      <c r="A56" s="417" t="s">
        <v>158</v>
      </c>
      <c r="B56" s="418"/>
      <c r="C56" s="453" t="s">
        <v>159</v>
      </c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25" t="s">
        <v>160</v>
      </c>
      <c r="AD56" s="425"/>
      <c r="AE56" s="425"/>
      <c r="AF56" s="425"/>
      <c r="AG56" s="426">
        <v>3000</v>
      </c>
      <c r="AH56" s="427"/>
      <c r="AI56" s="427"/>
      <c r="AJ56" s="428"/>
    </row>
    <row r="57" spans="1:36" ht="19.5" customHeight="1">
      <c r="A57" s="417" t="s">
        <v>161</v>
      </c>
      <c r="B57" s="418"/>
      <c r="C57" s="451" t="s">
        <v>162</v>
      </c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25" t="s">
        <v>163</v>
      </c>
      <c r="AD57" s="425"/>
      <c r="AE57" s="425"/>
      <c r="AF57" s="425"/>
      <c r="AG57" s="426">
        <v>1400</v>
      </c>
      <c r="AH57" s="427"/>
      <c r="AI57" s="427"/>
      <c r="AJ57" s="428"/>
    </row>
    <row r="58" spans="1:36" ht="19.5" customHeight="1">
      <c r="A58" s="417" t="s">
        <v>164</v>
      </c>
      <c r="B58" s="418"/>
      <c r="C58" s="451" t="s">
        <v>165</v>
      </c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25" t="s">
        <v>166</v>
      </c>
      <c r="AD58" s="425"/>
      <c r="AE58" s="425"/>
      <c r="AF58" s="425"/>
      <c r="AG58" s="426"/>
      <c r="AH58" s="427"/>
      <c r="AI58" s="427"/>
      <c r="AJ58" s="428"/>
    </row>
    <row r="59" spans="1:36" ht="19.5" customHeight="1">
      <c r="A59" s="417" t="s">
        <v>167</v>
      </c>
      <c r="B59" s="418"/>
      <c r="C59" s="451" t="s">
        <v>168</v>
      </c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25" t="s">
        <v>169</v>
      </c>
      <c r="AD59" s="425"/>
      <c r="AE59" s="425"/>
      <c r="AF59" s="425"/>
      <c r="AG59" s="426">
        <v>1185</v>
      </c>
      <c r="AH59" s="427"/>
      <c r="AI59" s="427"/>
      <c r="AJ59" s="428"/>
    </row>
    <row r="60" spans="1:36" ht="19.5" customHeight="1">
      <c r="A60" s="437" t="s">
        <v>170</v>
      </c>
      <c r="B60" s="438"/>
      <c r="C60" s="455" t="s">
        <v>171</v>
      </c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41" t="s">
        <v>172</v>
      </c>
      <c r="AD60" s="441"/>
      <c r="AE60" s="441"/>
      <c r="AF60" s="441"/>
      <c r="AG60" s="442">
        <f>SUM(AG55:AG59)</f>
        <v>5615</v>
      </c>
      <c r="AH60" s="443"/>
      <c r="AI60" s="443"/>
      <c r="AJ60" s="444"/>
    </row>
    <row r="61" spans="1:36" ht="19.5" customHeight="1">
      <c r="A61" s="417" t="s">
        <v>173</v>
      </c>
      <c r="B61" s="418"/>
      <c r="C61" s="457" t="s">
        <v>174</v>
      </c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25" t="s">
        <v>175</v>
      </c>
      <c r="AD61" s="425"/>
      <c r="AE61" s="425"/>
      <c r="AF61" s="425"/>
      <c r="AG61" s="426"/>
      <c r="AH61" s="427"/>
      <c r="AI61" s="427"/>
      <c r="AJ61" s="428"/>
    </row>
    <row r="62" spans="1:36" ht="19.5" customHeight="1">
      <c r="A62" s="417" t="s">
        <v>176</v>
      </c>
      <c r="B62" s="418"/>
      <c r="C62" s="457" t="s">
        <v>177</v>
      </c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25" t="s">
        <v>178</v>
      </c>
      <c r="AD62" s="425"/>
      <c r="AE62" s="425"/>
      <c r="AF62" s="425"/>
      <c r="AG62" s="426"/>
      <c r="AH62" s="427"/>
      <c r="AI62" s="427"/>
      <c r="AJ62" s="428"/>
    </row>
    <row r="63" spans="1:36" ht="29.25" customHeight="1">
      <c r="A63" s="417" t="s">
        <v>179</v>
      </c>
      <c r="B63" s="418"/>
      <c r="C63" s="457" t="s">
        <v>180</v>
      </c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  <c r="AA63" s="458"/>
      <c r="AB63" s="458"/>
      <c r="AC63" s="425" t="s">
        <v>181</v>
      </c>
      <c r="AD63" s="425"/>
      <c r="AE63" s="425"/>
      <c r="AF63" s="425"/>
      <c r="AG63" s="426"/>
      <c r="AH63" s="427"/>
      <c r="AI63" s="427"/>
      <c r="AJ63" s="428"/>
    </row>
    <row r="64" spans="1:36" ht="29.25" customHeight="1">
      <c r="A64" s="417" t="s">
        <v>182</v>
      </c>
      <c r="B64" s="418"/>
      <c r="C64" s="457" t="s">
        <v>183</v>
      </c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25" t="s">
        <v>184</v>
      </c>
      <c r="AD64" s="425"/>
      <c r="AE64" s="425"/>
      <c r="AF64" s="425"/>
      <c r="AG64" s="426"/>
      <c r="AH64" s="427"/>
      <c r="AI64" s="427"/>
      <c r="AJ64" s="428"/>
    </row>
    <row r="65" spans="1:36" ht="29.25" customHeight="1">
      <c r="A65" s="417" t="s">
        <v>185</v>
      </c>
      <c r="B65" s="418"/>
      <c r="C65" s="457" t="s">
        <v>186</v>
      </c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25" t="s">
        <v>187</v>
      </c>
      <c r="AD65" s="425"/>
      <c r="AE65" s="425"/>
      <c r="AF65" s="425"/>
      <c r="AG65" s="426"/>
      <c r="AH65" s="427"/>
      <c r="AI65" s="427"/>
      <c r="AJ65" s="428"/>
    </row>
    <row r="66" spans="1:36" ht="19.5" customHeight="1">
      <c r="A66" s="417" t="s">
        <v>188</v>
      </c>
      <c r="B66" s="418"/>
      <c r="C66" s="457" t="s">
        <v>694</v>
      </c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25" t="s">
        <v>189</v>
      </c>
      <c r="AD66" s="425"/>
      <c r="AE66" s="425"/>
      <c r="AF66" s="425"/>
      <c r="AG66" s="426">
        <v>2751</v>
      </c>
      <c r="AH66" s="427"/>
      <c r="AI66" s="427"/>
      <c r="AJ66" s="428"/>
    </row>
    <row r="67" spans="1:36" ht="29.25" customHeight="1">
      <c r="A67" s="417" t="s">
        <v>190</v>
      </c>
      <c r="B67" s="418"/>
      <c r="C67" s="457" t="s">
        <v>191</v>
      </c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  <c r="AB67" s="458"/>
      <c r="AC67" s="425" t="s">
        <v>192</v>
      </c>
      <c r="AD67" s="425"/>
      <c r="AE67" s="425"/>
      <c r="AF67" s="425"/>
      <c r="AG67" s="426"/>
      <c r="AH67" s="427"/>
      <c r="AI67" s="427"/>
      <c r="AJ67" s="428"/>
    </row>
    <row r="68" spans="1:36" ht="29.25" customHeight="1">
      <c r="A68" s="417" t="s">
        <v>193</v>
      </c>
      <c r="B68" s="418"/>
      <c r="C68" s="457" t="s">
        <v>194</v>
      </c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25" t="s">
        <v>195</v>
      </c>
      <c r="AD68" s="425"/>
      <c r="AE68" s="425"/>
      <c r="AF68" s="425"/>
      <c r="AG68" s="426"/>
      <c r="AH68" s="427"/>
      <c r="AI68" s="427"/>
      <c r="AJ68" s="428"/>
    </row>
    <row r="69" spans="1:36" ht="19.5" customHeight="1">
      <c r="A69" s="417" t="s">
        <v>196</v>
      </c>
      <c r="B69" s="418"/>
      <c r="C69" s="457" t="s">
        <v>197</v>
      </c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  <c r="T69" s="458"/>
      <c r="U69" s="458"/>
      <c r="V69" s="458"/>
      <c r="W69" s="458"/>
      <c r="X69" s="458"/>
      <c r="Y69" s="458"/>
      <c r="Z69" s="458"/>
      <c r="AA69" s="458"/>
      <c r="AB69" s="458"/>
      <c r="AC69" s="425" t="s">
        <v>198</v>
      </c>
      <c r="AD69" s="425"/>
      <c r="AE69" s="425"/>
      <c r="AF69" s="425"/>
      <c r="AG69" s="426"/>
      <c r="AH69" s="427"/>
      <c r="AI69" s="427"/>
      <c r="AJ69" s="428"/>
    </row>
    <row r="70" spans="1:36" ht="19.5" customHeight="1">
      <c r="A70" s="417" t="s">
        <v>199</v>
      </c>
      <c r="B70" s="418"/>
      <c r="C70" s="459" t="s">
        <v>200</v>
      </c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25" t="s">
        <v>201</v>
      </c>
      <c r="AD70" s="425"/>
      <c r="AE70" s="425"/>
      <c r="AF70" s="425"/>
      <c r="AG70" s="426"/>
      <c r="AH70" s="427"/>
      <c r="AI70" s="427"/>
      <c r="AJ70" s="428"/>
    </row>
    <row r="71" spans="1:36" ht="19.5" customHeight="1">
      <c r="A71" s="417" t="s">
        <v>202</v>
      </c>
      <c r="B71" s="418"/>
      <c r="C71" s="457" t="s">
        <v>203</v>
      </c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458"/>
      <c r="X71" s="458"/>
      <c r="Y71" s="458"/>
      <c r="Z71" s="458"/>
      <c r="AA71" s="458"/>
      <c r="AB71" s="458"/>
      <c r="AC71" s="425" t="s">
        <v>204</v>
      </c>
      <c r="AD71" s="425"/>
      <c r="AE71" s="425"/>
      <c r="AF71" s="425"/>
      <c r="AG71" s="426">
        <v>440</v>
      </c>
      <c r="AH71" s="427"/>
      <c r="AI71" s="427"/>
      <c r="AJ71" s="428"/>
    </row>
    <row r="72" spans="1:36" ht="19.5" customHeight="1">
      <c r="A72" s="417" t="s">
        <v>205</v>
      </c>
      <c r="B72" s="418"/>
      <c r="C72" s="459" t="s">
        <v>206</v>
      </c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25" t="s">
        <v>207</v>
      </c>
      <c r="AD72" s="425"/>
      <c r="AE72" s="425"/>
      <c r="AF72" s="425"/>
      <c r="AG72" s="426">
        <v>1040</v>
      </c>
      <c r="AH72" s="427"/>
      <c r="AI72" s="427"/>
      <c r="AJ72" s="428"/>
    </row>
    <row r="73" spans="1:36" ht="19.5" customHeight="1">
      <c r="A73" s="437" t="s">
        <v>208</v>
      </c>
      <c r="B73" s="438"/>
      <c r="C73" s="455" t="s">
        <v>209</v>
      </c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41" t="s">
        <v>210</v>
      </c>
      <c r="AD73" s="441"/>
      <c r="AE73" s="441"/>
      <c r="AF73" s="441"/>
      <c r="AG73" s="442">
        <f>SUM(AG66:AG72)</f>
        <v>4231</v>
      </c>
      <c r="AH73" s="443"/>
      <c r="AI73" s="443"/>
      <c r="AJ73" s="444"/>
    </row>
    <row r="74" spans="1:36" ht="19.5" customHeight="1">
      <c r="A74" s="417" t="s">
        <v>211</v>
      </c>
      <c r="B74" s="418"/>
      <c r="C74" s="461" t="s">
        <v>212</v>
      </c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462"/>
      <c r="P74" s="462"/>
      <c r="Q74" s="462"/>
      <c r="R74" s="462"/>
      <c r="S74" s="462"/>
      <c r="T74" s="462"/>
      <c r="U74" s="462"/>
      <c r="V74" s="462"/>
      <c r="W74" s="462"/>
      <c r="X74" s="462"/>
      <c r="Y74" s="462"/>
      <c r="Z74" s="462"/>
      <c r="AA74" s="462"/>
      <c r="AB74" s="462"/>
      <c r="AC74" s="425" t="s">
        <v>213</v>
      </c>
      <c r="AD74" s="425"/>
      <c r="AE74" s="425"/>
      <c r="AF74" s="425"/>
      <c r="AG74" s="426"/>
      <c r="AH74" s="427"/>
      <c r="AI74" s="427"/>
      <c r="AJ74" s="428"/>
    </row>
    <row r="75" spans="1:36" ht="19.5" customHeight="1">
      <c r="A75" s="417" t="s">
        <v>214</v>
      </c>
      <c r="B75" s="418"/>
      <c r="C75" s="461" t="s">
        <v>215</v>
      </c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62"/>
      <c r="AA75" s="462"/>
      <c r="AB75" s="462"/>
      <c r="AC75" s="425" t="s">
        <v>216</v>
      </c>
      <c r="AD75" s="425"/>
      <c r="AE75" s="425"/>
      <c r="AF75" s="425"/>
      <c r="AG75" s="426"/>
      <c r="AH75" s="427"/>
      <c r="AI75" s="427"/>
      <c r="AJ75" s="428"/>
    </row>
    <row r="76" spans="1:36" ht="19.5" customHeight="1">
      <c r="A76" s="417" t="s">
        <v>217</v>
      </c>
      <c r="B76" s="418"/>
      <c r="C76" s="461" t="s">
        <v>218</v>
      </c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2"/>
      <c r="Y76" s="462"/>
      <c r="Z76" s="462"/>
      <c r="AA76" s="462"/>
      <c r="AB76" s="462"/>
      <c r="AC76" s="425" t="s">
        <v>219</v>
      </c>
      <c r="AD76" s="425"/>
      <c r="AE76" s="425"/>
      <c r="AF76" s="425"/>
      <c r="AG76" s="426"/>
      <c r="AH76" s="427"/>
      <c r="AI76" s="427"/>
      <c r="AJ76" s="428"/>
    </row>
    <row r="77" spans="1:36" ht="19.5" customHeight="1">
      <c r="A77" s="417" t="s">
        <v>220</v>
      </c>
      <c r="B77" s="418"/>
      <c r="C77" s="461" t="s">
        <v>221</v>
      </c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2"/>
      <c r="AA77" s="462"/>
      <c r="AB77" s="462"/>
      <c r="AC77" s="425" t="s">
        <v>222</v>
      </c>
      <c r="AD77" s="425"/>
      <c r="AE77" s="425"/>
      <c r="AF77" s="425"/>
      <c r="AG77" s="426"/>
      <c r="AH77" s="427"/>
      <c r="AI77" s="427"/>
      <c r="AJ77" s="428"/>
    </row>
    <row r="78" spans="1:36" ht="19.5" customHeight="1">
      <c r="A78" s="417" t="s">
        <v>223</v>
      </c>
      <c r="B78" s="418"/>
      <c r="C78" s="445" t="s">
        <v>224</v>
      </c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  <c r="V78" s="446"/>
      <c r="W78" s="446"/>
      <c r="X78" s="446"/>
      <c r="Y78" s="446"/>
      <c r="Z78" s="446"/>
      <c r="AA78" s="446"/>
      <c r="AB78" s="446"/>
      <c r="AC78" s="425" t="s">
        <v>225</v>
      </c>
      <c r="AD78" s="425"/>
      <c r="AE78" s="425"/>
      <c r="AF78" s="425"/>
      <c r="AG78" s="426"/>
      <c r="AH78" s="427"/>
      <c r="AI78" s="427"/>
      <c r="AJ78" s="428"/>
    </row>
    <row r="79" spans="1:36" ht="19.5" customHeight="1">
      <c r="A79" s="417" t="s">
        <v>226</v>
      </c>
      <c r="B79" s="418"/>
      <c r="C79" s="445" t="s">
        <v>227</v>
      </c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25" t="s">
        <v>228</v>
      </c>
      <c r="AD79" s="425"/>
      <c r="AE79" s="425"/>
      <c r="AF79" s="425"/>
      <c r="AG79" s="426"/>
      <c r="AH79" s="427"/>
      <c r="AI79" s="427"/>
      <c r="AJ79" s="428"/>
    </row>
    <row r="80" spans="1:36" ht="19.5" customHeight="1">
      <c r="A80" s="417" t="s">
        <v>229</v>
      </c>
      <c r="B80" s="418"/>
      <c r="C80" s="445" t="s">
        <v>230</v>
      </c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446"/>
      <c r="T80" s="446"/>
      <c r="U80" s="446"/>
      <c r="V80" s="446"/>
      <c r="W80" s="446"/>
      <c r="X80" s="446"/>
      <c r="Y80" s="446"/>
      <c r="Z80" s="446"/>
      <c r="AA80" s="446"/>
      <c r="AB80" s="446"/>
      <c r="AC80" s="425" t="s">
        <v>231</v>
      </c>
      <c r="AD80" s="425"/>
      <c r="AE80" s="425"/>
      <c r="AF80" s="425"/>
      <c r="AG80" s="426"/>
      <c r="AH80" s="427"/>
      <c r="AI80" s="427"/>
      <c r="AJ80" s="428"/>
    </row>
    <row r="81" spans="1:36" s="3" customFormat="1" ht="19.5" customHeight="1">
      <c r="A81" s="437" t="s">
        <v>232</v>
      </c>
      <c r="B81" s="438"/>
      <c r="C81" s="463" t="s">
        <v>233</v>
      </c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41" t="s">
        <v>234</v>
      </c>
      <c r="AD81" s="441"/>
      <c r="AE81" s="441"/>
      <c r="AF81" s="441"/>
      <c r="AG81" s="442">
        <f>SUM(AG77:AG80)</f>
        <v>0</v>
      </c>
      <c r="AH81" s="443"/>
      <c r="AI81" s="443"/>
      <c r="AJ81" s="444"/>
    </row>
    <row r="82" spans="1:36" ht="19.5" customHeight="1">
      <c r="A82" s="417" t="s">
        <v>235</v>
      </c>
      <c r="B82" s="418"/>
      <c r="C82" s="451" t="s">
        <v>236</v>
      </c>
      <c r="D82" s="452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452"/>
      <c r="R82" s="452"/>
      <c r="S82" s="452"/>
      <c r="T82" s="452"/>
      <c r="U82" s="452"/>
      <c r="V82" s="452"/>
      <c r="W82" s="452"/>
      <c r="X82" s="452"/>
      <c r="Y82" s="452"/>
      <c r="Z82" s="452"/>
      <c r="AA82" s="452"/>
      <c r="AB82" s="452"/>
      <c r="AC82" s="425" t="s">
        <v>237</v>
      </c>
      <c r="AD82" s="425"/>
      <c r="AE82" s="425"/>
      <c r="AF82" s="425"/>
      <c r="AG82" s="426"/>
      <c r="AH82" s="427"/>
      <c r="AI82" s="427"/>
      <c r="AJ82" s="428"/>
    </row>
    <row r="83" spans="1:36" ht="19.5" customHeight="1">
      <c r="A83" s="417" t="s">
        <v>238</v>
      </c>
      <c r="B83" s="418"/>
      <c r="C83" s="451" t="s">
        <v>239</v>
      </c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452"/>
      <c r="R83" s="452"/>
      <c r="S83" s="452"/>
      <c r="T83" s="452"/>
      <c r="U83" s="452"/>
      <c r="V83" s="452"/>
      <c r="W83" s="452"/>
      <c r="X83" s="452"/>
      <c r="Y83" s="452"/>
      <c r="Z83" s="452"/>
      <c r="AA83" s="452"/>
      <c r="AB83" s="452"/>
      <c r="AC83" s="425" t="s">
        <v>240</v>
      </c>
      <c r="AD83" s="425"/>
      <c r="AE83" s="425"/>
      <c r="AF83" s="425"/>
      <c r="AG83" s="426"/>
      <c r="AH83" s="427"/>
      <c r="AI83" s="427"/>
      <c r="AJ83" s="428"/>
    </row>
    <row r="84" spans="1:36" ht="19.5" customHeight="1">
      <c r="A84" s="417" t="s">
        <v>241</v>
      </c>
      <c r="B84" s="418"/>
      <c r="C84" s="451" t="s">
        <v>242</v>
      </c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452"/>
      <c r="Z84" s="452"/>
      <c r="AA84" s="452"/>
      <c r="AB84" s="452"/>
      <c r="AC84" s="425" t="s">
        <v>243</v>
      </c>
      <c r="AD84" s="425"/>
      <c r="AE84" s="425"/>
      <c r="AF84" s="425"/>
      <c r="AG84" s="426"/>
      <c r="AH84" s="427"/>
      <c r="AI84" s="427"/>
      <c r="AJ84" s="428"/>
    </row>
    <row r="85" spans="1:36" ht="19.5" customHeight="1">
      <c r="A85" s="417" t="s">
        <v>244</v>
      </c>
      <c r="B85" s="418"/>
      <c r="C85" s="451" t="s">
        <v>245</v>
      </c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25" t="s">
        <v>246</v>
      </c>
      <c r="AD85" s="425"/>
      <c r="AE85" s="425"/>
      <c r="AF85" s="425"/>
      <c r="AG85" s="426"/>
      <c r="AH85" s="427"/>
      <c r="AI85" s="427"/>
      <c r="AJ85" s="428"/>
    </row>
    <row r="86" spans="1:36" s="3" customFormat="1" ht="19.5" customHeight="1">
      <c r="A86" s="437" t="s">
        <v>247</v>
      </c>
      <c r="B86" s="438"/>
      <c r="C86" s="455" t="s">
        <v>248</v>
      </c>
      <c r="D86" s="456"/>
      <c r="E86" s="456"/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6"/>
      <c r="W86" s="456"/>
      <c r="X86" s="456"/>
      <c r="Y86" s="456"/>
      <c r="Z86" s="456"/>
      <c r="AA86" s="456"/>
      <c r="AB86" s="456"/>
      <c r="AC86" s="441" t="s">
        <v>249</v>
      </c>
      <c r="AD86" s="441"/>
      <c r="AE86" s="441"/>
      <c r="AF86" s="441"/>
      <c r="AG86" s="442"/>
      <c r="AH86" s="443"/>
      <c r="AI86" s="443"/>
      <c r="AJ86" s="444"/>
    </row>
    <row r="87" spans="1:36" ht="29.25" customHeight="1">
      <c r="A87" s="417" t="s">
        <v>250</v>
      </c>
      <c r="B87" s="418"/>
      <c r="C87" s="451" t="s">
        <v>251</v>
      </c>
      <c r="D87" s="452"/>
      <c r="E87" s="452"/>
      <c r="F87" s="452"/>
      <c r="G87" s="452"/>
      <c r="H87" s="452"/>
      <c r="I87" s="452"/>
      <c r="J87" s="452"/>
      <c r="K87" s="452"/>
      <c r="L87" s="452"/>
      <c r="M87" s="452"/>
      <c r="N87" s="452"/>
      <c r="O87" s="452"/>
      <c r="P87" s="452"/>
      <c r="Q87" s="452"/>
      <c r="R87" s="452"/>
      <c r="S87" s="452"/>
      <c r="T87" s="452"/>
      <c r="U87" s="452"/>
      <c r="V87" s="452"/>
      <c r="W87" s="452"/>
      <c r="X87" s="452"/>
      <c r="Y87" s="452"/>
      <c r="Z87" s="452"/>
      <c r="AA87" s="452"/>
      <c r="AB87" s="452"/>
      <c r="AC87" s="425" t="s">
        <v>252</v>
      </c>
      <c r="AD87" s="425"/>
      <c r="AE87" s="425"/>
      <c r="AF87" s="425"/>
      <c r="AG87" s="426"/>
      <c r="AH87" s="427"/>
      <c r="AI87" s="427"/>
      <c r="AJ87" s="428"/>
    </row>
    <row r="88" spans="1:36" ht="29.25" customHeight="1">
      <c r="A88" s="417" t="s">
        <v>253</v>
      </c>
      <c r="B88" s="418"/>
      <c r="C88" s="451" t="s">
        <v>254</v>
      </c>
      <c r="D88" s="452"/>
      <c r="E88" s="452"/>
      <c r="F88" s="452"/>
      <c r="G88" s="452"/>
      <c r="H88" s="452"/>
      <c r="I88" s="452"/>
      <c r="J88" s="452"/>
      <c r="K88" s="452"/>
      <c r="L88" s="452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452"/>
      <c r="Z88" s="452"/>
      <c r="AA88" s="452"/>
      <c r="AB88" s="452"/>
      <c r="AC88" s="425" t="s">
        <v>255</v>
      </c>
      <c r="AD88" s="425"/>
      <c r="AE88" s="425"/>
      <c r="AF88" s="425"/>
      <c r="AG88" s="426"/>
      <c r="AH88" s="427"/>
      <c r="AI88" s="427"/>
      <c r="AJ88" s="428"/>
    </row>
    <row r="89" spans="1:36" ht="29.25" customHeight="1">
      <c r="A89" s="417" t="s">
        <v>256</v>
      </c>
      <c r="B89" s="418"/>
      <c r="C89" s="451" t="s">
        <v>257</v>
      </c>
      <c r="D89" s="452"/>
      <c r="E89" s="452"/>
      <c r="F89" s="452"/>
      <c r="G89" s="452"/>
      <c r="H89" s="452"/>
      <c r="I89" s="452"/>
      <c r="J89" s="452"/>
      <c r="K89" s="452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25" t="s">
        <v>258</v>
      </c>
      <c r="AD89" s="425"/>
      <c r="AE89" s="425"/>
      <c r="AF89" s="425"/>
      <c r="AG89" s="426"/>
      <c r="AH89" s="427"/>
      <c r="AI89" s="427"/>
      <c r="AJ89" s="428"/>
    </row>
    <row r="90" spans="1:36" ht="19.5" customHeight="1">
      <c r="A90" s="417" t="s">
        <v>259</v>
      </c>
      <c r="B90" s="418"/>
      <c r="C90" s="451" t="s">
        <v>260</v>
      </c>
      <c r="D90" s="452"/>
      <c r="E90" s="452"/>
      <c r="F90" s="452"/>
      <c r="G90" s="452"/>
      <c r="H90" s="452"/>
      <c r="I90" s="452"/>
      <c r="J90" s="452"/>
      <c r="K90" s="452"/>
      <c r="L90" s="452"/>
      <c r="M90" s="452"/>
      <c r="N90" s="452"/>
      <c r="O90" s="452"/>
      <c r="P90" s="452"/>
      <c r="Q90" s="452"/>
      <c r="R90" s="452"/>
      <c r="S90" s="452"/>
      <c r="T90" s="452"/>
      <c r="U90" s="452"/>
      <c r="V90" s="452"/>
      <c r="W90" s="452"/>
      <c r="X90" s="452"/>
      <c r="Y90" s="452"/>
      <c r="Z90" s="452"/>
      <c r="AA90" s="452"/>
      <c r="AB90" s="452"/>
      <c r="AC90" s="425" t="s">
        <v>261</v>
      </c>
      <c r="AD90" s="425"/>
      <c r="AE90" s="425"/>
      <c r="AF90" s="425"/>
      <c r="AG90" s="426"/>
      <c r="AH90" s="427"/>
      <c r="AI90" s="427"/>
      <c r="AJ90" s="428"/>
    </row>
    <row r="91" spans="1:36" ht="29.25" customHeight="1">
      <c r="A91" s="417" t="s">
        <v>262</v>
      </c>
      <c r="B91" s="418"/>
      <c r="C91" s="451" t="s">
        <v>263</v>
      </c>
      <c r="D91" s="452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25" t="s">
        <v>264</v>
      </c>
      <c r="AD91" s="425"/>
      <c r="AE91" s="425"/>
      <c r="AF91" s="425"/>
      <c r="AG91" s="426"/>
      <c r="AH91" s="427"/>
      <c r="AI91" s="427"/>
      <c r="AJ91" s="428"/>
    </row>
    <row r="92" spans="1:36" ht="29.25" customHeight="1">
      <c r="A92" s="417" t="s">
        <v>265</v>
      </c>
      <c r="B92" s="418"/>
      <c r="C92" s="451" t="s">
        <v>266</v>
      </c>
      <c r="D92" s="452"/>
      <c r="E92" s="452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452"/>
      <c r="Z92" s="452"/>
      <c r="AA92" s="452"/>
      <c r="AB92" s="452"/>
      <c r="AC92" s="425" t="s">
        <v>267</v>
      </c>
      <c r="AD92" s="425"/>
      <c r="AE92" s="425"/>
      <c r="AF92" s="425"/>
      <c r="AG92" s="426"/>
      <c r="AH92" s="427"/>
      <c r="AI92" s="427"/>
      <c r="AJ92" s="428"/>
    </row>
    <row r="93" spans="1:36" ht="19.5" customHeight="1">
      <c r="A93" s="417" t="s">
        <v>268</v>
      </c>
      <c r="B93" s="418"/>
      <c r="C93" s="451" t="s">
        <v>269</v>
      </c>
      <c r="D93" s="452"/>
      <c r="E93" s="452"/>
      <c r="F93" s="452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2"/>
      <c r="R93" s="452"/>
      <c r="S93" s="452"/>
      <c r="T93" s="452"/>
      <c r="U93" s="452"/>
      <c r="V93" s="452"/>
      <c r="W93" s="452"/>
      <c r="X93" s="452"/>
      <c r="Y93" s="452"/>
      <c r="Z93" s="452"/>
      <c r="AA93" s="452"/>
      <c r="AB93" s="452"/>
      <c r="AC93" s="425" t="s">
        <v>270</v>
      </c>
      <c r="AD93" s="425"/>
      <c r="AE93" s="425"/>
      <c r="AF93" s="425"/>
      <c r="AG93" s="426"/>
      <c r="AH93" s="427"/>
      <c r="AI93" s="427"/>
      <c r="AJ93" s="428"/>
    </row>
    <row r="94" spans="1:36" ht="19.5" customHeight="1">
      <c r="A94" s="417" t="s">
        <v>271</v>
      </c>
      <c r="B94" s="418"/>
      <c r="C94" s="451" t="s">
        <v>272</v>
      </c>
      <c r="D94" s="452"/>
      <c r="E94" s="452"/>
      <c r="F94" s="452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25" t="s">
        <v>273</v>
      </c>
      <c r="AD94" s="425"/>
      <c r="AE94" s="425"/>
      <c r="AF94" s="425"/>
      <c r="AG94" s="426"/>
      <c r="AH94" s="427"/>
      <c r="AI94" s="427"/>
      <c r="AJ94" s="428"/>
    </row>
    <row r="95" spans="1:36" ht="19.5" customHeight="1">
      <c r="A95" s="437" t="s">
        <v>274</v>
      </c>
      <c r="B95" s="438"/>
      <c r="C95" s="455" t="s">
        <v>275</v>
      </c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56"/>
      <c r="U95" s="456"/>
      <c r="V95" s="456"/>
      <c r="W95" s="456"/>
      <c r="X95" s="456"/>
      <c r="Y95" s="456"/>
      <c r="Z95" s="456"/>
      <c r="AA95" s="456"/>
      <c r="AB95" s="456"/>
      <c r="AC95" s="441" t="s">
        <v>276</v>
      </c>
      <c r="AD95" s="441"/>
      <c r="AE95" s="441"/>
      <c r="AF95" s="441"/>
      <c r="AG95" s="442"/>
      <c r="AH95" s="443"/>
      <c r="AI95" s="443"/>
      <c r="AJ95" s="444"/>
    </row>
    <row r="96" spans="1:36" s="3" customFormat="1" ht="19.5" customHeight="1">
      <c r="A96" s="437" t="s">
        <v>277</v>
      </c>
      <c r="B96" s="438"/>
      <c r="C96" s="463" t="s">
        <v>278</v>
      </c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4"/>
      <c r="W96" s="464"/>
      <c r="X96" s="464"/>
      <c r="Y96" s="464"/>
      <c r="Z96" s="464"/>
      <c r="AA96" s="464"/>
      <c r="AB96" s="464"/>
      <c r="AC96" s="465" t="s">
        <v>279</v>
      </c>
      <c r="AD96" s="466"/>
      <c r="AE96" s="466"/>
      <c r="AF96" s="467"/>
      <c r="AG96" s="442">
        <f>AG25+AG26+AG51+AG60+AG73</f>
        <v>25554</v>
      </c>
      <c r="AH96" s="443"/>
      <c r="AI96" s="443"/>
      <c r="AJ96" s="444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</sheetData>
  <sheetProtection/>
  <mergeCells count="372">
    <mergeCell ref="AG72:AJ72"/>
    <mergeCell ref="AC86:AF86"/>
    <mergeCell ref="A87:B87"/>
    <mergeCell ref="C87:AB87"/>
    <mergeCell ref="AC81:AF81"/>
    <mergeCell ref="AC82:AF82"/>
    <mergeCell ref="AG82:AJ82"/>
    <mergeCell ref="A86:B86"/>
    <mergeCell ref="C86:AB86"/>
    <mergeCell ref="AG74:AJ74"/>
    <mergeCell ref="A1:AJ1"/>
    <mergeCell ref="A2:AJ2"/>
    <mergeCell ref="A78:B78"/>
    <mergeCell ref="C78:AB78"/>
    <mergeCell ref="A72:B72"/>
    <mergeCell ref="C72:AB72"/>
    <mergeCell ref="A74:B74"/>
    <mergeCell ref="C74:AB74"/>
    <mergeCell ref="AG73:AJ73"/>
    <mergeCell ref="AG76:AJ76"/>
    <mergeCell ref="AG75:AJ75"/>
    <mergeCell ref="A79:B79"/>
    <mergeCell ref="C79:AB79"/>
    <mergeCell ref="A82:B82"/>
    <mergeCell ref="AC78:AF78"/>
    <mergeCell ref="AG78:AJ78"/>
    <mergeCell ref="A76:B76"/>
    <mergeCell ref="C76:AB76"/>
    <mergeCell ref="A77:B77"/>
    <mergeCell ref="C77:AB77"/>
    <mergeCell ref="A89:B89"/>
    <mergeCell ref="C89:AB89"/>
    <mergeCell ref="A85:B85"/>
    <mergeCell ref="C85:AB85"/>
    <mergeCell ref="A88:B88"/>
    <mergeCell ref="C88:AB88"/>
    <mergeCell ref="AC90:AF90"/>
    <mergeCell ref="A94:B94"/>
    <mergeCell ref="C94:AB94"/>
    <mergeCell ref="AG90:AJ90"/>
    <mergeCell ref="A93:B93"/>
    <mergeCell ref="C93:AB93"/>
    <mergeCell ref="A90:B90"/>
    <mergeCell ref="C90:AB90"/>
    <mergeCell ref="A92:B92"/>
    <mergeCell ref="C92:AB92"/>
    <mergeCell ref="A96:B96"/>
    <mergeCell ref="C96:AB96"/>
    <mergeCell ref="AC96:AF96"/>
    <mergeCell ref="AG96:AJ96"/>
    <mergeCell ref="AC91:AF91"/>
    <mergeCell ref="AG91:AJ91"/>
    <mergeCell ref="A91:B91"/>
    <mergeCell ref="C91:AB91"/>
    <mergeCell ref="A95:B95"/>
    <mergeCell ref="C95:AB95"/>
    <mergeCell ref="AC93:AF93"/>
    <mergeCell ref="AG93:AJ93"/>
    <mergeCell ref="AC95:AF95"/>
    <mergeCell ref="AG95:AJ95"/>
    <mergeCell ref="AC94:AF94"/>
    <mergeCell ref="AG94:AJ94"/>
    <mergeCell ref="C82:AB82"/>
    <mergeCell ref="AG88:AJ88"/>
    <mergeCell ref="AC92:AF92"/>
    <mergeCell ref="AG92:AJ92"/>
    <mergeCell ref="AC85:AF85"/>
    <mergeCell ref="AG85:AJ85"/>
    <mergeCell ref="AC89:AF89"/>
    <mergeCell ref="AG89:AJ89"/>
    <mergeCell ref="AC88:AF88"/>
    <mergeCell ref="AG87:AJ87"/>
    <mergeCell ref="AG77:AJ77"/>
    <mergeCell ref="AC76:AF76"/>
    <mergeCell ref="AC84:AF84"/>
    <mergeCell ref="AG84:AJ84"/>
    <mergeCell ref="AC77:AF77"/>
    <mergeCell ref="AG79:AJ79"/>
    <mergeCell ref="AG80:AJ80"/>
    <mergeCell ref="AC79:AF79"/>
    <mergeCell ref="AC87:AF87"/>
    <mergeCell ref="AC80:AF80"/>
    <mergeCell ref="AG81:AJ81"/>
    <mergeCell ref="AG86:AJ86"/>
    <mergeCell ref="AC83:AF83"/>
    <mergeCell ref="AG83:AJ83"/>
    <mergeCell ref="A84:B84"/>
    <mergeCell ref="A71:B71"/>
    <mergeCell ref="C71:AB71"/>
    <mergeCell ref="A75:B75"/>
    <mergeCell ref="C75:AB75"/>
    <mergeCell ref="A83:B83"/>
    <mergeCell ref="C83:AB83"/>
    <mergeCell ref="C84:AB84"/>
    <mergeCell ref="C81:AB81"/>
    <mergeCell ref="A81:B81"/>
    <mergeCell ref="AC72:AF72"/>
    <mergeCell ref="AC74:AF74"/>
    <mergeCell ref="AC75:AF75"/>
    <mergeCell ref="AC73:AF73"/>
    <mergeCell ref="A80:B80"/>
    <mergeCell ref="C80:AB80"/>
    <mergeCell ref="A73:B73"/>
    <mergeCell ref="C73:AB73"/>
    <mergeCell ref="AC71:AF71"/>
    <mergeCell ref="AG68:AJ68"/>
    <mergeCell ref="AC69:AF69"/>
    <mergeCell ref="AG69:AJ69"/>
    <mergeCell ref="AG71:AJ71"/>
    <mergeCell ref="AC70:AF70"/>
    <mergeCell ref="AG70:AJ70"/>
    <mergeCell ref="A70:B70"/>
    <mergeCell ref="C70:AB70"/>
    <mergeCell ref="A69:B69"/>
    <mergeCell ref="C69:AB69"/>
    <mergeCell ref="A65:B65"/>
    <mergeCell ref="C65:AB65"/>
    <mergeCell ref="A66:B66"/>
    <mergeCell ref="C66:AB66"/>
    <mergeCell ref="AC66:AF66"/>
    <mergeCell ref="AG66:AJ66"/>
    <mergeCell ref="A68:B68"/>
    <mergeCell ref="C68:AB68"/>
    <mergeCell ref="AC67:AF67"/>
    <mergeCell ref="AG67:AJ67"/>
    <mergeCell ref="AC68:AF68"/>
    <mergeCell ref="A67:B67"/>
    <mergeCell ref="C67:AB67"/>
    <mergeCell ref="AG62:AJ62"/>
    <mergeCell ref="A62:B62"/>
    <mergeCell ref="C62:AB62"/>
    <mergeCell ref="AC62:AF62"/>
    <mergeCell ref="AC65:AF65"/>
    <mergeCell ref="AG65:AJ65"/>
    <mergeCell ref="AC64:AF64"/>
    <mergeCell ref="AC63:AF63"/>
    <mergeCell ref="A61:B61"/>
    <mergeCell ref="C61:AB61"/>
    <mergeCell ref="AG61:AJ61"/>
    <mergeCell ref="AG64:AJ64"/>
    <mergeCell ref="A64:B64"/>
    <mergeCell ref="C64:AB64"/>
    <mergeCell ref="A63:B63"/>
    <mergeCell ref="C63:AB63"/>
    <mergeCell ref="AG63:AJ63"/>
    <mergeCell ref="AC54:AF54"/>
    <mergeCell ref="AG54:AJ54"/>
    <mergeCell ref="AC58:AF58"/>
    <mergeCell ref="AC57:AF57"/>
    <mergeCell ref="AG57:AJ57"/>
    <mergeCell ref="AC61:AF61"/>
    <mergeCell ref="AG59:AJ59"/>
    <mergeCell ref="AC60:AF60"/>
    <mergeCell ref="AG60:AJ60"/>
    <mergeCell ref="AG58:AJ58"/>
    <mergeCell ref="A60:B60"/>
    <mergeCell ref="C60:AB60"/>
    <mergeCell ref="A59:B59"/>
    <mergeCell ref="C59:AB59"/>
    <mergeCell ref="AC59:AF59"/>
    <mergeCell ref="A53:B53"/>
    <mergeCell ref="C53:AB53"/>
    <mergeCell ref="A54:B54"/>
    <mergeCell ref="C54:AB54"/>
    <mergeCell ref="A57:B57"/>
    <mergeCell ref="C57:AB57"/>
    <mergeCell ref="A58:B58"/>
    <mergeCell ref="C58:AB58"/>
    <mergeCell ref="A56:B56"/>
    <mergeCell ref="C56:AB56"/>
    <mergeCell ref="AC49:AF49"/>
    <mergeCell ref="AG49:AJ49"/>
    <mergeCell ref="AC55:AF55"/>
    <mergeCell ref="AG55:AJ55"/>
    <mergeCell ref="A55:B55"/>
    <mergeCell ref="C55:AB55"/>
    <mergeCell ref="A51:B51"/>
    <mergeCell ref="C51:AB51"/>
    <mergeCell ref="A52:B52"/>
    <mergeCell ref="C52:AB52"/>
    <mergeCell ref="AC47:AF47"/>
    <mergeCell ref="AG47:AJ47"/>
    <mergeCell ref="A48:B48"/>
    <mergeCell ref="C48:AB48"/>
    <mergeCell ref="A50:B50"/>
    <mergeCell ref="C50:AB50"/>
    <mergeCell ref="A49:B49"/>
    <mergeCell ref="C49:AB49"/>
    <mergeCell ref="AC48:AF48"/>
    <mergeCell ref="AG48:AJ48"/>
    <mergeCell ref="AC52:AF52"/>
    <mergeCell ref="AG52:AJ52"/>
    <mergeCell ref="AC50:AF50"/>
    <mergeCell ref="AG50:AJ50"/>
    <mergeCell ref="AC56:AF56"/>
    <mergeCell ref="AG56:AJ56"/>
    <mergeCell ref="AC51:AF51"/>
    <mergeCell ref="AG51:AJ51"/>
    <mergeCell ref="AC53:AF53"/>
    <mergeCell ref="AG53:AJ53"/>
    <mergeCell ref="AC45:AF45"/>
    <mergeCell ref="AG45:AJ45"/>
    <mergeCell ref="AC46:AF46"/>
    <mergeCell ref="AG46:AJ46"/>
    <mergeCell ref="A45:B45"/>
    <mergeCell ref="C45:AB45"/>
    <mergeCell ref="A38:B38"/>
    <mergeCell ref="C38:AB38"/>
    <mergeCell ref="A41:B41"/>
    <mergeCell ref="C41:AB41"/>
    <mergeCell ref="A47:B47"/>
    <mergeCell ref="C47:AB47"/>
    <mergeCell ref="A46:B46"/>
    <mergeCell ref="C46:AB46"/>
    <mergeCell ref="A43:B43"/>
    <mergeCell ref="C43:AB43"/>
    <mergeCell ref="A42:B42"/>
    <mergeCell ref="C42:AB42"/>
    <mergeCell ref="AC43:AF43"/>
    <mergeCell ref="AG43:AJ43"/>
    <mergeCell ref="A35:B35"/>
    <mergeCell ref="C35:AB35"/>
    <mergeCell ref="AC35:AF35"/>
    <mergeCell ref="AG35:AJ35"/>
    <mergeCell ref="AC44:AF44"/>
    <mergeCell ref="AG44:AJ44"/>
    <mergeCell ref="A44:B44"/>
    <mergeCell ref="C44:AB44"/>
    <mergeCell ref="AC42:AF42"/>
    <mergeCell ref="AG42:AJ42"/>
    <mergeCell ref="AC41:AF41"/>
    <mergeCell ref="AG41:AJ41"/>
    <mergeCell ref="A36:B36"/>
    <mergeCell ref="C36:AB36"/>
    <mergeCell ref="A39:B39"/>
    <mergeCell ref="C39:AB39"/>
    <mergeCell ref="A37:B37"/>
    <mergeCell ref="C37:AB37"/>
    <mergeCell ref="A40:B40"/>
    <mergeCell ref="C40:AB40"/>
    <mergeCell ref="AC36:AF36"/>
    <mergeCell ref="AG36:AJ36"/>
    <mergeCell ref="AC40:AF40"/>
    <mergeCell ref="AG40:AJ40"/>
    <mergeCell ref="AC38:AF38"/>
    <mergeCell ref="AG38:AJ38"/>
    <mergeCell ref="AC39:AF39"/>
    <mergeCell ref="AG39:AJ39"/>
    <mergeCell ref="AC37:AF37"/>
    <mergeCell ref="AG37:AJ37"/>
    <mergeCell ref="A33:B33"/>
    <mergeCell ref="C33:AB33"/>
    <mergeCell ref="A31:B31"/>
    <mergeCell ref="C31:AB31"/>
    <mergeCell ref="A34:B34"/>
    <mergeCell ref="C34:AB34"/>
    <mergeCell ref="A32:B32"/>
    <mergeCell ref="C32:AB32"/>
    <mergeCell ref="AC28:AF28"/>
    <mergeCell ref="AG28:AJ28"/>
    <mergeCell ref="AC29:AF29"/>
    <mergeCell ref="AG29:AJ29"/>
    <mergeCell ref="A27:B27"/>
    <mergeCell ref="C27:AB27"/>
    <mergeCell ref="A28:B28"/>
    <mergeCell ref="C28:AB28"/>
    <mergeCell ref="AC31:AF31"/>
    <mergeCell ref="AG31:AJ31"/>
    <mergeCell ref="AC30:AF30"/>
    <mergeCell ref="AG30:AJ30"/>
    <mergeCell ref="A29:B29"/>
    <mergeCell ref="C29:AB29"/>
    <mergeCell ref="A30:B30"/>
    <mergeCell ref="C30:AB30"/>
    <mergeCell ref="AC23:AF23"/>
    <mergeCell ref="AG23:AJ23"/>
    <mergeCell ref="AC25:AF25"/>
    <mergeCell ref="AG25:AJ25"/>
    <mergeCell ref="AC34:AF34"/>
    <mergeCell ref="AG34:AJ34"/>
    <mergeCell ref="AC32:AF32"/>
    <mergeCell ref="AG32:AJ32"/>
    <mergeCell ref="AC33:AF33"/>
    <mergeCell ref="AG33:AJ33"/>
    <mergeCell ref="A25:B25"/>
    <mergeCell ref="C25:AB25"/>
    <mergeCell ref="AC26:AF26"/>
    <mergeCell ref="AG26:AJ26"/>
    <mergeCell ref="AC24:AF24"/>
    <mergeCell ref="AG24:AJ24"/>
    <mergeCell ref="AC19:AF19"/>
    <mergeCell ref="AG19:AJ19"/>
    <mergeCell ref="AC27:AF27"/>
    <mergeCell ref="AG27:AJ27"/>
    <mergeCell ref="A23:B23"/>
    <mergeCell ref="C23:AB23"/>
    <mergeCell ref="A26:B26"/>
    <mergeCell ref="C26:AB26"/>
    <mergeCell ref="A24:B24"/>
    <mergeCell ref="C24:AB24"/>
    <mergeCell ref="A19:B19"/>
    <mergeCell ref="C19:AB19"/>
    <mergeCell ref="AC22:AF22"/>
    <mergeCell ref="AG22:AJ22"/>
    <mergeCell ref="AC18:AF18"/>
    <mergeCell ref="AG18:AJ18"/>
    <mergeCell ref="AC20:AF20"/>
    <mergeCell ref="AG20:AJ20"/>
    <mergeCell ref="AC21:AF21"/>
    <mergeCell ref="AG21:AJ21"/>
    <mergeCell ref="A22:B22"/>
    <mergeCell ref="C22:AB22"/>
    <mergeCell ref="A21:B21"/>
    <mergeCell ref="C21:AB21"/>
    <mergeCell ref="A20:B20"/>
    <mergeCell ref="C20:AB20"/>
    <mergeCell ref="A18:B18"/>
    <mergeCell ref="C18:AB18"/>
    <mergeCell ref="A16:B16"/>
    <mergeCell ref="C16:AB16"/>
    <mergeCell ref="A17:B17"/>
    <mergeCell ref="C17:AB17"/>
    <mergeCell ref="AC11:AF11"/>
    <mergeCell ref="AG11:AJ11"/>
    <mergeCell ref="AC16:AF16"/>
    <mergeCell ref="AG16:AJ16"/>
    <mergeCell ref="AC15:AF15"/>
    <mergeCell ref="AG15:AJ15"/>
    <mergeCell ref="AC14:AF14"/>
    <mergeCell ref="AG14:AJ14"/>
    <mergeCell ref="AC13:AF13"/>
    <mergeCell ref="AG13:AJ13"/>
    <mergeCell ref="A12:B12"/>
    <mergeCell ref="C12:AB12"/>
    <mergeCell ref="AC17:AF17"/>
    <mergeCell ref="AG17:AJ17"/>
    <mergeCell ref="AC7:AF7"/>
    <mergeCell ref="AG7:AJ7"/>
    <mergeCell ref="A14:B14"/>
    <mergeCell ref="C14:AB14"/>
    <mergeCell ref="A15:B15"/>
    <mergeCell ref="C15:AB15"/>
    <mergeCell ref="AC12:AF12"/>
    <mergeCell ref="AG12:AJ12"/>
    <mergeCell ref="A13:B13"/>
    <mergeCell ref="C13:AB13"/>
    <mergeCell ref="A10:B10"/>
    <mergeCell ref="C10:AB10"/>
    <mergeCell ref="AC10:AF10"/>
    <mergeCell ref="AG10:AJ10"/>
    <mergeCell ref="AC8:AF8"/>
    <mergeCell ref="AG8:AJ8"/>
    <mergeCell ref="AC9:AF9"/>
    <mergeCell ref="AG9:AJ9"/>
    <mergeCell ref="A11:B11"/>
    <mergeCell ref="C11:AB11"/>
    <mergeCell ref="A5:B5"/>
    <mergeCell ref="C5:AB5"/>
    <mergeCell ref="A9:B9"/>
    <mergeCell ref="C9:AB9"/>
    <mergeCell ref="A8:B8"/>
    <mergeCell ref="C8:AB8"/>
    <mergeCell ref="A7:B7"/>
    <mergeCell ref="C7:AB7"/>
    <mergeCell ref="A3:AJ3"/>
    <mergeCell ref="A6:B6"/>
    <mergeCell ref="C6:AB6"/>
    <mergeCell ref="AC6:AF6"/>
    <mergeCell ref="AG6:AJ6"/>
    <mergeCell ref="A4:AJ4"/>
    <mergeCell ref="AC5:AF5"/>
    <mergeCell ref="AG5:AJ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65" r:id="rId1"/>
  <headerFooter alignWithMargins="0">
    <oddHeader>&amp;R2. számú melléklet az 1/2014.(II.05.)  számú önkormányzati rendelethez</oddHeader>
  </headerFooter>
  <rowBreaks count="1" manualBreakCount="1">
    <brk id="51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C1">
      <selection activeCell="AC18" sqref="AC18"/>
    </sheetView>
  </sheetViews>
  <sheetFormatPr defaultColWidth="9.140625" defaultRowHeight="15"/>
  <cols>
    <col min="1" max="1" width="6.57421875" style="0" hidden="1" customWidth="1"/>
    <col min="2" max="2" width="9.140625" style="0" hidden="1" customWidth="1"/>
    <col min="8" max="8" width="12.140625" style="0" customWidth="1"/>
    <col min="9" max="9" width="0.13671875" style="0" customWidth="1"/>
    <col min="10" max="10" width="9.140625" style="0" hidden="1" customWidth="1"/>
    <col min="11" max="11" width="4.7109375" style="0" hidden="1" customWidth="1"/>
    <col min="12" max="19" width="9.140625" style="0" hidden="1" customWidth="1"/>
    <col min="20" max="20" width="1.7109375" style="0" hidden="1" customWidth="1"/>
    <col min="21" max="28" width="9.140625" style="0" hidden="1" customWidth="1"/>
    <col min="29" max="29" width="6.7109375" style="0" customWidth="1"/>
    <col min="30" max="32" width="9.140625" style="0" hidden="1" customWidth="1"/>
    <col min="33" max="33" width="9.8515625" style="0" customWidth="1"/>
    <col min="34" max="34" width="9.00390625" style="0" customWidth="1"/>
    <col min="35" max="36" width="9.140625" style="0" hidden="1" customWidth="1"/>
  </cols>
  <sheetData>
    <row r="1" spans="1:33" ht="30">
      <c r="A1" s="396" t="s">
        <v>655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</row>
    <row r="2" spans="1:33" ht="30">
      <c r="A2" s="468" t="s">
        <v>412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</row>
    <row r="3" spans="1:33" ht="19.5" customHeight="1">
      <c r="A3" s="405" t="s">
        <v>657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</row>
    <row r="4" spans="1:33" ht="15">
      <c r="A4" s="490" t="s">
        <v>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2"/>
    </row>
    <row r="5" spans="1:33" ht="42.75" customHeight="1">
      <c r="A5" s="421" t="s">
        <v>3</v>
      </c>
      <c r="B5" s="416"/>
      <c r="C5" s="422" t="s">
        <v>4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4" t="s">
        <v>5</v>
      </c>
      <c r="AD5" s="415"/>
      <c r="AE5" s="415"/>
      <c r="AF5" s="415"/>
      <c r="AG5" s="201" t="s">
        <v>6</v>
      </c>
    </row>
    <row r="6" spans="1:33" ht="15">
      <c r="A6" s="488" t="s">
        <v>7</v>
      </c>
      <c r="B6" s="488"/>
      <c r="C6" s="489" t="s">
        <v>8</v>
      </c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203"/>
    </row>
    <row r="7" spans="1:33" s="204" customFormat="1" ht="15.75">
      <c r="A7" s="482" t="s">
        <v>11</v>
      </c>
      <c r="B7" s="482"/>
      <c r="C7" s="485" t="s">
        <v>159</v>
      </c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7"/>
      <c r="AD7" s="487"/>
      <c r="AE7" s="487"/>
      <c r="AF7" s="487"/>
      <c r="AG7" s="211">
        <v>3000</v>
      </c>
    </row>
    <row r="8" spans="1:33" ht="15">
      <c r="A8" s="478" t="s">
        <v>14</v>
      </c>
      <c r="B8" s="478"/>
      <c r="C8" s="486" t="s">
        <v>658</v>
      </c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25" t="s">
        <v>667</v>
      </c>
      <c r="AD8" s="425"/>
      <c r="AE8" s="425"/>
      <c r="AF8" s="425"/>
      <c r="AG8" s="210">
        <v>3000</v>
      </c>
    </row>
    <row r="9" spans="1:33" s="204" customFormat="1" ht="15">
      <c r="A9" s="482" t="s">
        <v>17</v>
      </c>
      <c r="B9" s="482"/>
      <c r="C9" s="485" t="s">
        <v>659</v>
      </c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41"/>
      <c r="AD9" s="441"/>
      <c r="AE9" s="441"/>
      <c r="AF9" s="441"/>
      <c r="AG9" s="207">
        <v>950</v>
      </c>
    </row>
    <row r="10" spans="1:33" ht="15">
      <c r="A10" s="478" t="s">
        <v>20</v>
      </c>
      <c r="B10" s="478"/>
      <c r="C10" s="483" t="s">
        <v>660</v>
      </c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25" t="s">
        <v>666</v>
      </c>
      <c r="AD10" s="425"/>
      <c r="AE10" s="425"/>
      <c r="AF10" s="425"/>
      <c r="AG10" s="210">
        <v>950</v>
      </c>
    </row>
    <row r="11" spans="1:33" s="204" customFormat="1" ht="15">
      <c r="A11" s="482" t="s">
        <v>23</v>
      </c>
      <c r="B11" s="482"/>
      <c r="C11" s="484" t="s">
        <v>661</v>
      </c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41"/>
      <c r="AD11" s="441"/>
      <c r="AE11" s="441"/>
      <c r="AF11" s="441"/>
      <c r="AG11" s="207">
        <v>30</v>
      </c>
    </row>
    <row r="12" spans="1:33" s="209" customFormat="1" ht="15">
      <c r="A12" s="205"/>
      <c r="B12" s="205"/>
      <c r="C12" s="419" t="s">
        <v>665</v>
      </c>
      <c r="D12" s="420"/>
      <c r="E12" s="420"/>
      <c r="F12" s="420"/>
      <c r="G12" s="420"/>
      <c r="H12" s="420"/>
      <c r="I12" s="475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2" t="s">
        <v>668</v>
      </c>
      <c r="AD12" s="202"/>
      <c r="AE12" s="202"/>
      <c r="AF12" s="202"/>
      <c r="AG12" s="210">
        <v>30</v>
      </c>
    </row>
    <row r="13" spans="1:33" ht="15">
      <c r="A13" s="478" t="s">
        <v>26</v>
      </c>
      <c r="B13" s="478"/>
      <c r="C13" s="483" t="s">
        <v>662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25"/>
      <c r="AD13" s="425"/>
      <c r="AE13" s="425"/>
      <c r="AF13" s="425"/>
      <c r="AG13" s="208"/>
    </row>
    <row r="14" spans="1:33" s="204" customFormat="1" ht="15">
      <c r="A14" s="482" t="s">
        <v>29</v>
      </c>
      <c r="B14" s="482"/>
      <c r="C14" s="484" t="s">
        <v>162</v>
      </c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41"/>
      <c r="AD14" s="441"/>
      <c r="AE14" s="441"/>
      <c r="AF14" s="441"/>
      <c r="AG14" s="207">
        <v>1400</v>
      </c>
    </row>
    <row r="15" spans="1:33" ht="15">
      <c r="A15" s="478" t="s">
        <v>32</v>
      </c>
      <c r="B15" s="478"/>
      <c r="C15" s="483" t="s">
        <v>663</v>
      </c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25" t="s">
        <v>669</v>
      </c>
      <c r="AD15" s="425"/>
      <c r="AE15" s="425"/>
      <c r="AF15" s="425"/>
      <c r="AG15" s="210">
        <v>1400</v>
      </c>
    </row>
    <row r="16" spans="1:33" s="204" customFormat="1" ht="15">
      <c r="A16" s="482" t="s">
        <v>35</v>
      </c>
      <c r="B16" s="482"/>
      <c r="C16" s="479" t="s">
        <v>776</v>
      </c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41"/>
      <c r="AD16" s="441"/>
      <c r="AE16" s="441"/>
      <c r="AF16" s="441"/>
      <c r="AG16" s="207">
        <v>235</v>
      </c>
    </row>
    <row r="17" spans="1:33" ht="15">
      <c r="A17" s="478" t="s">
        <v>38</v>
      </c>
      <c r="B17" s="478"/>
      <c r="C17" s="432" t="s">
        <v>802</v>
      </c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81"/>
      <c r="AC17" s="425" t="s">
        <v>666</v>
      </c>
      <c r="AD17" s="425"/>
      <c r="AE17" s="425"/>
      <c r="AF17" s="425"/>
      <c r="AG17" s="210">
        <v>15</v>
      </c>
    </row>
    <row r="18" spans="1:33" ht="15">
      <c r="A18" s="205"/>
      <c r="B18" s="205"/>
      <c r="C18" s="432" t="s">
        <v>800</v>
      </c>
      <c r="D18" s="433"/>
      <c r="E18" s="433"/>
      <c r="F18" s="433"/>
      <c r="G18" s="433"/>
      <c r="H18" s="481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202" t="s">
        <v>666</v>
      </c>
      <c r="AD18" s="202"/>
      <c r="AE18" s="202"/>
      <c r="AF18" s="202"/>
      <c r="AG18" s="210">
        <v>110</v>
      </c>
    </row>
    <row r="19" spans="1:33" ht="14.25" customHeight="1">
      <c r="A19" s="478" t="s">
        <v>41</v>
      </c>
      <c r="B19" s="478"/>
      <c r="C19" s="480" t="s">
        <v>801</v>
      </c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25" t="s">
        <v>666</v>
      </c>
      <c r="AD19" s="425"/>
      <c r="AE19" s="425"/>
      <c r="AF19" s="425"/>
      <c r="AG19" s="210">
        <v>110</v>
      </c>
    </row>
    <row r="20" spans="1:33" ht="15">
      <c r="A20" s="478" t="s">
        <v>44</v>
      </c>
      <c r="B20" s="478"/>
      <c r="C20" s="480" t="s">
        <v>664</v>
      </c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25"/>
      <c r="AD20" s="425"/>
      <c r="AE20" s="425"/>
      <c r="AF20" s="425"/>
      <c r="AG20" s="208"/>
    </row>
    <row r="21" spans="1:33" ht="15">
      <c r="A21" s="478" t="s">
        <v>47</v>
      </c>
      <c r="B21" s="478"/>
      <c r="C21" s="479" t="s">
        <v>635</v>
      </c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79"/>
      <c r="AC21" s="425"/>
      <c r="AD21" s="425"/>
      <c r="AE21" s="425"/>
      <c r="AF21" s="425"/>
      <c r="AG21" s="207">
        <f>AG7+AG9+AG14+AG16+AG11</f>
        <v>5615</v>
      </c>
    </row>
    <row r="22" spans="1:33" ht="15">
      <c r="A22" s="437" t="s">
        <v>50</v>
      </c>
      <c r="B22" s="472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4"/>
      <c r="AD22" s="474"/>
      <c r="AE22" s="474"/>
      <c r="AF22" s="474"/>
      <c r="AG22" s="212"/>
    </row>
    <row r="23" spans="1:33" ht="15">
      <c r="A23" s="417" t="s">
        <v>53</v>
      </c>
      <c r="B23" s="469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1"/>
      <c r="AD23" s="471"/>
      <c r="AE23" s="471"/>
      <c r="AF23" s="471"/>
      <c r="AG23" s="213"/>
    </row>
    <row r="24" spans="1:33" ht="15">
      <c r="A24" s="417" t="s">
        <v>56</v>
      </c>
      <c r="B24" s="469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1"/>
      <c r="AD24" s="471"/>
      <c r="AE24" s="471"/>
      <c r="AF24" s="471"/>
      <c r="AG24" s="213"/>
    </row>
    <row r="25" spans="1:33" ht="15">
      <c r="A25" s="417" t="s">
        <v>59</v>
      </c>
      <c r="B25" s="469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1"/>
      <c r="AD25" s="471"/>
      <c r="AE25" s="471"/>
      <c r="AF25" s="471"/>
      <c r="AG25" s="213"/>
    </row>
    <row r="26" spans="1:33" ht="15">
      <c r="A26" s="437" t="s">
        <v>62</v>
      </c>
      <c r="B26" s="472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4"/>
      <c r="AD26" s="474"/>
      <c r="AE26" s="474"/>
      <c r="AF26" s="474"/>
      <c r="AG26" s="212"/>
    </row>
    <row r="27" spans="1:33" ht="15">
      <c r="A27" s="437" t="s">
        <v>65</v>
      </c>
      <c r="B27" s="472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4"/>
      <c r="AD27" s="474"/>
      <c r="AE27" s="474"/>
      <c r="AF27" s="474"/>
      <c r="AG27" s="212"/>
    </row>
    <row r="28" spans="1:33" ht="15">
      <c r="A28" s="437" t="s">
        <v>68</v>
      </c>
      <c r="B28" s="472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4"/>
      <c r="AD28" s="474"/>
      <c r="AE28" s="474"/>
      <c r="AF28" s="474"/>
      <c r="AG28" s="212"/>
    </row>
    <row r="29" spans="1:33" ht="15">
      <c r="A29" s="417" t="s">
        <v>71</v>
      </c>
      <c r="B29" s="469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1"/>
      <c r="AD29" s="471"/>
      <c r="AE29" s="471"/>
      <c r="AF29" s="471"/>
      <c r="AG29" s="213"/>
    </row>
    <row r="30" spans="1:33" ht="15">
      <c r="A30" s="417" t="s">
        <v>74</v>
      </c>
      <c r="B30" s="469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1"/>
      <c r="AD30" s="471"/>
      <c r="AE30" s="471"/>
      <c r="AF30" s="471"/>
      <c r="AG30" s="213"/>
    </row>
    <row r="31" spans="1:33" ht="15">
      <c r="A31" s="417" t="s">
        <v>77</v>
      </c>
      <c r="B31" s="469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1"/>
      <c r="AD31" s="471"/>
      <c r="AE31" s="471"/>
      <c r="AF31" s="471"/>
      <c r="AG31" s="213"/>
    </row>
    <row r="32" spans="1:33" ht="15">
      <c r="A32" s="437" t="s">
        <v>80</v>
      </c>
      <c r="B32" s="472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4"/>
      <c r="AD32" s="474"/>
      <c r="AE32" s="474"/>
      <c r="AF32" s="474"/>
      <c r="AG32" s="212"/>
    </row>
    <row r="33" spans="1:33" ht="15">
      <c r="A33" s="417" t="s">
        <v>83</v>
      </c>
      <c r="B33" s="469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1"/>
      <c r="AD33" s="471"/>
      <c r="AE33" s="471"/>
      <c r="AF33" s="471"/>
      <c r="AG33" s="213"/>
    </row>
    <row r="34" spans="1:33" ht="15">
      <c r="A34" s="417" t="s">
        <v>86</v>
      </c>
      <c r="B34" s="469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1"/>
      <c r="AD34" s="471"/>
      <c r="AE34" s="471"/>
      <c r="AF34" s="471"/>
      <c r="AG34" s="213"/>
    </row>
    <row r="35" spans="1:33" ht="15">
      <c r="A35" s="437" t="s">
        <v>89</v>
      </c>
      <c r="B35" s="472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4"/>
      <c r="AD35" s="474"/>
      <c r="AE35" s="474"/>
      <c r="AF35" s="474"/>
      <c r="AG35" s="212"/>
    </row>
    <row r="36" spans="1:33" ht="15">
      <c r="A36" s="417" t="s">
        <v>92</v>
      </c>
      <c r="B36" s="469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1"/>
      <c r="AD36" s="471"/>
      <c r="AE36" s="471"/>
      <c r="AF36" s="471"/>
      <c r="AG36" s="213"/>
    </row>
  </sheetData>
  <sheetProtection/>
  <mergeCells count="96">
    <mergeCell ref="A5:B5"/>
    <mergeCell ref="C5:AB5"/>
    <mergeCell ref="AC5:AF5"/>
    <mergeCell ref="A1:AG1"/>
    <mergeCell ref="A2:AG2"/>
    <mergeCell ref="A3:AG3"/>
    <mergeCell ref="A4:AG4"/>
    <mergeCell ref="A7:B7"/>
    <mergeCell ref="C7:AB7"/>
    <mergeCell ref="AC7:AF7"/>
    <mergeCell ref="A6:B6"/>
    <mergeCell ref="C6:AB6"/>
    <mergeCell ref="AC6:AF6"/>
    <mergeCell ref="A9:B9"/>
    <mergeCell ref="C9:AB9"/>
    <mergeCell ref="AC9:AF9"/>
    <mergeCell ref="A8:B8"/>
    <mergeCell ref="C8:AB8"/>
    <mergeCell ref="AC8:AF8"/>
    <mergeCell ref="A11:B11"/>
    <mergeCell ref="C11:AB11"/>
    <mergeCell ref="AC11:AF11"/>
    <mergeCell ref="A10:B10"/>
    <mergeCell ref="C10:AB10"/>
    <mergeCell ref="AC10:AF10"/>
    <mergeCell ref="A14:B14"/>
    <mergeCell ref="C14:AB14"/>
    <mergeCell ref="AC14:AF14"/>
    <mergeCell ref="A13:B13"/>
    <mergeCell ref="C13:AB13"/>
    <mergeCell ref="AC13:AF13"/>
    <mergeCell ref="A16:B16"/>
    <mergeCell ref="C16:AB16"/>
    <mergeCell ref="AC16:AF16"/>
    <mergeCell ref="A15:B15"/>
    <mergeCell ref="C15:AB15"/>
    <mergeCell ref="AC15:AF15"/>
    <mergeCell ref="A19:B19"/>
    <mergeCell ref="C19:AB19"/>
    <mergeCell ref="AC19:AF19"/>
    <mergeCell ref="A17:B17"/>
    <mergeCell ref="C17:AB17"/>
    <mergeCell ref="AC17:AF17"/>
    <mergeCell ref="C18:H18"/>
    <mergeCell ref="A21:B21"/>
    <mergeCell ref="C21:AB21"/>
    <mergeCell ref="AC21:AF21"/>
    <mergeCell ref="A20:B20"/>
    <mergeCell ref="C20:AB20"/>
    <mergeCell ref="AC20:AF20"/>
    <mergeCell ref="A23:B23"/>
    <mergeCell ref="C23:AB23"/>
    <mergeCell ref="AC23:AF23"/>
    <mergeCell ref="A22:B22"/>
    <mergeCell ref="C22:AB22"/>
    <mergeCell ref="AC22:AF22"/>
    <mergeCell ref="A25:B25"/>
    <mergeCell ref="C25:AB25"/>
    <mergeCell ref="AC25:AF25"/>
    <mergeCell ref="A24:B24"/>
    <mergeCell ref="C24:AB24"/>
    <mergeCell ref="AC24:AF24"/>
    <mergeCell ref="A27:B27"/>
    <mergeCell ref="C27:AB27"/>
    <mergeCell ref="AC27:AF27"/>
    <mergeCell ref="A26:B26"/>
    <mergeCell ref="C26:AB26"/>
    <mergeCell ref="AC26:AF26"/>
    <mergeCell ref="A29:B29"/>
    <mergeCell ref="C29:AB29"/>
    <mergeCell ref="AC29:AF29"/>
    <mergeCell ref="A28:B28"/>
    <mergeCell ref="C28:AB28"/>
    <mergeCell ref="AC28:AF28"/>
    <mergeCell ref="A31:B31"/>
    <mergeCell ref="C31:AB31"/>
    <mergeCell ref="AC31:AF31"/>
    <mergeCell ref="A30:B30"/>
    <mergeCell ref="C30:AB30"/>
    <mergeCell ref="AC30:AF30"/>
    <mergeCell ref="C12:I12"/>
    <mergeCell ref="A36:B36"/>
    <mergeCell ref="C36:AB36"/>
    <mergeCell ref="AC36:AF36"/>
    <mergeCell ref="A35:B35"/>
    <mergeCell ref="C35:AB35"/>
    <mergeCell ref="AC35:AF35"/>
    <mergeCell ref="A34:B34"/>
    <mergeCell ref="C34:AB34"/>
    <mergeCell ref="AC34:AF34"/>
    <mergeCell ref="A33:B33"/>
    <mergeCell ref="C33:AB33"/>
    <mergeCell ref="AC33:AF33"/>
    <mergeCell ref="A32:B32"/>
    <mergeCell ref="C32:AB32"/>
    <mergeCell ref="AC32:A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 számú melléklet az 1/2014.(II.05.)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19"/>
  <sheetViews>
    <sheetView zoomScalePageLayoutView="0" workbookViewId="0" topLeftCell="A1">
      <selection activeCell="D19" sqref="D19"/>
    </sheetView>
  </sheetViews>
  <sheetFormatPr defaultColWidth="9.140625" defaultRowHeight="15"/>
  <cols>
    <col min="3" max="3" width="18.140625" style="0" customWidth="1"/>
    <col min="4" max="4" width="14.140625" style="0" customWidth="1"/>
  </cols>
  <sheetData>
    <row r="1" spans="1:40" s="257" customFormat="1" ht="30">
      <c r="A1" s="200" t="s">
        <v>655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</row>
    <row r="2" spans="1:40" s="257" customFormat="1" ht="30">
      <c r="A2" s="200" t="s">
        <v>412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</row>
    <row r="4" spans="1:4" ht="15.75">
      <c r="A4" s="254" t="s">
        <v>730</v>
      </c>
      <c r="D4" s="255"/>
    </row>
    <row r="5" ht="15">
      <c r="D5" s="260" t="s">
        <v>672</v>
      </c>
    </row>
    <row r="6" spans="1:4" ht="15">
      <c r="A6" s="227" t="s">
        <v>717</v>
      </c>
      <c r="B6" s="227"/>
      <c r="C6" s="227"/>
      <c r="D6" s="244">
        <v>1899</v>
      </c>
    </row>
    <row r="7" spans="1:4" ht="15">
      <c r="A7" s="493" t="s">
        <v>718</v>
      </c>
      <c r="B7" s="493"/>
      <c r="C7" s="493"/>
      <c r="D7" s="244">
        <v>507</v>
      </c>
    </row>
    <row r="8" spans="1:4" ht="15">
      <c r="A8" s="493" t="s">
        <v>719</v>
      </c>
      <c r="B8" s="493"/>
      <c r="C8" s="493"/>
      <c r="D8" s="244">
        <v>11</v>
      </c>
    </row>
    <row r="9" spans="1:4" ht="15">
      <c r="A9" s="493" t="s">
        <v>720</v>
      </c>
      <c r="B9" s="493"/>
      <c r="C9" s="493"/>
      <c r="D9" s="244">
        <v>190</v>
      </c>
    </row>
    <row r="10" spans="1:4" ht="15">
      <c r="A10" s="493" t="s">
        <v>721</v>
      </c>
      <c r="B10" s="493"/>
      <c r="C10" s="493"/>
      <c r="D10" s="244">
        <v>74</v>
      </c>
    </row>
    <row r="11" spans="1:4" ht="15">
      <c r="A11" s="496" t="s">
        <v>722</v>
      </c>
      <c r="B11" s="497"/>
      <c r="C11" s="498"/>
      <c r="D11" s="244">
        <v>70</v>
      </c>
    </row>
    <row r="12" spans="1:5" ht="15.75">
      <c r="A12" s="499" t="s">
        <v>723</v>
      </c>
      <c r="B12" s="499"/>
      <c r="C12" s="499"/>
      <c r="D12" s="256">
        <f>SUM(D6:D11)</f>
        <v>2751</v>
      </c>
      <c r="E12" s="258" t="s">
        <v>724</v>
      </c>
    </row>
    <row r="13" spans="4:5" ht="15">
      <c r="D13" s="255"/>
      <c r="E13" s="259"/>
    </row>
    <row r="14" spans="1:5" ht="15">
      <c r="A14" s="493" t="s">
        <v>725</v>
      </c>
      <c r="B14" s="493"/>
      <c r="C14" s="493"/>
      <c r="D14" s="244">
        <v>20</v>
      </c>
      <c r="E14" s="259"/>
    </row>
    <row r="15" spans="1:5" ht="15">
      <c r="A15" s="493" t="s">
        <v>778</v>
      </c>
      <c r="B15" s="493"/>
      <c r="C15" s="493"/>
      <c r="D15" s="244">
        <v>10</v>
      </c>
      <c r="E15" s="259"/>
    </row>
    <row r="16" spans="1:5" ht="15">
      <c r="A16" s="493" t="s">
        <v>726</v>
      </c>
      <c r="B16" s="493"/>
      <c r="C16" s="493"/>
      <c r="D16" s="244">
        <v>50</v>
      </c>
      <c r="E16" s="259"/>
    </row>
    <row r="17" spans="1:5" ht="15">
      <c r="A17" s="493" t="s">
        <v>727</v>
      </c>
      <c r="B17" s="493"/>
      <c r="C17" s="493"/>
      <c r="D17" s="244">
        <v>360</v>
      </c>
      <c r="E17" s="259"/>
    </row>
    <row r="18" spans="1:5" ht="15.75">
      <c r="A18" s="499" t="s">
        <v>728</v>
      </c>
      <c r="B18" s="493"/>
      <c r="C18" s="493"/>
      <c r="D18" s="256">
        <f>SUM(D14:D17)</f>
        <v>440</v>
      </c>
      <c r="E18" s="258" t="s">
        <v>729</v>
      </c>
    </row>
    <row r="19" spans="1:4" ht="15.75">
      <c r="A19" s="494" t="s">
        <v>538</v>
      </c>
      <c r="B19" s="495"/>
      <c r="C19" s="495"/>
      <c r="D19" s="256">
        <f>D12+D18</f>
        <v>3191</v>
      </c>
    </row>
  </sheetData>
  <sheetProtection/>
  <mergeCells count="12">
    <mergeCell ref="A7:C7"/>
    <mergeCell ref="A8:C8"/>
    <mergeCell ref="A9:C9"/>
    <mergeCell ref="A10:C10"/>
    <mergeCell ref="A17:C17"/>
    <mergeCell ref="A19:C19"/>
    <mergeCell ref="A11:C11"/>
    <mergeCell ref="A12:C12"/>
    <mergeCell ref="A14:C14"/>
    <mergeCell ref="A15:C15"/>
    <mergeCell ref="A16:C16"/>
    <mergeCell ref="A18:C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&amp;R2.2. számú melléklet az 1/2014.(II.05.) 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66"/>
  <sheetViews>
    <sheetView zoomScaleSheetLayoutView="100" zoomScalePageLayoutView="0" workbookViewId="0" topLeftCell="A5">
      <selection activeCell="AG41" sqref="AG41:AJ41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36" ht="31.5" customHeight="1">
      <c r="A1" s="396" t="s">
        <v>655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</row>
    <row r="2" spans="1:36" ht="31.5" customHeight="1">
      <c r="A2" s="519" t="s">
        <v>412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</row>
    <row r="3" spans="1:36" ht="24.75" customHeight="1">
      <c r="A3" s="504" t="s">
        <v>280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6"/>
    </row>
    <row r="4" spans="1:36" ht="19.5" customHeight="1" hidden="1">
      <c r="A4" s="492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508"/>
    </row>
    <row r="5" spans="1:36" ht="15.75" customHeight="1">
      <c r="A5" s="509" t="s">
        <v>2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</row>
    <row r="6" spans="1:36" ht="34.5" customHeight="1">
      <c r="A6" s="421" t="s">
        <v>3</v>
      </c>
      <c r="B6" s="416"/>
      <c r="C6" s="422" t="s">
        <v>4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4" t="s">
        <v>5</v>
      </c>
      <c r="AD6" s="415"/>
      <c r="AE6" s="415"/>
      <c r="AF6" s="415"/>
      <c r="AG6" s="500" t="s">
        <v>6</v>
      </c>
      <c r="AH6" s="501"/>
      <c r="AI6" s="501"/>
      <c r="AJ6" s="502"/>
    </row>
    <row r="7" spans="1:36" ht="12.75">
      <c r="A7" s="407" t="s">
        <v>7</v>
      </c>
      <c r="B7" s="408"/>
      <c r="C7" s="409" t="s">
        <v>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09" t="s">
        <v>9</v>
      </c>
      <c r="AD7" s="501"/>
      <c r="AE7" s="501"/>
      <c r="AF7" s="502"/>
      <c r="AG7" s="409" t="s">
        <v>10</v>
      </c>
      <c r="AH7" s="410"/>
      <c r="AI7" s="410"/>
      <c r="AJ7" s="411"/>
    </row>
    <row r="8" spans="1:37" s="3" customFormat="1" ht="19.5" customHeight="1">
      <c r="A8" s="503" t="s">
        <v>11</v>
      </c>
      <c r="B8" s="411"/>
      <c r="C8" s="419" t="s">
        <v>281</v>
      </c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75"/>
      <c r="AC8" s="445" t="s">
        <v>282</v>
      </c>
      <c r="AD8" s="446"/>
      <c r="AE8" s="446"/>
      <c r="AF8" s="507"/>
      <c r="AG8" s="426">
        <v>6510</v>
      </c>
      <c r="AH8" s="427"/>
      <c r="AI8" s="427"/>
      <c r="AJ8" s="428"/>
      <c r="AK8" s="1"/>
    </row>
    <row r="9" spans="1:37" s="3" customFormat="1" ht="19.5" customHeight="1">
      <c r="A9" s="503" t="s">
        <v>14</v>
      </c>
      <c r="B9" s="411"/>
      <c r="C9" s="432" t="s">
        <v>283</v>
      </c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81"/>
      <c r="AC9" s="445" t="s">
        <v>284</v>
      </c>
      <c r="AD9" s="446"/>
      <c r="AE9" s="446"/>
      <c r="AF9" s="507"/>
      <c r="AG9" s="426"/>
      <c r="AH9" s="427"/>
      <c r="AI9" s="427"/>
      <c r="AJ9" s="428"/>
      <c r="AK9" s="1"/>
    </row>
    <row r="10" spans="1:37" s="3" customFormat="1" ht="30.75" customHeight="1">
      <c r="A10" s="503" t="s">
        <v>17</v>
      </c>
      <c r="B10" s="411"/>
      <c r="C10" s="432" t="s">
        <v>285</v>
      </c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81"/>
      <c r="AC10" s="445" t="s">
        <v>286</v>
      </c>
      <c r="AD10" s="446"/>
      <c r="AE10" s="446"/>
      <c r="AF10" s="507"/>
      <c r="AG10" s="426">
        <v>9435</v>
      </c>
      <c r="AH10" s="427"/>
      <c r="AI10" s="427"/>
      <c r="AJ10" s="428"/>
      <c r="AK10" s="1"/>
    </row>
    <row r="11" spans="1:36" ht="19.5" customHeight="1">
      <c r="A11" s="503" t="s">
        <v>20</v>
      </c>
      <c r="B11" s="411"/>
      <c r="C11" s="432" t="s">
        <v>287</v>
      </c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81"/>
      <c r="AC11" s="445" t="s">
        <v>288</v>
      </c>
      <c r="AD11" s="446"/>
      <c r="AE11" s="446"/>
      <c r="AF11" s="507"/>
      <c r="AG11" s="426">
        <v>255</v>
      </c>
      <c r="AH11" s="427"/>
      <c r="AI11" s="427"/>
      <c r="AJ11" s="428"/>
    </row>
    <row r="12" spans="1:37" s="2" customFormat="1" ht="19.5" customHeight="1">
      <c r="A12" s="503" t="s">
        <v>23</v>
      </c>
      <c r="B12" s="411"/>
      <c r="C12" s="432" t="s">
        <v>289</v>
      </c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81"/>
      <c r="AC12" s="445" t="s">
        <v>290</v>
      </c>
      <c r="AD12" s="446"/>
      <c r="AE12" s="446"/>
      <c r="AF12" s="507"/>
      <c r="AG12" s="515"/>
      <c r="AH12" s="515"/>
      <c r="AI12" s="515"/>
      <c r="AJ12" s="515"/>
      <c r="AK12" s="1"/>
    </row>
    <row r="13" spans="1:37" s="2" customFormat="1" ht="19.5" customHeight="1">
      <c r="A13" s="503" t="s">
        <v>26</v>
      </c>
      <c r="B13" s="411"/>
      <c r="C13" s="432" t="s">
        <v>291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81"/>
      <c r="AC13" s="445" t="s">
        <v>292</v>
      </c>
      <c r="AD13" s="446"/>
      <c r="AE13" s="446"/>
      <c r="AF13" s="507"/>
      <c r="AG13" s="515"/>
      <c r="AH13" s="515"/>
      <c r="AI13" s="515"/>
      <c r="AJ13" s="515"/>
      <c r="AK13" s="1"/>
    </row>
    <row r="14" spans="1:36" ht="19.5" customHeight="1">
      <c r="A14" s="511" t="s">
        <v>29</v>
      </c>
      <c r="B14" s="512"/>
      <c r="C14" s="447" t="s">
        <v>293</v>
      </c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513"/>
      <c r="AC14" s="463" t="s">
        <v>294</v>
      </c>
      <c r="AD14" s="464"/>
      <c r="AE14" s="464"/>
      <c r="AF14" s="514"/>
      <c r="AG14" s="442">
        <f>SUM(AG8:AG13)</f>
        <v>16200</v>
      </c>
      <c r="AH14" s="443"/>
      <c r="AI14" s="443"/>
      <c r="AJ14" s="444"/>
    </row>
    <row r="15" spans="1:36" ht="19.5" customHeight="1">
      <c r="A15" s="503" t="s">
        <v>32</v>
      </c>
      <c r="B15" s="411"/>
      <c r="C15" s="432" t="s">
        <v>295</v>
      </c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81"/>
      <c r="AC15" s="445" t="s">
        <v>296</v>
      </c>
      <c r="AD15" s="446"/>
      <c r="AE15" s="446"/>
      <c r="AF15" s="507"/>
      <c r="AG15" s="426"/>
      <c r="AH15" s="427"/>
      <c r="AI15" s="427"/>
      <c r="AJ15" s="428"/>
    </row>
    <row r="16" spans="1:36" ht="29.25" customHeight="1">
      <c r="A16" s="503" t="s">
        <v>35</v>
      </c>
      <c r="B16" s="411"/>
      <c r="C16" s="432" t="s">
        <v>297</v>
      </c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81"/>
      <c r="AC16" s="445" t="s">
        <v>298</v>
      </c>
      <c r="AD16" s="446"/>
      <c r="AE16" s="446"/>
      <c r="AF16" s="507"/>
      <c r="AG16" s="426"/>
      <c r="AH16" s="427"/>
      <c r="AI16" s="427"/>
      <c r="AJ16" s="428"/>
    </row>
    <row r="17" spans="1:36" ht="29.25" customHeight="1">
      <c r="A17" s="503" t="s">
        <v>38</v>
      </c>
      <c r="B17" s="411"/>
      <c r="C17" s="432" t="s">
        <v>299</v>
      </c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81"/>
      <c r="AC17" s="445" t="s">
        <v>300</v>
      </c>
      <c r="AD17" s="446"/>
      <c r="AE17" s="446"/>
      <c r="AF17" s="507"/>
      <c r="AG17" s="426"/>
      <c r="AH17" s="427"/>
      <c r="AI17" s="427"/>
      <c r="AJ17" s="428"/>
    </row>
    <row r="18" spans="1:36" ht="29.25" customHeight="1">
      <c r="A18" s="503" t="s">
        <v>41</v>
      </c>
      <c r="B18" s="411"/>
      <c r="C18" s="432" t="s">
        <v>301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81"/>
      <c r="AC18" s="445" t="s">
        <v>302</v>
      </c>
      <c r="AD18" s="446"/>
      <c r="AE18" s="446"/>
      <c r="AF18" s="507"/>
      <c r="AG18" s="426"/>
      <c r="AH18" s="427"/>
      <c r="AI18" s="427"/>
      <c r="AJ18" s="428"/>
    </row>
    <row r="19" spans="1:36" ht="19.5" customHeight="1">
      <c r="A19" s="503" t="s">
        <v>44</v>
      </c>
      <c r="B19" s="411"/>
      <c r="C19" s="432" t="s">
        <v>654</v>
      </c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81"/>
      <c r="AC19" s="445" t="s">
        <v>303</v>
      </c>
      <c r="AD19" s="446"/>
      <c r="AE19" s="446"/>
      <c r="AF19" s="507"/>
      <c r="AG19" s="426">
        <v>4804</v>
      </c>
      <c r="AH19" s="427"/>
      <c r="AI19" s="427"/>
      <c r="AJ19" s="428"/>
    </row>
    <row r="20" spans="1:36" ht="19.5" customHeight="1">
      <c r="A20" s="511" t="s">
        <v>47</v>
      </c>
      <c r="B20" s="512"/>
      <c r="C20" s="447" t="s">
        <v>304</v>
      </c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513"/>
      <c r="AC20" s="463" t="s">
        <v>305</v>
      </c>
      <c r="AD20" s="464"/>
      <c r="AE20" s="464"/>
      <c r="AF20" s="514"/>
      <c r="AG20" s="442">
        <f>AG14+AG19</f>
        <v>21004</v>
      </c>
      <c r="AH20" s="443"/>
      <c r="AI20" s="443"/>
      <c r="AJ20" s="444"/>
    </row>
    <row r="21" spans="1:37" ht="19.5" customHeight="1">
      <c r="A21" s="503" t="s">
        <v>50</v>
      </c>
      <c r="B21" s="411"/>
      <c r="C21" s="432" t="s">
        <v>306</v>
      </c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81"/>
      <c r="AC21" s="445" t="s">
        <v>307</v>
      </c>
      <c r="AD21" s="446"/>
      <c r="AE21" s="446"/>
      <c r="AF21" s="507"/>
      <c r="AG21" s="426"/>
      <c r="AH21" s="427"/>
      <c r="AI21" s="427"/>
      <c r="AJ21" s="428"/>
      <c r="AK21" s="2"/>
    </row>
    <row r="22" spans="1:37" ht="29.25" customHeight="1">
      <c r="A22" s="503" t="s">
        <v>53</v>
      </c>
      <c r="B22" s="411"/>
      <c r="C22" s="432" t="s">
        <v>308</v>
      </c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81"/>
      <c r="AC22" s="445" t="s">
        <v>309</v>
      </c>
      <c r="AD22" s="446"/>
      <c r="AE22" s="446"/>
      <c r="AF22" s="507"/>
      <c r="AG22" s="426"/>
      <c r="AH22" s="427"/>
      <c r="AI22" s="427"/>
      <c r="AJ22" s="428"/>
      <c r="AK22" s="2"/>
    </row>
    <row r="23" spans="1:36" ht="29.25" customHeight="1">
      <c r="A23" s="503" t="s">
        <v>56</v>
      </c>
      <c r="B23" s="411"/>
      <c r="C23" s="432" t="s">
        <v>310</v>
      </c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81"/>
      <c r="AC23" s="445" t="s">
        <v>311</v>
      </c>
      <c r="AD23" s="446"/>
      <c r="AE23" s="446"/>
      <c r="AF23" s="507"/>
      <c r="AG23" s="426"/>
      <c r="AH23" s="427"/>
      <c r="AI23" s="427"/>
      <c r="AJ23" s="428"/>
    </row>
    <row r="24" spans="1:36" ht="29.25" customHeight="1">
      <c r="A24" s="503" t="s">
        <v>59</v>
      </c>
      <c r="B24" s="411"/>
      <c r="C24" s="432" t="s">
        <v>312</v>
      </c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81"/>
      <c r="AC24" s="445" t="s">
        <v>313</v>
      </c>
      <c r="AD24" s="446"/>
      <c r="AE24" s="446"/>
      <c r="AF24" s="507"/>
      <c r="AG24" s="426"/>
      <c r="AH24" s="427"/>
      <c r="AI24" s="427"/>
      <c r="AJ24" s="428"/>
    </row>
    <row r="25" spans="1:36" ht="19.5" customHeight="1">
      <c r="A25" s="503" t="s">
        <v>62</v>
      </c>
      <c r="B25" s="411"/>
      <c r="C25" s="432" t="s">
        <v>314</v>
      </c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81"/>
      <c r="AC25" s="445" t="s">
        <v>315</v>
      </c>
      <c r="AD25" s="446"/>
      <c r="AE25" s="446"/>
      <c r="AF25" s="507"/>
      <c r="AG25" s="426"/>
      <c r="AH25" s="427"/>
      <c r="AI25" s="427"/>
      <c r="AJ25" s="428"/>
    </row>
    <row r="26" spans="1:36" ht="19.5" customHeight="1">
      <c r="A26" s="511" t="s">
        <v>65</v>
      </c>
      <c r="B26" s="512"/>
      <c r="C26" s="447" t="s">
        <v>316</v>
      </c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513"/>
      <c r="AC26" s="463" t="s">
        <v>317</v>
      </c>
      <c r="AD26" s="464"/>
      <c r="AE26" s="464"/>
      <c r="AF26" s="514"/>
      <c r="AG26" s="426"/>
      <c r="AH26" s="427"/>
      <c r="AI26" s="427"/>
      <c r="AJ26" s="428"/>
    </row>
    <row r="27" spans="1:37" ht="19.5" customHeight="1">
      <c r="A27" s="503" t="s">
        <v>68</v>
      </c>
      <c r="B27" s="411"/>
      <c r="C27" s="432" t="s">
        <v>318</v>
      </c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81"/>
      <c r="AC27" s="445" t="s">
        <v>319</v>
      </c>
      <c r="AD27" s="446"/>
      <c r="AE27" s="446"/>
      <c r="AF27" s="507"/>
      <c r="AG27" s="426"/>
      <c r="AH27" s="427"/>
      <c r="AI27" s="427"/>
      <c r="AJ27" s="428"/>
      <c r="AK27" s="3"/>
    </row>
    <row r="28" spans="1:36" ht="19.5" customHeight="1">
      <c r="A28" s="503" t="s">
        <v>71</v>
      </c>
      <c r="B28" s="411"/>
      <c r="C28" s="432" t="s">
        <v>320</v>
      </c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81"/>
      <c r="AC28" s="445" t="s">
        <v>321</v>
      </c>
      <c r="AD28" s="446"/>
      <c r="AE28" s="446"/>
      <c r="AF28" s="507"/>
      <c r="AG28" s="426"/>
      <c r="AH28" s="427"/>
      <c r="AI28" s="427"/>
      <c r="AJ28" s="428"/>
    </row>
    <row r="29" spans="1:37" s="6" customFormat="1" ht="19.5" customHeight="1">
      <c r="A29" s="511" t="s">
        <v>74</v>
      </c>
      <c r="B29" s="512"/>
      <c r="C29" s="447" t="s">
        <v>322</v>
      </c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513"/>
      <c r="AC29" s="463" t="s">
        <v>323</v>
      </c>
      <c r="AD29" s="464"/>
      <c r="AE29" s="464"/>
      <c r="AF29" s="514"/>
      <c r="AG29" s="426"/>
      <c r="AH29" s="427"/>
      <c r="AI29" s="427"/>
      <c r="AJ29" s="428"/>
      <c r="AK29" s="1"/>
    </row>
    <row r="30" spans="1:36" ht="19.5" customHeight="1">
      <c r="A30" s="503" t="s">
        <v>77</v>
      </c>
      <c r="B30" s="411"/>
      <c r="C30" s="432" t="s">
        <v>324</v>
      </c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81"/>
      <c r="AC30" s="445" t="s">
        <v>325</v>
      </c>
      <c r="AD30" s="446"/>
      <c r="AE30" s="446"/>
      <c r="AF30" s="507"/>
      <c r="AG30" s="426"/>
      <c r="AH30" s="427"/>
      <c r="AI30" s="427"/>
      <c r="AJ30" s="428"/>
    </row>
    <row r="31" spans="1:36" ht="19.5" customHeight="1">
      <c r="A31" s="503" t="s">
        <v>80</v>
      </c>
      <c r="B31" s="411"/>
      <c r="C31" s="432" t="s">
        <v>326</v>
      </c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81"/>
      <c r="AC31" s="445" t="s">
        <v>327</v>
      </c>
      <c r="AD31" s="446"/>
      <c r="AE31" s="446"/>
      <c r="AF31" s="507"/>
      <c r="AG31" s="426"/>
      <c r="AH31" s="427"/>
      <c r="AI31" s="427"/>
      <c r="AJ31" s="428"/>
    </row>
    <row r="32" spans="1:36" ht="19.5" customHeight="1">
      <c r="A32" s="503" t="s">
        <v>83</v>
      </c>
      <c r="B32" s="411"/>
      <c r="C32" s="432" t="s">
        <v>328</v>
      </c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81"/>
      <c r="AC32" s="445" t="s">
        <v>329</v>
      </c>
      <c r="AD32" s="446"/>
      <c r="AE32" s="446"/>
      <c r="AF32" s="507"/>
      <c r="AG32" s="426">
        <v>1100</v>
      </c>
      <c r="AH32" s="427"/>
      <c r="AI32" s="427"/>
      <c r="AJ32" s="428"/>
    </row>
    <row r="33" spans="1:36" ht="19.5" customHeight="1">
      <c r="A33" s="503" t="s">
        <v>86</v>
      </c>
      <c r="B33" s="411"/>
      <c r="C33" s="432" t="s">
        <v>330</v>
      </c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81"/>
      <c r="AC33" s="445" t="s">
        <v>331</v>
      </c>
      <c r="AD33" s="446"/>
      <c r="AE33" s="446"/>
      <c r="AF33" s="507"/>
      <c r="AG33" s="426"/>
      <c r="AH33" s="427"/>
      <c r="AI33" s="427"/>
      <c r="AJ33" s="428"/>
    </row>
    <row r="34" spans="1:36" ht="19.5" customHeight="1">
      <c r="A34" s="503" t="s">
        <v>89</v>
      </c>
      <c r="B34" s="411"/>
      <c r="C34" s="432" t="s">
        <v>332</v>
      </c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81"/>
      <c r="AC34" s="445" t="s">
        <v>333</v>
      </c>
      <c r="AD34" s="446"/>
      <c r="AE34" s="446"/>
      <c r="AF34" s="507"/>
      <c r="AG34" s="426"/>
      <c r="AH34" s="427"/>
      <c r="AI34" s="427"/>
      <c r="AJ34" s="428"/>
    </row>
    <row r="35" spans="1:36" ht="19.5" customHeight="1">
      <c r="A35" s="503" t="s">
        <v>92</v>
      </c>
      <c r="B35" s="411"/>
      <c r="C35" s="432" t="s">
        <v>334</v>
      </c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81"/>
      <c r="AC35" s="445" t="s">
        <v>335</v>
      </c>
      <c r="AD35" s="446"/>
      <c r="AE35" s="446"/>
      <c r="AF35" s="507"/>
      <c r="AG35" s="426"/>
      <c r="AH35" s="427"/>
      <c r="AI35" s="427"/>
      <c r="AJ35" s="428"/>
    </row>
    <row r="36" spans="1:36" ht="19.5" customHeight="1">
      <c r="A36" s="503" t="s">
        <v>95</v>
      </c>
      <c r="B36" s="411"/>
      <c r="C36" s="432" t="s">
        <v>336</v>
      </c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81"/>
      <c r="AC36" s="445" t="s">
        <v>337</v>
      </c>
      <c r="AD36" s="446"/>
      <c r="AE36" s="446"/>
      <c r="AF36" s="507"/>
      <c r="AG36" s="426">
        <v>500</v>
      </c>
      <c r="AH36" s="427"/>
      <c r="AI36" s="427"/>
      <c r="AJ36" s="428"/>
    </row>
    <row r="37" spans="1:36" ht="19.5" customHeight="1">
      <c r="A37" s="503" t="s">
        <v>98</v>
      </c>
      <c r="B37" s="411"/>
      <c r="C37" s="432" t="s">
        <v>670</v>
      </c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81"/>
      <c r="AC37" s="445" t="s">
        <v>338</v>
      </c>
      <c r="AD37" s="446"/>
      <c r="AE37" s="446"/>
      <c r="AF37" s="507"/>
      <c r="AG37" s="426">
        <v>30</v>
      </c>
      <c r="AH37" s="427"/>
      <c r="AI37" s="427"/>
      <c r="AJ37" s="428"/>
    </row>
    <row r="38" spans="1:37" ht="19.5" customHeight="1">
      <c r="A38" s="511" t="s">
        <v>101</v>
      </c>
      <c r="B38" s="512"/>
      <c r="C38" s="447" t="s">
        <v>339</v>
      </c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513"/>
      <c r="AC38" s="463" t="s">
        <v>340</v>
      </c>
      <c r="AD38" s="464"/>
      <c r="AE38" s="464"/>
      <c r="AF38" s="514"/>
      <c r="AG38" s="442">
        <f>SUM(AG33:AJ37)</f>
        <v>530</v>
      </c>
      <c r="AH38" s="443"/>
      <c r="AI38" s="443"/>
      <c r="AJ38" s="444"/>
      <c r="AK38" s="6"/>
    </row>
    <row r="39" spans="1:36" ht="19.5" customHeight="1">
      <c r="A39" s="503" t="s">
        <v>104</v>
      </c>
      <c r="B39" s="411"/>
      <c r="C39" s="432" t="s">
        <v>671</v>
      </c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81"/>
      <c r="AC39" s="445" t="s">
        <v>341</v>
      </c>
      <c r="AD39" s="446"/>
      <c r="AE39" s="446"/>
      <c r="AF39" s="507"/>
      <c r="AG39" s="426">
        <v>30</v>
      </c>
      <c r="AH39" s="427"/>
      <c r="AI39" s="427"/>
      <c r="AJ39" s="428"/>
    </row>
    <row r="40" spans="1:36" ht="19.5" customHeight="1">
      <c r="A40" s="511" t="s">
        <v>107</v>
      </c>
      <c r="B40" s="512"/>
      <c r="C40" s="447" t="s">
        <v>342</v>
      </c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513"/>
      <c r="AC40" s="463" t="s">
        <v>343</v>
      </c>
      <c r="AD40" s="464"/>
      <c r="AE40" s="464"/>
      <c r="AF40" s="514"/>
      <c r="AG40" s="442">
        <f>AG29+AG30+AG31+AG32+AG38+AG39</f>
        <v>1660</v>
      </c>
      <c r="AH40" s="443"/>
      <c r="AI40" s="443"/>
      <c r="AJ40" s="444"/>
    </row>
    <row r="41" spans="1:36" ht="19.5" customHeight="1">
      <c r="A41" s="503" t="s">
        <v>110</v>
      </c>
      <c r="B41" s="411"/>
      <c r="C41" s="451" t="s">
        <v>344</v>
      </c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516"/>
      <c r="AC41" s="445" t="s">
        <v>345</v>
      </c>
      <c r="AD41" s="446"/>
      <c r="AE41" s="446"/>
      <c r="AF41" s="507"/>
      <c r="AG41" s="426"/>
      <c r="AH41" s="427"/>
      <c r="AI41" s="427"/>
      <c r="AJ41" s="428"/>
    </row>
    <row r="42" spans="1:36" ht="19.5" customHeight="1">
      <c r="A42" s="503" t="s">
        <v>113</v>
      </c>
      <c r="B42" s="411"/>
      <c r="C42" s="451" t="s">
        <v>346</v>
      </c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516"/>
      <c r="AC42" s="445" t="s">
        <v>347</v>
      </c>
      <c r="AD42" s="446"/>
      <c r="AE42" s="446"/>
      <c r="AF42" s="507"/>
      <c r="AG42" s="426">
        <v>120</v>
      </c>
      <c r="AH42" s="427"/>
      <c r="AI42" s="427"/>
      <c r="AJ42" s="428"/>
    </row>
    <row r="43" spans="1:36" ht="19.5" customHeight="1">
      <c r="A43" s="503" t="s">
        <v>116</v>
      </c>
      <c r="B43" s="411"/>
      <c r="C43" s="451" t="s">
        <v>348</v>
      </c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516"/>
      <c r="AC43" s="445" t="s">
        <v>349</v>
      </c>
      <c r="AD43" s="446"/>
      <c r="AE43" s="446"/>
      <c r="AF43" s="507"/>
      <c r="AG43" s="426"/>
      <c r="AH43" s="427"/>
      <c r="AI43" s="427"/>
      <c r="AJ43" s="428"/>
    </row>
    <row r="44" spans="1:36" ht="19.5" customHeight="1">
      <c r="A44" s="503" t="s">
        <v>119</v>
      </c>
      <c r="B44" s="411"/>
      <c r="C44" s="451" t="s">
        <v>350</v>
      </c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516"/>
      <c r="AC44" s="445" t="s">
        <v>351</v>
      </c>
      <c r="AD44" s="446"/>
      <c r="AE44" s="446"/>
      <c r="AF44" s="507"/>
      <c r="AG44" s="426"/>
      <c r="AH44" s="427"/>
      <c r="AI44" s="427"/>
      <c r="AJ44" s="428"/>
    </row>
    <row r="45" spans="1:36" ht="19.5" customHeight="1">
      <c r="A45" s="503" t="s">
        <v>122</v>
      </c>
      <c r="B45" s="411"/>
      <c r="C45" s="451" t="s">
        <v>352</v>
      </c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516"/>
      <c r="AC45" s="445" t="s">
        <v>353</v>
      </c>
      <c r="AD45" s="446"/>
      <c r="AE45" s="446"/>
      <c r="AF45" s="507"/>
      <c r="AG45" s="426"/>
      <c r="AH45" s="427"/>
      <c r="AI45" s="427"/>
      <c r="AJ45" s="428"/>
    </row>
    <row r="46" spans="1:36" ht="19.5" customHeight="1">
      <c r="A46" s="503" t="s">
        <v>125</v>
      </c>
      <c r="B46" s="411"/>
      <c r="C46" s="451" t="s">
        <v>354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516"/>
      <c r="AC46" s="445" t="s">
        <v>355</v>
      </c>
      <c r="AD46" s="446"/>
      <c r="AE46" s="446"/>
      <c r="AF46" s="507"/>
      <c r="AG46" s="426"/>
      <c r="AH46" s="427"/>
      <c r="AI46" s="427"/>
      <c r="AJ46" s="428"/>
    </row>
    <row r="47" spans="1:36" ht="19.5" customHeight="1">
      <c r="A47" s="503" t="s">
        <v>128</v>
      </c>
      <c r="B47" s="411"/>
      <c r="C47" s="451" t="s">
        <v>356</v>
      </c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516"/>
      <c r="AC47" s="445" t="s">
        <v>357</v>
      </c>
      <c r="AD47" s="446"/>
      <c r="AE47" s="446"/>
      <c r="AF47" s="507"/>
      <c r="AG47" s="426"/>
      <c r="AH47" s="427"/>
      <c r="AI47" s="427"/>
      <c r="AJ47" s="428"/>
    </row>
    <row r="48" spans="1:36" ht="19.5" customHeight="1">
      <c r="A48" s="503" t="s">
        <v>131</v>
      </c>
      <c r="B48" s="411"/>
      <c r="C48" s="451" t="s">
        <v>358</v>
      </c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516"/>
      <c r="AC48" s="445" t="s">
        <v>359</v>
      </c>
      <c r="AD48" s="446"/>
      <c r="AE48" s="446"/>
      <c r="AF48" s="507"/>
      <c r="AG48" s="426">
        <v>750</v>
      </c>
      <c r="AH48" s="427"/>
      <c r="AI48" s="427"/>
      <c r="AJ48" s="428"/>
    </row>
    <row r="49" spans="1:36" ht="19.5" customHeight="1">
      <c r="A49" s="503" t="s">
        <v>134</v>
      </c>
      <c r="B49" s="411"/>
      <c r="C49" s="451" t="s">
        <v>360</v>
      </c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516"/>
      <c r="AC49" s="445" t="s">
        <v>361</v>
      </c>
      <c r="AD49" s="446"/>
      <c r="AE49" s="446"/>
      <c r="AF49" s="507"/>
      <c r="AG49" s="426"/>
      <c r="AH49" s="427"/>
      <c r="AI49" s="427"/>
      <c r="AJ49" s="428"/>
    </row>
    <row r="50" spans="1:36" ht="19.5" customHeight="1">
      <c r="A50" s="503" t="s">
        <v>137</v>
      </c>
      <c r="B50" s="411"/>
      <c r="C50" s="451" t="s">
        <v>362</v>
      </c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516"/>
      <c r="AC50" s="445" t="s">
        <v>363</v>
      </c>
      <c r="AD50" s="446"/>
      <c r="AE50" s="446"/>
      <c r="AF50" s="507"/>
      <c r="AG50" s="426"/>
      <c r="AH50" s="427"/>
      <c r="AI50" s="427"/>
      <c r="AJ50" s="428"/>
    </row>
    <row r="51" spans="1:36" ht="19.5" customHeight="1">
      <c r="A51" s="511" t="s">
        <v>140</v>
      </c>
      <c r="B51" s="512"/>
      <c r="C51" s="455" t="s">
        <v>364</v>
      </c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520"/>
      <c r="AC51" s="463" t="s">
        <v>365</v>
      </c>
      <c r="AD51" s="464"/>
      <c r="AE51" s="464"/>
      <c r="AF51" s="514"/>
      <c r="AG51" s="442">
        <f>SUM(AG42:AG50)</f>
        <v>870</v>
      </c>
      <c r="AH51" s="443"/>
      <c r="AI51" s="443"/>
      <c r="AJ51" s="444"/>
    </row>
    <row r="52" spans="1:36" ht="19.5" customHeight="1">
      <c r="A52" s="503">
        <v>45</v>
      </c>
      <c r="B52" s="518"/>
      <c r="C52" s="451" t="s">
        <v>366</v>
      </c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516"/>
      <c r="AC52" s="445" t="s">
        <v>367</v>
      </c>
      <c r="AD52" s="446"/>
      <c r="AE52" s="446"/>
      <c r="AF52" s="507"/>
      <c r="AG52" s="426"/>
      <c r="AH52" s="427"/>
      <c r="AI52" s="427"/>
      <c r="AJ52" s="428"/>
    </row>
    <row r="53" spans="1:36" ht="19.5" customHeight="1">
      <c r="A53" s="503">
        <v>46</v>
      </c>
      <c r="B53" s="518"/>
      <c r="C53" s="451" t="s">
        <v>368</v>
      </c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516"/>
      <c r="AC53" s="445" t="s">
        <v>369</v>
      </c>
      <c r="AD53" s="446"/>
      <c r="AE53" s="446"/>
      <c r="AF53" s="507"/>
      <c r="AG53" s="426"/>
      <c r="AH53" s="427"/>
      <c r="AI53" s="427"/>
      <c r="AJ53" s="428"/>
    </row>
    <row r="54" spans="1:36" ht="19.5" customHeight="1">
      <c r="A54" s="503">
        <v>47</v>
      </c>
      <c r="B54" s="518"/>
      <c r="C54" s="451" t="s">
        <v>370</v>
      </c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516"/>
      <c r="AC54" s="445" t="s">
        <v>371</v>
      </c>
      <c r="AD54" s="446"/>
      <c r="AE54" s="446"/>
      <c r="AF54" s="507"/>
      <c r="AG54" s="426"/>
      <c r="AH54" s="427"/>
      <c r="AI54" s="427"/>
      <c r="AJ54" s="428"/>
    </row>
    <row r="55" spans="1:36" ht="19.5" customHeight="1">
      <c r="A55" s="503">
        <v>48</v>
      </c>
      <c r="B55" s="518"/>
      <c r="C55" s="451" t="s">
        <v>372</v>
      </c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516"/>
      <c r="AC55" s="445" t="s">
        <v>373</v>
      </c>
      <c r="AD55" s="446"/>
      <c r="AE55" s="446"/>
      <c r="AF55" s="507"/>
      <c r="AG55" s="426"/>
      <c r="AH55" s="427"/>
      <c r="AI55" s="427"/>
      <c r="AJ55" s="428"/>
    </row>
    <row r="56" spans="1:36" ht="19.5" customHeight="1">
      <c r="A56" s="503">
        <v>49</v>
      </c>
      <c r="B56" s="518"/>
      <c r="C56" s="451" t="s">
        <v>374</v>
      </c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516"/>
      <c r="AC56" s="445" t="s">
        <v>375</v>
      </c>
      <c r="AD56" s="446"/>
      <c r="AE56" s="446"/>
      <c r="AF56" s="507"/>
      <c r="AG56" s="426"/>
      <c r="AH56" s="427"/>
      <c r="AI56" s="427"/>
      <c r="AJ56" s="428"/>
    </row>
    <row r="57" spans="1:36" ht="19.5" customHeight="1">
      <c r="A57" s="511">
        <v>50</v>
      </c>
      <c r="B57" s="521"/>
      <c r="C57" s="447" t="s">
        <v>376</v>
      </c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8"/>
      <c r="V57" s="448"/>
      <c r="W57" s="448"/>
      <c r="X57" s="448"/>
      <c r="Y57" s="448"/>
      <c r="Z57" s="448"/>
      <c r="AA57" s="448"/>
      <c r="AB57" s="513"/>
      <c r="AC57" s="463" t="s">
        <v>377</v>
      </c>
      <c r="AD57" s="464"/>
      <c r="AE57" s="464"/>
      <c r="AF57" s="514"/>
      <c r="AG57" s="426"/>
      <c r="AH57" s="427"/>
      <c r="AI57" s="427"/>
      <c r="AJ57" s="428"/>
    </row>
    <row r="58" spans="1:36" ht="29.25" customHeight="1">
      <c r="A58" s="503">
        <v>51</v>
      </c>
      <c r="B58" s="518"/>
      <c r="C58" s="451" t="s">
        <v>378</v>
      </c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516"/>
      <c r="AC58" s="445" t="s">
        <v>379</v>
      </c>
      <c r="AD58" s="446"/>
      <c r="AE58" s="446"/>
      <c r="AF58" s="507"/>
      <c r="AG58" s="426"/>
      <c r="AH58" s="427"/>
      <c r="AI58" s="427"/>
      <c r="AJ58" s="428"/>
    </row>
    <row r="59" spans="1:36" ht="29.25" customHeight="1">
      <c r="A59" s="503">
        <v>52</v>
      </c>
      <c r="B59" s="518"/>
      <c r="C59" s="432" t="s">
        <v>380</v>
      </c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81"/>
      <c r="AC59" s="445" t="s">
        <v>381</v>
      </c>
      <c r="AD59" s="446"/>
      <c r="AE59" s="446"/>
      <c r="AF59" s="507"/>
      <c r="AG59" s="426">
        <v>120</v>
      </c>
      <c r="AH59" s="427"/>
      <c r="AI59" s="427"/>
      <c r="AJ59" s="428"/>
    </row>
    <row r="60" spans="1:36" ht="19.5" customHeight="1">
      <c r="A60" s="503">
        <v>53</v>
      </c>
      <c r="B60" s="518"/>
      <c r="C60" s="451" t="s">
        <v>382</v>
      </c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516"/>
      <c r="AC60" s="445" t="s">
        <v>383</v>
      </c>
      <c r="AD60" s="446"/>
      <c r="AE60" s="446"/>
      <c r="AF60" s="507"/>
      <c r="AG60" s="426"/>
      <c r="AH60" s="427"/>
      <c r="AI60" s="427"/>
      <c r="AJ60" s="428"/>
    </row>
    <row r="61" spans="1:36" ht="19.5" customHeight="1">
      <c r="A61" s="511">
        <v>54</v>
      </c>
      <c r="B61" s="521"/>
      <c r="C61" s="447" t="s">
        <v>384</v>
      </c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8"/>
      <c r="V61" s="448"/>
      <c r="W61" s="448"/>
      <c r="X61" s="448"/>
      <c r="Y61" s="448"/>
      <c r="Z61" s="448"/>
      <c r="AA61" s="448"/>
      <c r="AB61" s="513"/>
      <c r="AC61" s="463" t="s">
        <v>385</v>
      </c>
      <c r="AD61" s="464"/>
      <c r="AE61" s="464"/>
      <c r="AF61" s="514"/>
      <c r="AG61" s="442">
        <f>SUM(AG59:AG60)</f>
        <v>120</v>
      </c>
      <c r="AH61" s="443"/>
      <c r="AI61" s="443"/>
      <c r="AJ61" s="444"/>
    </row>
    <row r="62" spans="1:36" ht="29.25" customHeight="1">
      <c r="A62" s="503">
        <v>55</v>
      </c>
      <c r="B62" s="518"/>
      <c r="C62" s="451" t="s">
        <v>386</v>
      </c>
      <c r="D62" s="452"/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516"/>
      <c r="AC62" s="445" t="s">
        <v>387</v>
      </c>
      <c r="AD62" s="446"/>
      <c r="AE62" s="446"/>
      <c r="AF62" s="507"/>
      <c r="AG62" s="426"/>
      <c r="AH62" s="427"/>
      <c r="AI62" s="427"/>
      <c r="AJ62" s="428"/>
    </row>
    <row r="63" spans="1:36" ht="29.25" customHeight="1">
      <c r="A63" s="503">
        <v>56</v>
      </c>
      <c r="B63" s="518"/>
      <c r="C63" s="432" t="s">
        <v>388</v>
      </c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81"/>
      <c r="AC63" s="445" t="s">
        <v>389</v>
      </c>
      <c r="AD63" s="446"/>
      <c r="AE63" s="446"/>
      <c r="AF63" s="507"/>
      <c r="AG63" s="426"/>
      <c r="AH63" s="427"/>
      <c r="AI63" s="427"/>
      <c r="AJ63" s="428"/>
    </row>
    <row r="64" spans="1:36" ht="19.5" customHeight="1">
      <c r="A64" s="503">
        <v>57</v>
      </c>
      <c r="B64" s="518"/>
      <c r="C64" s="451" t="s">
        <v>390</v>
      </c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516"/>
      <c r="AC64" s="445" t="s">
        <v>391</v>
      </c>
      <c r="AD64" s="446"/>
      <c r="AE64" s="446"/>
      <c r="AF64" s="507"/>
      <c r="AG64" s="426">
        <v>4500</v>
      </c>
      <c r="AH64" s="427"/>
      <c r="AI64" s="427"/>
      <c r="AJ64" s="428"/>
    </row>
    <row r="65" spans="1:36" ht="19.5" customHeight="1">
      <c r="A65" s="511">
        <v>58</v>
      </c>
      <c r="B65" s="521"/>
      <c r="C65" s="447" t="s">
        <v>392</v>
      </c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448"/>
      <c r="U65" s="448"/>
      <c r="V65" s="448"/>
      <c r="W65" s="448"/>
      <c r="X65" s="448"/>
      <c r="Y65" s="448"/>
      <c r="Z65" s="448"/>
      <c r="AA65" s="448"/>
      <c r="AB65" s="513"/>
      <c r="AC65" s="463" t="s">
        <v>393</v>
      </c>
      <c r="AD65" s="464"/>
      <c r="AE65" s="464"/>
      <c r="AF65" s="514"/>
      <c r="AG65" s="517">
        <f>SUM(AG64)</f>
        <v>4500</v>
      </c>
      <c r="AH65" s="427"/>
      <c r="AI65" s="427"/>
      <c r="AJ65" s="428"/>
    </row>
    <row r="66" spans="1:36" ht="19.5" customHeight="1">
      <c r="A66" s="511">
        <v>59</v>
      </c>
      <c r="B66" s="521"/>
      <c r="C66" s="455" t="s">
        <v>394</v>
      </c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520"/>
      <c r="AC66" s="463" t="s">
        <v>395</v>
      </c>
      <c r="AD66" s="464"/>
      <c r="AE66" s="464"/>
      <c r="AF66" s="514"/>
      <c r="AG66" s="442">
        <f>AG20+AG26+AG40+AG51+AG57+AG61+AG65</f>
        <v>28154</v>
      </c>
      <c r="AH66" s="443"/>
      <c r="AI66" s="443"/>
      <c r="AJ66" s="444"/>
    </row>
  </sheetData>
  <sheetProtection/>
  <mergeCells count="249">
    <mergeCell ref="A66:B66"/>
    <mergeCell ref="C66:AB66"/>
    <mergeCell ref="AC66:AF66"/>
    <mergeCell ref="AG66:AJ66"/>
    <mergeCell ref="AC54:AF54"/>
    <mergeCell ref="AG56:AJ56"/>
    <mergeCell ref="AC58:AF58"/>
    <mergeCell ref="AG58:AJ58"/>
    <mergeCell ref="AG53:AJ53"/>
    <mergeCell ref="AG54:AJ54"/>
    <mergeCell ref="A57:B57"/>
    <mergeCell ref="A55:B55"/>
    <mergeCell ref="A56:B56"/>
    <mergeCell ref="C56:AB56"/>
    <mergeCell ref="A54:B54"/>
    <mergeCell ref="C54:AB54"/>
    <mergeCell ref="AG55:AJ55"/>
    <mergeCell ref="A65:B65"/>
    <mergeCell ref="C65:AB65"/>
    <mergeCell ref="A61:B61"/>
    <mergeCell ref="C61:AB61"/>
    <mergeCell ref="A63:B63"/>
    <mergeCell ref="C63:AB63"/>
    <mergeCell ref="A64:B64"/>
    <mergeCell ref="A62:B62"/>
    <mergeCell ref="C62:AB62"/>
    <mergeCell ref="AG64:AJ64"/>
    <mergeCell ref="AG61:AJ61"/>
    <mergeCell ref="AG63:AJ63"/>
    <mergeCell ref="AC59:AF59"/>
    <mergeCell ref="AG59:AJ59"/>
    <mergeCell ref="AC60:AF60"/>
    <mergeCell ref="AG60:AJ60"/>
    <mergeCell ref="A58:B58"/>
    <mergeCell ref="C58:AB58"/>
    <mergeCell ref="C64:AB64"/>
    <mergeCell ref="AC63:AF63"/>
    <mergeCell ref="C59:AB59"/>
    <mergeCell ref="A60:B60"/>
    <mergeCell ref="C60:AB60"/>
    <mergeCell ref="AC62:AF62"/>
    <mergeCell ref="A59:B59"/>
    <mergeCell ref="AG50:AJ50"/>
    <mergeCell ref="A47:B47"/>
    <mergeCell ref="A51:B51"/>
    <mergeCell ref="A53:B53"/>
    <mergeCell ref="C53:AB53"/>
    <mergeCell ref="AC53:AF53"/>
    <mergeCell ref="AC51:AF51"/>
    <mergeCell ref="AC52:AF52"/>
    <mergeCell ref="C51:AB51"/>
    <mergeCell ref="AG51:AJ51"/>
    <mergeCell ref="C46:AB46"/>
    <mergeCell ref="AC48:AF48"/>
    <mergeCell ref="AG52:AJ52"/>
    <mergeCell ref="A52:B52"/>
    <mergeCell ref="C52:AB52"/>
    <mergeCell ref="A1:AJ1"/>
    <mergeCell ref="A2:AJ2"/>
    <mergeCell ref="A50:B50"/>
    <mergeCell ref="C50:AB50"/>
    <mergeCell ref="AC50:AF50"/>
    <mergeCell ref="AC61:AF61"/>
    <mergeCell ref="AG62:AJ62"/>
    <mergeCell ref="A45:B45"/>
    <mergeCell ref="C45:AB45"/>
    <mergeCell ref="AC43:AF43"/>
    <mergeCell ref="AC65:AF65"/>
    <mergeCell ref="C49:AB49"/>
    <mergeCell ref="C44:AB44"/>
    <mergeCell ref="A49:B49"/>
    <mergeCell ref="A46:B46"/>
    <mergeCell ref="C47:AB47"/>
    <mergeCell ref="C48:AB48"/>
    <mergeCell ref="AG65:AJ65"/>
    <mergeCell ref="C57:AB57"/>
    <mergeCell ref="AC55:AF55"/>
    <mergeCell ref="AC57:AF57"/>
    <mergeCell ref="C55:AB55"/>
    <mergeCell ref="AC64:AF64"/>
    <mergeCell ref="AG57:AJ57"/>
    <mergeCell ref="AC56:AF56"/>
    <mergeCell ref="AC45:AF45"/>
    <mergeCell ref="AG45:AJ45"/>
    <mergeCell ref="AC46:AF46"/>
    <mergeCell ref="AG46:AJ46"/>
    <mergeCell ref="A48:B48"/>
    <mergeCell ref="AG49:AJ49"/>
    <mergeCell ref="AC47:AF47"/>
    <mergeCell ref="AG47:AJ47"/>
    <mergeCell ref="AG48:AJ48"/>
    <mergeCell ref="AC49:AF49"/>
    <mergeCell ref="C37:AB37"/>
    <mergeCell ref="AC42:AF42"/>
    <mergeCell ref="C41:AB41"/>
    <mergeCell ref="AG43:AJ43"/>
    <mergeCell ref="AC41:AF41"/>
    <mergeCell ref="C39:AB39"/>
    <mergeCell ref="AC38:AF38"/>
    <mergeCell ref="AC39:AF39"/>
    <mergeCell ref="AC40:AF40"/>
    <mergeCell ref="AG38:AJ38"/>
    <mergeCell ref="AG44:AJ44"/>
    <mergeCell ref="AG40:AJ40"/>
    <mergeCell ref="AG42:AJ42"/>
    <mergeCell ref="A44:B44"/>
    <mergeCell ref="A43:B43"/>
    <mergeCell ref="C43:AB43"/>
    <mergeCell ref="AG41:AJ41"/>
    <mergeCell ref="AC44:AF44"/>
    <mergeCell ref="A39:B39"/>
    <mergeCell ref="A42:B42"/>
    <mergeCell ref="C42:AB42"/>
    <mergeCell ref="A41:B41"/>
    <mergeCell ref="A40:B40"/>
    <mergeCell ref="C40:AB40"/>
    <mergeCell ref="AG39:AJ39"/>
    <mergeCell ref="A28:B28"/>
    <mergeCell ref="C28:AB28"/>
    <mergeCell ref="AC28:AF28"/>
    <mergeCell ref="AG28:AJ28"/>
    <mergeCell ref="A29:B29"/>
    <mergeCell ref="A32:B32"/>
    <mergeCell ref="C32:AB32"/>
    <mergeCell ref="A33:B33"/>
    <mergeCell ref="C29:AB29"/>
    <mergeCell ref="A38:B38"/>
    <mergeCell ref="C38:AB38"/>
    <mergeCell ref="C36:AB36"/>
    <mergeCell ref="A30:B30"/>
    <mergeCell ref="C30:AB30"/>
    <mergeCell ref="A31:B31"/>
    <mergeCell ref="C31:AB31"/>
    <mergeCell ref="A37:B37"/>
    <mergeCell ref="A35:B35"/>
    <mergeCell ref="A36:B36"/>
    <mergeCell ref="AC29:AF29"/>
    <mergeCell ref="C33:AB33"/>
    <mergeCell ref="AC33:AF33"/>
    <mergeCell ref="C35:AB35"/>
    <mergeCell ref="A34:B34"/>
    <mergeCell ref="C34:AB34"/>
    <mergeCell ref="AC35:AF35"/>
    <mergeCell ref="AG33:AJ33"/>
    <mergeCell ref="AG35:AJ35"/>
    <mergeCell ref="AC30:AF30"/>
    <mergeCell ref="AG30:AJ30"/>
    <mergeCell ref="AC26:AF26"/>
    <mergeCell ref="AG26:AJ26"/>
    <mergeCell ref="AC27:AF27"/>
    <mergeCell ref="AG29:AJ29"/>
    <mergeCell ref="AG27:AJ27"/>
    <mergeCell ref="AC31:AF31"/>
    <mergeCell ref="AG31:AJ31"/>
    <mergeCell ref="AC32:AF32"/>
    <mergeCell ref="AG34:AJ34"/>
    <mergeCell ref="AC34:AF34"/>
    <mergeCell ref="AG37:AJ37"/>
    <mergeCell ref="AG32:AJ32"/>
    <mergeCell ref="AC37:AF37"/>
    <mergeCell ref="AG36:AJ36"/>
    <mergeCell ref="AC36:AF36"/>
    <mergeCell ref="AC23:AF23"/>
    <mergeCell ref="AG23:AJ23"/>
    <mergeCell ref="AC25:AF25"/>
    <mergeCell ref="AG25:AJ25"/>
    <mergeCell ref="AC24:AF24"/>
    <mergeCell ref="AG24:AJ24"/>
    <mergeCell ref="A17:B17"/>
    <mergeCell ref="C17:AB17"/>
    <mergeCell ref="C25:AB25"/>
    <mergeCell ref="A21:B21"/>
    <mergeCell ref="C21:AB21"/>
    <mergeCell ref="A19:B19"/>
    <mergeCell ref="C19:AB19"/>
    <mergeCell ref="A20:B20"/>
    <mergeCell ref="C23:AB23"/>
    <mergeCell ref="A24:B24"/>
    <mergeCell ref="C24:AB24"/>
    <mergeCell ref="A25:B25"/>
    <mergeCell ref="A27:B27"/>
    <mergeCell ref="C27:AB27"/>
    <mergeCell ref="AC19:AF19"/>
    <mergeCell ref="AC22:AF22"/>
    <mergeCell ref="AG22:AJ22"/>
    <mergeCell ref="AC21:AF21"/>
    <mergeCell ref="AG21:AJ21"/>
    <mergeCell ref="A26:B26"/>
    <mergeCell ref="C26:AB26"/>
    <mergeCell ref="A22:B22"/>
    <mergeCell ref="C22:AB22"/>
    <mergeCell ref="A23:B23"/>
    <mergeCell ref="AC17:AF17"/>
    <mergeCell ref="C16:AB16"/>
    <mergeCell ref="AG17:AJ17"/>
    <mergeCell ref="AC18:AF18"/>
    <mergeCell ref="C20:AB20"/>
    <mergeCell ref="AC20:AF20"/>
    <mergeCell ref="AG20:AJ20"/>
    <mergeCell ref="AC16:AF16"/>
    <mergeCell ref="AG16:AJ16"/>
    <mergeCell ref="AG19:AJ19"/>
    <mergeCell ref="C11:AB11"/>
    <mergeCell ref="AC15:AF15"/>
    <mergeCell ref="AG14:AJ14"/>
    <mergeCell ref="A18:B18"/>
    <mergeCell ref="C18:AB18"/>
    <mergeCell ref="AG15:AJ15"/>
    <mergeCell ref="A15:B15"/>
    <mergeCell ref="C15:AB15"/>
    <mergeCell ref="A16:B16"/>
    <mergeCell ref="AG18:AJ18"/>
    <mergeCell ref="AG13:AJ13"/>
    <mergeCell ref="AG10:AJ10"/>
    <mergeCell ref="AC12:AF12"/>
    <mergeCell ref="AG12:AJ12"/>
    <mergeCell ref="A12:B12"/>
    <mergeCell ref="C12:AB12"/>
    <mergeCell ref="A10:B10"/>
    <mergeCell ref="C10:AB10"/>
    <mergeCell ref="AC10:AF10"/>
    <mergeCell ref="A11:B11"/>
    <mergeCell ref="AC8:AF8"/>
    <mergeCell ref="AG8:AJ8"/>
    <mergeCell ref="AC11:AF11"/>
    <mergeCell ref="AG11:AJ11"/>
    <mergeCell ref="A14:B14"/>
    <mergeCell ref="C14:AB14"/>
    <mergeCell ref="AC14:AF14"/>
    <mergeCell ref="AC13:AF13"/>
    <mergeCell ref="A13:B13"/>
    <mergeCell ref="C13:AB13"/>
    <mergeCell ref="A8:B8"/>
    <mergeCell ref="C8:AB8"/>
    <mergeCell ref="A3:AJ3"/>
    <mergeCell ref="A9:B9"/>
    <mergeCell ref="C9:AB9"/>
    <mergeCell ref="AC9:AF9"/>
    <mergeCell ref="AG9:AJ9"/>
    <mergeCell ref="A4:AJ4"/>
    <mergeCell ref="A5:AJ5"/>
    <mergeCell ref="A6:B6"/>
    <mergeCell ref="AG7:AJ7"/>
    <mergeCell ref="C6:AB6"/>
    <mergeCell ref="AC6:AF6"/>
    <mergeCell ref="AG6:AJ6"/>
    <mergeCell ref="AC7:AF7"/>
    <mergeCell ref="A7:B7"/>
    <mergeCell ref="C7:AB7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91" r:id="rId1"/>
  <headerFooter alignWithMargins="0">
    <oddHeader>&amp;R3. számú melléklet az 1/2014.(II.05.)  számú önkormányzati rendelethez</oddHeader>
  </headerFooter>
  <rowBreaks count="1" manualBreakCount="1">
    <brk id="32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2.00390625" style="0" customWidth="1"/>
    <col min="2" max="3" width="11.8515625" style="0" customWidth="1"/>
  </cols>
  <sheetData>
    <row r="1" spans="1:3" ht="26.25">
      <c r="A1" s="523" t="s">
        <v>779</v>
      </c>
      <c r="B1" s="524"/>
      <c r="C1" s="524"/>
    </row>
    <row r="2" spans="1:3" ht="26.25">
      <c r="A2" s="523" t="s">
        <v>780</v>
      </c>
      <c r="B2" s="524"/>
      <c r="C2" s="524"/>
    </row>
    <row r="5" spans="1:3" ht="20.25">
      <c r="A5" s="214" t="s">
        <v>693</v>
      </c>
      <c r="C5" s="215" t="s">
        <v>672</v>
      </c>
    </row>
    <row r="6" spans="1:3" ht="25.5">
      <c r="A6" s="216"/>
      <c r="B6" s="217" t="s">
        <v>673</v>
      </c>
      <c r="C6" s="217" t="s">
        <v>674</v>
      </c>
    </row>
    <row r="7" spans="1:3" ht="15">
      <c r="A7" s="218" t="s">
        <v>675</v>
      </c>
      <c r="B7" s="217"/>
      <c r="C7" s="217"/>
    </row>
    <row r="8" spans="1:3" ht="15">
      <c r="A8" s="219" t="s">
        <v>676</v>
      </c>
      <c r="B8" s="220" t="s">
        <v>677</v>
      </c>
      <c r="C8" s="221">
        <v>1100</v>
      </c>
    </row>
    <row r="9" spans="1:3" ht="15">
      <c r="A9" s="222" t="s">
        <v>678</v>
      </c>
      <c r="B9" s="220" t="s">
        <v>679</v>
      </c>
      <c r="C9" s="221">
        <v>500</v>
      </c>
    </row>
    <row r="10" spans="1:3" ht="15">
      <c r="A10" s="216" t="s">
        <v>680</v>
      </c>
      <c r="B10" s="220" t="s">
        <v>681</v>
      </c>
      <c r="C10" s="221">
        <v>30</v>
      </c>
    </row>
    <row r="11" spans="1:3" ht="15">
      <c r="A11" s="216"/>
      <c r="B11" s="227"/>
      <c r="C11" s="223">
        <f>SUM(C8:C10)</f>
        <v>1630</v>
      </c>
    </row>
    <row r="12" spans="1:3" ht="15">
      <c r="A12" s="218" t="s">
        <v>691</v>
      </c>
      <c r="B12" s="220" t="s">
        <v>683</v>
      </c>
      <c r="C12" s="220"/>
    </row>
    <row r="13" spans="1:3" ht="15">
      <c r="A13" s="216" t="s">
        <v>682</v>
      </c>
      <c r="B13" s="227"/>
      <c r="C13" s="223">
        <v>30</v>
      </c>
    </row>
    <row r="14" spans="1:3" ht="15">
      <c r="A14" s="330" t="s">
        <v>783</v>
      </c>
      <c r="B14" s="227"/>
      <c r="C14" s="223">
        <f>SUM(C11:C13)</f>
        <v>1660</v>
      </c>
    </row>
    <row r="15" spans="1:3" ht="15">
      <c r="A15" s="231"/>
      <c r="B15" s="233"/>
      <c r="C15" s="234"/>
    </row>
    <row r="16" spans="1:3" ht="20.25">
      <c r="A16" s="232" t="s">
        <v>684</v>
      </c>
      <c r="B16" s="231"/>
      <c r="C16" s="231"/>
    </row>
    <row r="17" spans="1:3" ht="15">
      <c r="A17" s="218" t="s">
        <v>346</v>
      </c>
      <c r="B17" s="522" t="s">
        <v>686</v>
      </c>
      <c r="C17" s="216"/>
    </row>
    <row r="18" spans="1:3" ht="15">
      <c r="A18" s="225" t="s">
        <v>690</v>
      </c>
      <c r="B18" s="522"/>
      <c r="C18" s="230">
        <v>15</v>
      </c>
    </row>
    <row r="19" spans="1:3" ht="15">
      <c r="A19" s="225" t="s">
        <v>685</v>
      </c>
      <c r="B19" s="522"/>
      <c r="C19" s="230">
        <v>50</v>
      </c>
    </row>
    <row r="20" spans="1:3" ht="16.5" customHeight="1">
      <c r="A20" s="226" t="s">
        <v>781</v>
      </c>
      <c r="B20" s="522"/>
      <c r="C20" s="235">
        <v>55</v>
      </c>
    </row>
    <row r="21" spans="1:3" ht="15">
      <c r="A21" s="216" t="s">
        <v>687</v>
      </c>
      <c r="B21" s="220" t="s">
        <v>688</v>
      </c>
      <c r="C21" s="224">
        <v>750</v>
      </c>
    </row>
    <row r="22" spans="1:3" ht="15">
      <c r="A22" s="241"/>
      <c r="B22" s="240"/>
      <c r="C22" s="228">
        <f>SUM(C18:C21)</f>
        <v>870</v>
      </c>
    </row>
    <row r="23" spans="1:3" s="233" customFormat="1" ht="15">
      <c r="A23" s="231"/>
      <c r="B23" s="240"/>
      <c r="C23" s="237"/>
    </row>
    <row r="24" spans="1:3" s="233" customFormat="1" ht="15">
      <c r="A24" s="231"/>
      <c r="B24" s="240"/>
      <c r="C24" s="237"/>
    </row>
    <row r="25" spans="1:3" ht="20.25">
      <c r="A25" s="238" t="s">
        <v>692</v>
      </c>
      <c r="B25" s="239"/>
      <c r="C25" s="236"/>
    </row>
    <row r="26" spans="1:3" ht="15">
      <c r="A26" s="329" t="s">
        <v>782</v>
      </c>
      <c r="B26" s="220" t="s">
        <v>689</v>
      </c>
      <c r="C26" s="229">
        <v>120</v>
      </c>
    </row>
  </sheetData>
  <sheetProtection/>
  <mergeCells count="3">
    <mergeCell ref="B17:B20"/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az 1/2014.(II.05.)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3.421875" style="0" customWidth="1"/>
    <col min="2" max="2" width="13.140625" style="0" customWidth="1"/>
    <col min="3" max="3" width="17.00390625" style="0" customWidth="1"/>
  </cols>
  <sheetData>
    <row r="2" spans="1:4" ht="18">
      <c r="A2" s="242" t="s">
        <v>715</v>
      </c>
      <c r="B2" s="243"/>
      <c r="C2" s="215" t="s">
        <v>672</v>
      </c>
      <c r="D2" s="243"/>
    </row>
    <row r="3" ht="15">
      <c r="C3" s="244"/>
    </row>
    <row r="4" spans="1:3" ht="15">
      <c r="A4" s="526" t="s">
        <v>695</v>
      </c>
      <c r="B4" s="526"/>
      <c r="C4" s="250">
        <v>1409360</v>
      </c>
    </row>
    <row r="5" spans="1:3" ht="15">
      <c r="A5" s="526" t="s">
        <v>696</v>
      </c>
      <c r="B5" s="526"/>
      <c r="C5" s="250">
        <v>566400</v>
      </c>
    </row>
    <row r="6" spans="1:3" ht="15">
      <c r="A6" s="526" t="s">
        <v>697</v>
      </c>
      <c r="B6" s="526"/>
      <c r="C6" s="250">
        <v>100000</v>
      </c>
    </row>
    <row r="7" spans="1:4" ht="15">
      <c r="A7" s="526" t="s">
        <v>698</v>
      </c>
      <c r="B7" s="526"/>
      <c r="C7" s="250">
        <v>434251</v>
      </c>
      <c r="D7" s="243"/>
    </row>
    <row r="8" spans="1:4" ht="15">
      <c r="A8" s="525" t="s">
        <v>699</v>
      </c>
      <c r="B8" s="525"/>
      <c r="C8" s="245">
        <f>SUM(C4:C7)</f>
        <v>2510011</v>
      </c>
      <c r="D8" s="243" t="s">
        <v>700</v>
      </c>
    </row>
    <row r="9" spans="1:4" ht="15">
      <c r="A9" s="525" t="s">
        <v>701</v>
      </c>
      <c r="B9" s="525"/>
      <c r="C9" s="245">
        <v>4000000</v>
      </c>
      <c r="D9" s="243" t="s">
        <v>700</v>
      </c>
    </row>
    <row r="10" spans="1:4" ht="15">
      <c r="A10" s="243"/>
      <c r="B10" s="243"/>
      <c r="C10" s="245"/>
      <c r="D10" s="243"/>
    </row>
    <row r="11" spans="1:3" ht="15">
      <c r="A11" s="527" t="s">
        <v>702</v>
      </c>
      <c r="B11" s="527"/>
      <c r="C11" s="251">
        <v>2500000</v>
      </c>
    </row>
    <row r="12" spans="1:3" ht="15">
      <c r="A12" s="527" t="s">
        <v>703</v>
      </c>
      <c r="B12" s="527"/>
      <c r="C12" s="251">
        <v>1820037</v>
      </c>
    </row>
    <row r="13" spans="1:3" ht="15">
      <c r="A13" s="527" t="s">
        <v>704</v>
      </c>
      <c r="B13" s="527"/>
      <c r="C13" s="251">
        <v>600000</v>
      </c>
    </row>
    <row r="14" spans="1:3" ht="15">
      <c r="A14" s="527" t="s">
        <v>705</v>
      </c>
      <c r="B14" s="527"/>
      <c r="C14" s="251">
        <v>4515000</v>
      </c>
    </row>
    <row r="15" spans="1:4" ht="15">
      <c r="A15" s="528" t="s">
        <v>706</v>
      </c>
      <c r="B15" s="529"/>
      <c r="C15" s="247">
        <f>SUM(C11:C14)</f>
        <v>9435037</v>
      </c>
      <c r="D15" s="243" t="s">
        <v>707</v>
      </c>
    </row>
    <row r="16" spans="1:4" ht="15">
      <c r="A16" s="525" t="s">
        <v>708</v>
      </c>
      <c r="B16" s="493"/>
      <c r="C16" s="252">
        <v>255360</v>
      </c>
      <c r="D16" t="s">
        <v>709</v>
      </c>
    </row>
    <row r="17" spans="1:3" ht="15">
      <c r="A17" s="493" t="s">
        <v>538</v>
      </c>
      <c r="B17" s="493"/>
      <c r="C17" s="245">
        <f>C8+C9+C15+C16</f>
        <v>16200408</v>
      </c>
    </row>
    <row r="19" spans="1:3" ht="15">
      <c r="A19" s="246" t="s">
        <v>710</v>
      </c>
      <c r="B19" s="227" t="s">
        <v>711</v>
      </c>
      <c r="C19" s="248">
        <v>1431496</v>
      </c>
    </row>
    <row r="20" spans="1:3" ht="15">
      <c r="A20" s="246"/>
      <c r="B20" s="227" t="s">
        <v>712</v>
      </c>
      <c r="C20" s="248">
        <v>3372217</v>
      </c>
    </row>
    <row r="21" spans="3:4" ht="15">
      <c r="C21" s="245">
        <f>SUM(C19:C20)</f>
        <v>4803713</v>
      </c>
      <c r="D21" t="s">
        <v>713</v>
      </c>
    </row>
    <row r="23" spans="1:3" ht="18.75">
      <c r="A23" s="253" t="s">
        <v>714</v>
      </c>
      <c r="B23" s="204"/>
      <c r="C23" s="249">
        <f>C17+C21</f>
        <v>21004121</v>
      </c>
    </row>
  </sheetData>
  <sheetProtection/>
  <mergeCells count="13">
    <mergeCell ref="A11:B11"/>
    <mergeCell ref="A12:B12"/>
    <mergeCell ref="A17:B17"/>
    <mergeCell ref="A13:B13"/>
    <mergeCell ref="A14:B14"/>
    <mergeCell ref="A15:B15"/>
    <mergeCell ref="A16:B16"/>
    <mergeCell ref="A9:B9"/>
    <mergeCell ref="A8:B8"/>
    <mergeCell ref="A4:B4"/>
    <mergeCell ref="A5:B5"/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&amp;R3.2. számú melléklet az 1/2014.(II.05.)  önkormányzati rendelethez.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31"/>
  <sheetViews>
    <sheetView view="pageBreakPreview" zoomScaleSheetLayoutView="100" zoomScalePageLayoutView="0" workbookViewId="0" topLeftCell="A1">
      <selection activeCell="C7" sqref="C7:AB7"/>
    </sheetView>
  </sheetViews>
  <sheetFormatPr defaultColWidth="9.140625" defaultRowHeight="15"/>
  <cols>
    <col min="1" max="36" width="2.7109375" style="1" customWidth="1"/>
    <col min="37" max="16384" width="9.140625" style="1" customWidth="1"/>
  </cols>
  <sheetData>
    <row r="1" spans="1:36" ht="31.5" customHeight="1">
      <c r="A1" s="396" t="s">
        <v>655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</row>
    <row r="2" spans="1:36" ht="31.5" customHeight="1">
      <c r="A2" s="468" t="s">
        <v>412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</row>
    <row r="3" spans="1:36" ht="25.5" customHeight="1">
      <c r="A3" s="405" t="s">
        <v>413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</row>
    <row r="4" spans="1:36" ht="19.5" customHeight="1">
      <c r="A4" s="539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</row>
    <row r="5" spans="1:36" ht="15.75" customHeight="1">
      <c r="A5" s="412" t="s">
        <v>2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</row>
    <row r="6" spans="1:36" ht="34.5" customHeight="1">
      <c r="A6" s="421" t="s">
        <v>3</v>
      </c>
      <c r="B6" s="416"/>
      <c r="C6" s="422" t="s">
        <v>4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4" t="s">
        <v>5</v>
      </c>
      <c r="AD6" s="415"/>
      <c r="AE6" s="415"/>
      <c r="AF6" s="415"/>
      <c r="AG6" s="416" t="s">
        <v>6</v>
      </c>
      <c r="AH6" s="415"/>
      <c r="AI6" s="415"/>
      <c r="AJ6" s="415"/>
    </row>
    <row r="7" spans="1:36" ht="12.75">
      <c r="A7" s="407" t="s">
        <v>7</v>
      </c>
      <c r="B7" s="408"/>
      <c r="C7" s="409" t="s">
        <v>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09" t="s">
        <v>9</v>
      </c>
      <c r="AD7" s="410"/>
      <c r="AE7" s="410"/>
      <c r="AF7" s="411"/>
      <c r="AG7" s="409" t="s">
        <v>10</v>
      </c>
      <c r="AH7" s="410"/>
      <c r="AI7" s="410"/>
      <c r="AJ7" s="411"/>
    </row>
    <row r="8" spans="1:36" ht="19.5" customHeight="1">
      <c r="A8" s="503" t="s">
        <v>11</v>
      </c>
      <c r="B8" s="518"/>
      <c r="C8" s="451" t="s">
        <v>414</v>
      </c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516"/>
      <c r="AC8" s="432" t="s">
        <v>415</v>
      </c>
      <c r="AD8" s="433"/>
      <c r="AE8" s="433"/>
      <c r="AF8" s="433"/>
      <c r="AG8" s="536">
        <v>1500</v>
      </c>
      <c r="AH8" s="536"/>
      <c r="AI8" s="536"/>
      <c r="AJ8" s="536"/>
    </row>
    <row r="9" spans="1:36" ht="19.5" customHeight="1">
      <c r="A9" s="503" t="s">
        <v>14</v>
      </c>
      <c r="B9" s="518"/>
      <c r="C9" s="451" t="s">
        <v>416</v>
      </c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516"/>
      <c r="AC9" s="432" t="s">
        <v>417</v>
      </c>
      <c r="AD9" s="433"/>
      <c r="AE9" s="433"/>
      <c r="AF9" s="433"/>
      <c r="AG9" s="536"/>
      <c r="AH9" s="536"/>
      <c r="AI9" s="536"/>
      <c r="AJ9" s="536"/>
    </row>
    <row r="10" spans="1:36" ht="19.5" customHeight="1">
      <c r="A10" s="503" t="s">
        <v>17</v>
      </c>
      <c r="B10" s="518"/>
      <c r="C10" s="451" t="s">
        <v>418</v>
      </c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516"/>
      <c r="AC10" s="432" t="s">
        <v>419</v>
      </c>
      <c r="AD10" s="433"/>
      <c r="AE10" s="433"/>
      <c r="AF10" s="433"/>
      <c r="AG10" s="536"/>
      <c r="AH10" s="536"/>
      <c r="AI10" s="536"/>
      <c r="AJ10" s="536"/>
    </row>
    <row r="11" spans="1:36" ht="19.5" customHeight="1">
      <c r="A11" s="511" t="s">
        <v>20</v>
      </c>
      <c r="B11" s="521"/>
      <c r="C11" s="455" t="s">
        <v>420</v>
      </c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520"/>
      <c r="AC11" s="447" t="s">
        <v>421</v>
      </c>
      <c r="AD11" s="448"/>
      <c r="AE11" s="448"/>
      <c r="AF11" s="448"/>
      <c r="AG11" s="536">
        <f>SUM(AG8:AG10)</f>
        <v>1500</v>
      </c>
      <c r="AH11" s="536"/>
      <c r="AI11" s="536"/>
      <c r="AJ11" s="536"/>
    </row>
    <row r="12" spans="1:36" s="3" customFormat="1" ht="19.5" customHeight="1">
      <c r="A12" s="503" t="s">
        <v>23</v>
      </c>
      <c r="B12" s="518"/>
      <c r="C12" s="533" t="s">
        <v>422</v>
      </c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5"/>
      <c r="AC12" s="432" t="s">
        <v>423</v>
      </c>
      <c r="AD12" s="433"/>
      <c r="AE12" s="433"/>
      <c r="AF12" s="433"/>
      <c r="AG12" s="536"/>
      <c r="AH12" s="536"/>
      <c r="AI12" s="536"/>
      <c r="AJ12" s="536"/>
    </row>
    <row r="13" spans="1:36" ht="19.5" customHeight="1">
      <c r="A13" s="503" t="s">
        <v>26</v>
      </c>
      <c r="B13" s="518"/>
      <c r="C13" s="533" t="s">
        <v>424</v>
      </c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5"/>
      <c r="AC13" s="432" t="s">
        <v>425</v>
      </c>
      <c r="AD13" s="433"/>
      <c r="AE13" s="433"/>
      <c r="AF13" s="433"/>
      <c r="AG13" s="536"/>
      <c r="AH13" s="536"/>
      <c r="AI13" s="536"/>
      <c r="AJ13" s="536"/>
    </row>
    <row r="14" spans="1:36" ht="19.5" customHeight="1">
      <c r="A14" s="503" t="s">
        <v>29</v>
      </c>
      <c r="B14" s="518"/>
      <c r="C14" s="451" t="s">
        <v>426</v>
      </c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516"/>
      <c r="AC14" s="432" t="s">
        <v>427</v>
      </c>
      <c r="AD14" s="433"/>
      <c r="AE14" s="433"/>
      <c r="AF14" s="433"/>
      <c r="AG14" s="536"/>
      <c r="AH14" s="536"/>
      <c r="AI14" s="536"/>
      <c r="AJ14" s="536"/>
    </row>
    <row r="15" spans="1:36" ht="19.5" customHeight="1">
      <c r="A15" s="503" t="s">
        <v>32</v>
      </c>
      <c r="B15" s="518"/>
      <c r="C15" s="451" t="s">
        <v>428</v>
      </c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516"/>
      <c r="AC15" s="432" t="s">
        <v>429</v>
      </c>
      <c r="AD15" s="433"/>
      <c r="AE15" s="433"/>
      <c r="AF15" s="433"/>
      <c r="AG15" s="536"/>
      <c r="AH15" s="536"/>
      <c r="AI15" s="536"/>
      <c r="AJ15" s="536"/>
    </row>
    <row r="16" spans="1:36" ht="19.5" customHeight="1">
      <c r="A16" s="511" t="s">
        <v>35</v>
      </c>
      <c r="B16" s="521"/>
      <c r="C16" s="530" t="s">
        <v>430</v>
      </c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2"/>
      <c r="AC16" s="447" t="s">
        <v>431</v>
      </c>
      <c r="AD16" s="448"/>
      <c r="AE16" s="448"/>
      <c r="AF16" s="448"/>
      <c r="AG16" s="536"/>
      <c r="AH16" s="536"/>
      <c r="AI16" s="536"/>
      <c r="AJ16" s="536"/>
    </row>
    <row r="17" spans="1:36" ht="19.5" customHeight="1">
      <c r="A17" s="503" t="s">
        <v>38</v>
      </c>
      <c r="B17" s="518"/>
      <c r="C17" s="533" t="s">
        <v>432</v>
      </c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4"/>
      <c r="AB17" s="535"/>
      <c r="AC17" s="432" t="s">
        <v>433</v>
      </c>
      <c r="AD17" s="433"/>
      <c r="AE17" s="433"/>
      <c r="AF17" s="433"/>
      <c r="AG17" s="536"/>
      <c r="AH17" s="536"/>
      <c r="AI17" s="536"/>
      <c r="AJ17" s="536"/>
    </row>
    <row r="18" spans="1:36" ht="19.5" customHeight="1">
      <c r="A18" s="503" t="s">
        <v>41</v>
      </c>
      <c r="B18" s="518"/>
      <c r="C18" s="533" t="s">
        <v>434</v>
      </c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5"/>
      <c r="AC18" s="432" t="s">
        <v>435</v>
      </c>
      <c r="AD18" s="433"/>
      <c r="AE18" s="433"/>
      <c r="AF18" s="433"/>
      <c r="AG18" s="536"/>
      <c r="AH18" s="536"/>
      <c r="AI18" s="536"/>
      <c r="AJ18" s="536"/>
    </row>
    <row r="19" spans="1:36" ht="19.5" customHeight="1">
      <c r="A19" s="503" t="s">
        <v>44</v>
      </c>
      <c r="B19" s="518"/>
      <c r="C19" s="533" t="s">
        <v>436</v>
      </c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5"/>
      <c r="AC19" s="432" t="s">
        <v>437</v>
      </c>
      <c r="AD19" s="433"/>
      <c r="AE19" s="433"/>
      <c r="AF19" s="433"/>
      <c r="AG19" s="536"/>
      <c r="AH19" s="536"/>
      <c r="AI19" s="536"/>
      <c r="AJ19" s="536"/>
    </row>
    <row r="20" spans="1:36" ht="19.5" customHeight="1">
      <c r="A20" s="503" t="s">
        <v>47</v>
      </c>
      <c r="B20" s="518"/>
      <c r="C20" s="533" t="s">
        <v>438</v>
      </c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5"/>
      <c r="AC20" s="432" t="s">
        <v>439</v>
      </c>
      <c r="AD20" s="433"/>
      <c r="AE20" s="433"/>
      <c r="AF20" s="433"/>
      <c r="AG20" s="536"/>
      <c r="AH20" s="536"/>
      <c r="AI20" s="536"/>
      <c r="AJ20" s="536"/>
    </row>
    <row r="21" spans="1:36" ht="19.5" customHeight="1">
      <c r="A21" s="503" t="s">
        <v>50</v>
      </c>
      <c r="B21" s="518"/>
      <c r="C21" s="533" t="s">
        <v>440</v>
      </c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5"/>
      <c r="AC21" s="432" t="s">
        <v>441</v>
      </c>
      <c r="AD21" s="433"/>
      <c r="AE21" s="433"/>
      <c r="AF21" s="433"/>
      <c r="AG21" s="536"/>
      <c r="AH21" s="536"/>
      <c r="AI21" s="536"/>
      <c r="AJ21" s="536"/>
    </row>
    <row r="22" spans="1:36" ht="19.5" customHeight="1">
      <c r="A22" s="503" t="s">
        <v>53</v>
      </c>
      <c r="B22" s="518"/>
      <c r="C22" s="533" t="s">
        <v>442</v>
      </c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5"/>
      <c r="AC22" s="432" t="s">
        <v>443</v>
      </c>
      <c r="AD22" s="433"/>
      <c r="AE22" s="433"/>
      <c r="AF22" s="433"/>
      <c r="AG22" s="536"/>
      <c r="AH22" s="536"/>
      <c r="AI22" s="536"/>
      <c r="AJ22" s="536"/>
    </row>
    <row r="23" spans="1:36" ht="19.5" customHeight="1">
      <c r="A23" s="511" t="s">
        <v>56</v>
      </c>
      <c r="B23" s="521"/>
      <c r="C23" s="530" t="s">
        <v>444</v>
      </c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2"/>
      <c r="AC23" s="447" t="s">
        <v>445</v>
      </c>
      <c r="AD23" s="448"/>
      <c r="AE23" s="448"/>
      <c r="AF23" s="448"/>
      <c r="AG23" s="536"/>
      <c r="AH23" s="536"/>
      <c r="AI23" s="536"/>
      <c r="AJ23" s="536"/>
    </row>
    <row r="24" spans="1:36" ht="19.5" customHeight="1">
      <c r="A24" s="503" t="s">
        <v>59</v>
      </c>
      <c r="B24" s="518"/>
      <c r="C24" s="533" t="s">
        <v>446</v>
      </c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5"/>
      <c r="AC24" s="432" t="s">
        <v>447</v>
      </c>
      <c r="AD24" s="433"/>
      <c r="AE24" s="433"/>
      <c r="AF24" s="433"/>
      <c r="AG24" s="536"/>
      <c r="AH24" s="536"/>
      <c r="AI24" s="536"/>
      <c r="AJ24" s="536"/>
    </row>
    <row r="25" spans="1:36" ht="19.5" customHeight="1">
      <c r="A25" s="503" t="s">
        <v>62</v>
      </c>
      <c r="B25" s="518"/>
      <c r="C25" s="451" t="s">
        <v>448</v>
      </c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516"/>
      <c r="AC25" s="432" t="s">
        <v>449</v>
      </c>
      <c r="AD25" s="433"/>
      <c r="AE25" s="433"/>
      <c r="AF25" s="433"/>
      <c r="AG25" s="536"/>
      <c r="AH25" s="536"/>
      <c r="AI25" s="536"/>
      <c r="AJ25" s="536"/>
    </row>
    <row r="26" spans="1:36" ht="19.5" customHeight="1">
      <c r="A26" s="503" t="s">
        <v>65</v>
      </c>
      <c r="B26" s="518"/>
      <c r="C26" s="533" t="s">
        <v>450</v>
      </c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5"/>
      <c r="AC26" s="432" t="s">
        <v>451</v>
      </c>
      <c r="AD26" s="433"/>
      <c r="AE26" s="433"/>
      <c r="AF26" s="433"/>
      <c r="AG26" s="536"/>
      <c r="AH26" s="536"/>
      <c r="AI26" s="536"/>
      <c r="AJ26" s="536"/>
    </row>
    <row r="27" spans="1:36" ht="19.5" customHeight="1">
      <c r="A27" s="503" t="s">
        <v>68</v>
      </c>
      <c r="B27" s="518"/>
      <c r="C27" s="533" t="s">
        <v>452</v>
      </c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5"/>
      <c r="AC27" s="432" t="s">
        <v>453</v>
      </c>
      <c r="AD27" s="433"/>
      <c r="AE27" s="433"/>
      <c r="AF27" s="433"/>
      <c r="AG27" s="536"/>
      <c r="AH27" s="536"/>
      <c r="AI27" s="536"/>
      <c r="AJ27" s="536"/>
    </row>
    <row r="28" spans="1:36" ht="19.5" customHeight="1">
      <c r="A28" s="511" t="s">
        <v>71</v>
      </c>
      <c r="B28" s="521"/>
      <c r="C28" s="530" t="s">
        <v>454</v>
      </c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2"/>
      <c r="AC28" s="447" t="s">
        <v>455</v>
      </c>
      <c r="AD28" s="448"/>
      <c r="AE28" s="448"/>
      <c r="AF28" s="448"/>
      <c r="AG28" s="536"/>
      <c r="AH28" s="536"/>
      <c r="AI28" s="536"/>
      <c r="AJ28" s="536"/>
    </row>
    <row r="29" spans="1:36" ht="19.5" customHeight="1">
      <c r="A29" s="503" t="s">
        <v>74</v>
      </c>
      <c r="B29" s="518"/>
      <c r="C29" s="451" t="s">
        <v>456</v>
      </c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516"/>
      <c r="AC29" s="432" t="s">
        <v>457</v>
      </c>
      <c r="AD29" s="433"/>
      <c r="AE29" s="433"/>
      <c r="AF29" s="433"/>
      <c r="AG29" s="537"/>
      <c r="AH29" s="537"/>
      <c r="AI29" s="537"/>
      <c r="AJ29" s="537"/>
    </row>
    <row r="30" spans="1:36" ht="19.5" customHeight="1">
      <c r="A30" s="511" t="s">
        <v>77</v>
      </c>
      <c r="B30" s="521"/>
      <c r="C30" s="530" t="s">
        <v>458</v>
      </c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2"/>
      <c r="AC30" s="447" t="s">
        <v>459</v>
      </c>
      <c r="AD30" s="448"/>
      <c r="AE30" s="448"/>
      <c r="AF30" s="448"/>
      <c r="AG30" s="536">
        <f>AG11</f>
        <v>1500</v>
      </c>
      <c r="AH30" s="536"/>
      <c r="AI30" s="536"/>
      <c r="AJ30" s="536"/>
    </row>
    <row r="31" spans="3:25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</sheetData>
  <sheetProtection/>
  <mergeCells count="105">
    <mergeCell ref="A10:B10"/>
    <mergeCell ref="A12:B12"/>
    <mergeCell ref="A13:B13"/>
    <mergeCell ref="A1:AJ1"/>
    <mergeCell ref="A2:AJ2"/>
    <mergeCell ref="A3:AJ3"/>
    <mergeCell ref="A4:AJ4"/>
    <mergeCell ref="AG11:AJ11"/>
    <mergeCell ref="A9:B9"/>
    <mergeCell ref="C9:AB9"/>
    <mergeCell ref="AC9:AF9"/>
    <mergeCell ref="C10:AB10"/>
    <mergeCell ref="AC10:AF10"/>
    <mergeCell ref="C11:AB11"/>
    <mergeCell ref="C12:AB12"/>
    <mergeCell ref="C13:AB13"/>
    <mergeCell ref="AC11:AF11"/>
    <mergeCell ref="AG12:AJ12"/>
    <mergeCell ref="AC13:AF13"/>
    <mergeCell ref="AG13:AJ13"/>
    <mergeCell ref="AC12:AF12"/>
    <mergeCell ref="A5:AJ5"/>
    <mergeCell ref="AG7:AJ7"/>
    <mergeCell ref="A11:B11"/>
    <mergeCell ref="AG10:AJ10"/>
    <mergeCell ref="AG9:AJ9"/>
    <mergeCell ref="C7:AB7"/>
    <mergeCell ref="AC23:AF23"/>
    <mergeCell ref="AG8:AJ8"/>
    <mergeCell ref="A7:B7"/>
    <mergeCell ref="C18:AB18"/>
    <mergeCell ref="AC18:AF18"/>
    <mergeCell ref="AC15:AF15"/>
    <mergeCell ref="A16:B16"/>
    <mergeCell ref="AC14:AF14"/>
    <mergeCell ref="AG17:AJ17"/>
    <mergeCell ref="AG14:AJ14"/>
    <mergeCell ref="C6:AB6"/>
    <mergeCell ref="AC6:AF6"/>
    <mergeCell ref="AG6:AJ6"/>
    <mergeCell ref="A8:B8"/>
    <mergeCell ref="C8:AB8"/>
    <mergeCell ref="AC8:AF8"/>
    <mergeCell ref="AC7:AF7"/>
    <mergeCell ref="A26:B26"/>
    <mergeCell ref="AG19:AJ19"/>
    <mergeCell ref="AC22:AF22"/>
    <mergeCell ref="AG22:AJ22"/>
    <mergeCell ref="AC24:AF24"/>
    <mergeCell ref="AG24:AJ24"/>
    <mergeCell ref="A19:B19"/>
    <mergeCell ref="C19:AB19"/>
    <mergeCell ref="AC19:AF19"/>
    <mergeCell ref="C25:AB25"/>
    <mergeCell ref="AG29:AJ29"/>
    <mergeCell ref="AG20:AJ20"/>
    <mergeCell ref="AC25:AF25"/>
    <mergeCell ref="AG25:AJ25"/>
    <mergeCell ref="AG21:AJ21"/>
    <mergeCell ref="AG26:AJ26"/>
    <mergeCell ref="AC20:AF20"/>
    <mergeCell ref="AG23:AJ23"/>
    <mergeCell ref="AC21:AF21"/>
    <mergeCell ref="AC27:AF27"/>
    <mergeCell ref="AG18:AJ18"/>
    <mergeCell ref="A17:B17"/>
    <mergeCell ref="C17:AB17"/>
    <mergeCell ref="AG15:AJ15"/>
    <mergeCell ref="C16:AB16"/>
    <mergeCell ref="AC16:AF16"/>
    <mergeCell ref="AG16:AJ16"/>
    <mergeCell ref="A18:B18"/>
    <mergeCell ref="A20:B20"/>
    <mergeCell ref="C20:AB20"/>
    <mergeCell ref="A14:B14"/>
    <mergeCell ref="C14:AB14"/>
    <mergeCell ref="C15:AB15"/>
    <mergeCell ref="AC17:AF17"/>
    <mergeCell ref="A24:B24"/>
    <mergeCell ref="C24:AB24"/>
    <mergeCell ref="A23:B23"/>
    <mergeCell ref="C23:AB23"/>
    <mergeCell ref="A21:B21"/>
    <mergeCell ref="C21:AB21"/>
    <mergeCell ref="C22:AB22"/>
    <mergeCell ref="A22:B22"/>
    <mergeCell ref="C26:AB26"/>
    <mergeCell ref="AG30:AJ30"/>
    <mergeCell ref="A6:B6"/>
    <mergeCell ref="AG28:AJ28"/>
    <mergeCell ref="A29:B29"/>
    <mergeCell ref="C29:AB29"/>
    <mergeCell ref="AC29:AF29"/>
    <mergeCell ref="A15:B15"/>
    <mergeCell ref="AG27:AJ27"/>
    <mergeCell ref="A25:B25"/>
    <mergeCell ref="A30:B30"/>
    <mergeCell ref="C30:AB30"/>
    <mergeCell ref="AC30:AF30"/>
    <mergeCell ref="AC26:AF26"/>
    <mergeCell ref="A28:B28"/>
    <mergeCell ref="C28:AB28"/>
    <mergeCell ref="AC28:AF28"/>
    <mergeCell ref="A27:B27"/>
    <mergeCell ref="C27:AB2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&amp;R4. számú melléklet az  1/2014.(II.05.) 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5.7109375" style="82" customWidth="1"/>
    <col min="2" max="2" width="36.7109375" style="82" customWidth="1"/>
    <col min="3" max="3" width="11.57421875" style="82" customWidth="1"/>
    <col min="4" max="4" width="36.140625" style="82" customWidth="1"/>
    <col min="5" max="5" width="12.00390625" style="82" customWidth="1"/>
    <col min="6" max="215" width="9.140625" style="8" customWidth="1"/>
    <col min="216" max="216" width="28.57421875" style="8" customWidth="1"/>
    <col min="217" max="217" width="9.140625" style="8" customWidth="1"/>
    <col min="218" max="218" width="30.28125" style="8" customWidth="1"/>
    <col min="219" max="16384" width="9.140625" style="8" customWidth="1"/>
  </cols>
  <sheetData>
    <row r="1" spans="1:5" ht="31.5" customHeight="1">
      <c r="A1" s="396" t="s">
        <v>656</v>
      </c>
      <c r="B1" s="396"/>
      <c r="C1" s="396"/>
      <c r="D1" s="396"/>
      <c r="E1" s="396"/>
    </row>
    <row r="2" spans="1:5" ht="31.5" customHeight="1">
      <c r="A2" s="468" t="s">
        <v>412</v>
      </c>
      <c r="B2" s="468"/>
      <c r="C2" s="468"/>
      <c r="D2" s="468"/>
      <c r="E2" s="468"/>
    </row>
    <row r="3" spans="1:5" ht="22.5" customHeight="1">
      <c r="A3" s="540" t="s">
        <v>650</v>
      </c>
      <c r="B3" s="540"/>
      <c r="C3" s="540"/>
      <c r="D3" s="540"/>
      <c r="E3" s="540"/>
    </row>
    <row r="4" spans="1:5" ht="16.5" thickBot="1">
      <c r="A4" s="83"/>
      <c r="B4" s="83"/>
      <c r="C4" s="83"/>
      <c r="D4" s="83"/>
      <c r="E4" s="83" t="s">
        <v>755</v>
      </c>
    </row>
    <row r="5" spans="1:5" ht="16.5" thickBot="1">
      <c r="A5" s="541" t="s">
        <v>3</v>
      </c>
      <c r="B5" s="261" t="s">
        <v>484</v>
      </c>
      <c r="C5" s="262"/>
      <c r="D5" s="261" t="s">
        <v>485</v>
      </c>
      <c r="E5" s="263"/>
    </row>
    <row r="6" spans="1:5" ht="32.25" thickBot="1">
      <c r="A6" s="542"/>
      <c r="B6" s="264" t="s">
        <v>1</v>
      </c>
      <c r="C6" s="265" t="s">
        <v>731</v>
      </c>
      <c r="D6" s="264" t="s">
        <v>1</v>
      </c>
      <c r="E6" s="265" t="s">
        <v>731</v>
      </c>
    </row>
    <row r="7" spans="1:5" ht="16.5" thickBot="1">
      <c r="A7" s="266">
        <v>1</v>
      </c>
      <c r="B7" s="264">
        <v>2</v>
      </c>
      <c r="C7" s="265">
        <v>5</v>
      </c>
      <c r="D7" s="264">
        <v>6</v>
      </c>
      <c r="E7" s="267">
        <v>9</v>
      </c>
    </row>
    <row r="8" spans="1:5" ht="28.5" customHeight="1">
      <c r="A8" s="268" t="s">
        <v>7</v>
      </c>
      <c r="B8" s="269" t="s">
        <v>732</v>
      </c>
      <c r="C8" s="300">
        <v>16200</v>
      </c>
      <c r="D8" s="302" t="s">
        <v>398</v>
      </c>
      <c r="E8" s="303">
        <v>8372</v>
      </c>
    </row>
    <row r="9" spans="1:5" ht="34.5" customHeight="1">
      <c r="A9" s="270" t="s">
        <v>8</v>
      </c>
      <c r="B9" s="271" t="s">
        <v>757</v>
      </c>
      <c r="C9" s="301">
        <v>4804</v>
      </c>
      <c r="D9" s="271" t="s">
        <v>735</v>
      </c>
      <c r="E9" s="272">
        <v>1066</v>
      </c>
    </row>
    <row r="10" spans="1:5" ht="24.75" customHeight="1">
      <c r="A10" s="270" t="s">
        <v>9</v>
      </c>
      <c r="B10" s="271" t="s">
        <v>733</v>
      </c>
      <c r="C10" s="301"/>
      <c r="D10" s="271" t="s">
        <v>648</v>
      </c>
      <c r="E10" s="272">
        <v>6270</v>
      </c>
    </row>
    <row r="11" spans="1:5" ht="24.75" customHeight="1">
      <c r="A11" s="270" t="s">
        <v>10</v>
      </c>
      <c r="B11" s="273" t="s">
        <v>408</v>
      </c>
      <c r="C11" s="301">
        <v>1660</v>
      </c>
      <c r="D11" s="274" t="s">
        <v>635</v>
      </c>
      <c r="E11" s="272">
        <v>5615</v>
      </c>
    </row>
    <row r="12" spans="1:5" ht="24.75" customHeight="1">
      <c r="A12" s="270" t="s">
        <v>486</v>
      </c>
      <c r="B12" s="271" t="s">
        <v>638</v>
      </c>
      <c r="C12" s="301">
        <v>3120</v>
      </c>
      <c r="D12" s="304" t="s">
        <v>756</v>
      </c>
      <c r="E12" s="272">
        <v>5331</v>
      </c>
    </row>
    <row r="13" spans="1:5" ht="24.75" customHeight="1">
      <c r="A13" s="270" t="s">
        <v>487</v>
      </c>
      <c r="B13" s="271" t="s">
        <v>734</v>
      </c>
      <c r="C13" s="301"/>
      <c r="D13" s="271"/>
      <c r="E13" s="272"/>
    </row>
    <row r="14" spans="1:5" ht="24.75" customHeight="1">
      <c r="A14" s="270" t="s">
        <v>488</v>
      </c>
      <c r="B14" s="271" t="s">
        <v>362</v>
      </c>
      <c r="C14" s="301">
        <v>870</v>
      </c>
      <c r="D14" s="271"/>
      <c r="E14" s="272"/>
    </row>
    <row r="15" spans="1:5" ht="24.75" customHeight="1" thickBot="1">
      <c r="A15" s="270" t="s">
        <v>489</v>
      </c>
      <c r="B15" s="271"/>
      <c r="C15" s="301"/>
      <c r="D15" s="295"/>
      <c r="E15" s="305"/>
    </row>
    <row r="16" spans="1:5" ht="38.25" customHeight="1" thickBot="1">
      <c r="A16" s="275" t="s">
        <v>497</v>
      </c>
      <c r="B16" s="276" t="s">
        <v>493</v>
      </c>
      <c r="C16" s="277">
        <f>SUM(C8:C15)</f>
        <v>26654</v>
      </c>
      <c r="D16" s="278" t="s">
        <v>494</v>
      </c>
      <c r="E16" s="279">
        <f>SUM(E8:E15)</f>
        <v>26654</v>
      </c>
    </row>
    <row r="17" spans="1:5" ht="31.5">
      <c r="A17" s="280" t="s">
        <v>499</v>
      </c>
      <c r="B17" s="281" t="s">
        <v>736</v>
      </c>
      <c r="C17" s="282"/>
      <c r="D17" s="271" t="s">
        <v>747</v>
      </c>
      <c r="E17" s="283"/>
    </row>
    <row r="18" spans="1:5" ht="31.5">
      <c r="A18" s="284" t="s">
        <v>500</v>
      </c>
      <c r="B18" s="271" t="s">
        <v>737</v>
      </c>
      <c r="C18" s="286"/>
      <c r="D18" s="271" t="s">
        <v>498</v>
      </c>
      <c r="E18" s="287"/>
    </row>
    <row r="19" spans="1:5" ht="31.5" customHeight="1">
      <c r="A19" s="270" t="s">
        <v>501</v>
      </c>
      <c r="B19" s="271" t="s">
        <v>738</v>
      </c>
      <c r="C19" s="288">
        <v>0</v>
      </c>
      <c r="D19" s="271" t="s">
        <v>748</v>
      </c>
      <c r="E19" s="287"/>
    </row>
    <row r="20" spans="1:5" ht="30" customHeight="1">
      <c r="A20" s="270" t="s">
        <v>502</v>
      </c>
      <c r="B20" s="271" t="s">
        <v>739</v>
      </c>
      <c r="C20" s="288">
        <v>0</v>
      </c>
      <c r="D20" s="271" t="s">
        <v>496</v>
      </c>
      <c r="E20" s="287"/>
    </row>
    <row r="21" spans="1:5" ht="31.5" customHeight="1">
      <c r="A21" s="270" t="s">
        <v>503</v>
      </c>
      <c r="B21" s="271" t="s">
        <v>740</v>
      </c>
      <c r="C21" s="288"/>
      <c r="D21" s="271" t="s">
        <v>651</v>
      </c>
      <c r="E21" s="287"/>
    </row>
    <row r="22" spans="1:5" ht="31.5">
      <c r="A22" s="270" t="s">
        <v>504</v>
      </c>
      <c r="B22" s="285" t="s">
        <v>741</v>
      </c>
      <c r="C22" s="288"/>
      <c r="D22" s="271" t="s">
        <v>749</v>
      </c>
      <c r="E22" s="287"/>
    </row>
    <row r="23" spans="1:5" ht="31.5">
      <c r="A23" s="289" t="s">
        <v>505</v>
      </c>
      <c r="B23" s="274" t="s">
        <v>742</v>
      </c>
      <c r="C23" s="290"/>
      <c r="D23" s="269" t="s">
        <v>750</v>
      </c>
      <c r="E23" s="283"/>
    </row>
    <row r="24" spans="1:5" ht="37.5" customHeight="1">
      <c r="A24" s="270" t="s">
        <v>506</v>
      </c>
      <c r="B24" s="271" t="s">
        <v>743</v>
      </c>
      <c r="C24" s="288"/>
      <c r="D24" s="271" t="s">
        <v>751</v>
      </c>
      <c r="E24" s="287"/>
    </row>
    <row r="25" spans="1:5" ht="31.5">
      <c r="A25" s="268" t="s">
        <v>507</v>
      </c>
      <c r="B25" s="298" t="s">
        <v>744</v>
      </c>
      <c r="C25" s="291"/>
      <c r="D25" s="298" t="s">
        <v>752</v>
      </c>
      <c r="E25" s="292"/>
    </row>
    <row r="26" spans="1:5" ht="33" customHeight="1">
      <c r="A26" s="293" t="s">
        <v>508</v>
      </c>
      <c r="B26" s="299" t="s">
        <v>745</v>
      </c>
      <c r="C26" s="327">
        <f>C16+C25</f>
        <v>26654</v>
      </c>
      <c r="D26" s="299" t="s">
        <v>753</v>
      </c>
      <c r="E26" s="328">
        <f>E16</f>
        <v>26654</v>
      </c>
    </row>
    <row r="27" spans="1:5" ht="33.75" customHeight="1" thickBot="1">
      <c r="A27" s="294" t="s">
        <v>509</v>
      </c>
      <c r="B27" s="295" t="s">
        <v>510</v>
      </c>
      <c r="C27" s="296">
        <f>E26-C26</f>
        <v>0</v>
      </c>
      <c r="D27" s="295" t="s">
        <v>653</v>
      </c>
      <c r="E27" s="297"/>
    </row>
    <row r="28" spans="1:5" ht="30" customHeight="1" thickBot="1">
      <c r="A28" s="275" t="s">
        <v>652</v>
      </c>
      <c r="B28" s="276" t="s">
        <v>746</v>
      </c>
      <c r="C28" s="277">
        <f>SUM(C19:C27)</f>
        <v>26654</v>
      </c>
      <c r="D28" s="276" t="s">
        <v>754</v>
      </c>
      <c r="E28" s="279">
        <f>SUM(E17:E27)</f>
        <v>26654</v>
      </c>
    </row>
  </sheetData>
  <sheetProtection/>
  <mergeCells count="4">
    <mergeCell ref="A3:E3"/>
    <mergeCell ref="A5:A6"/>
    <mergeCell ref="A1:E1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&amp;R5. számú melléklet a .1/2014.(II.05.)  számú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2014-02-06T08:14:32Z</cp:lastPrinted>
  <dcterms:created xsi:type="dcterms:W3CDTF">2006-09-16T00:00:00Z</dcterms:created>
  <dcterms:modified xsi:type="dcterms:W3CDTF">2014-02-13T14:19:43Z</dcterms:modified>
  <cp:category/>
  <cp:version/>
  <cp:contentType/>
  <cp:contentStatus/>
</cp:coreProperties>
</file>