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állam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G35" i="1"/>
  <c r="G34"/>
  <c r="G33"/>
  <c r="H32"/>
  <c r="G32" s="1"/>
  <c r="F32"/>
  <c r="F36" s="1"/>
  <c r="G31"/>
  <c r="G30"/>
  <c r="G29"/>
  <c r="G28"/>
  <c r="G27"/>
  <c r="H26"/>
  <c r="G26" s="1"/>
  <c r="F26"/>
  <c r="G25"/>
  <c r="G24"/>
  <c r="G23"/>
  <c r="G22"/>
  <c r="G21"/>
  <c r="G20"/>
  <c r="G19"/>
  <c r="G18"/>
  <c r="H16"/>
  <c r="H17" s="1"/>
  <c r="G17" s="1"/>
  <c r="F16"/>
  <c r="F17" s="1"/>
  <c r="G15"/>
  <c r="G14"/>
  <c r="G13"/>
  <c r="G12"/>
  <c r="G11"/>
  <c r="G10"/>
  <c r="G9"/>
  <c r="G8"/>
  <c r="G7"/>
  <c r="G36" l="1"/>
  <c r="H36"/>
  <c r="G16"/>
</calcChain>
</file>

<file path=xl/sharedStrings.xml><?xml version="1.0" encoding="utf-8"?>
<sst xmlns="http://schemas.openxmlformats.org/spreadsheetml/2006/main" count="80" uniqueCount="68">
  <si>
    <t>Jásd Község Önkormányzata 2016.évi normatív állami támogatások</t>
  </si>
  <si>
    <t>Jogcím</t>
  </si>
  <si>
    <t>Me.</t>
  </si>
  <si>
    <t>Mutató</t>
  </si>
  <si>
    <t>Fajlagos összeg</t>
  </si>
  <si>
    <t>Eredeti  előirányzat(Ft)</t>
  </si>
  <si>
    <t>Módosítási javaslat</t>
  </si>
  <si>
    <t>Módosított előirányzat</t>
  </si>
  <si>
    <t>I.1.a</t>
  </si>
  <si>
    <t>Önkormányzati hivatal támogatása</t>
  </si>
  <si>
    <t>I.1.ba</t>
  </si>
  <si>
    <t>Zöldterület-gazdálkodással kapcs. feladatok ellátás tám.</t>
  </si>
  <si>
    <t>hektár</t>
  </si>
  <si>
    <t>I.1.bb</t>
  </si>
  <si>
    <t>Közvilágítás fenntartásának támogatása</t>
  </si>
  <si>
    <t>km</t>
  </si>
  <si>
    <t>I.1.bc</t>
  </si>
  <si>
    <t>Köztemető fenntartási feladatok</t>
  </si>
  <si>
    <t>min. 100 000</t>
  </si>
  <si>
    <t>I.1.bd</t>
  </si>
  <si>
    <t>Közutak fenntartásának támogatása</t>
  </si>
  <si>
    <t>I.1.c</t>
  </si>
  <si>
    <t>Egyéb önkormányzati feladatok támogatása</t>
  </si>
  <si>
    <t>I.1.d</t>
  </si>
  <si>
    <t>Lakott küldterülettel kapcsolatos feladatok támogatása</t>
  </si>
  <si>
    <t>I.1.e</t>
  </si>
  <si>
    <t>Üdülőhelyi feladatok támogatása</t>
  </si>
  <si>
    <t>I.1,V.</t>
  </si>
  <si>
    <t>Kiegészítés I.1. jogcímekhez</t>
  </si>
  <si>
    <t>I.1.VI.6</t>
  </si>
  <si>
    <t>2015. évről áthúzódó kompenzáció</t>
  </si>
  <si>
    <t>Település-üzemeltetéshez kapcsolódó feladatellátás tám. össz.</t>
  </si>
  <si>
    <t>Helyi önkormányzatok működésének ált. tám.</t>
  </si>
  <si>
    <t>II.1. (1)</t>
  </si>
  <si>
    <t>Óvodapedagógusok bértámogatása 8 hó</t>
  </si>
  <si>
    <t>fő</t>
  </si>
  <si>
    <t>II.1. (2)</t>
  </si>
  <si>
    <t>Óvodapedagógusok munkáját segítők bértámogatása 8 hó</t>
  </si>
  <si>
    <t>II.1. (3)</t>
  </si>
  <si>
    <t>Óvodapedagógusok bértámogatása 4 hó</t>
  </si>
  <si>
    <t>II.1. (4)</t>
  </si>
  <si>
    <t>Óvodapedagógusok munkáját segítők bértámogatása 4 hó</t>
  </si>
  <si>
    <t>II.1. (5)</t>
  </si>
  <si>
    <t>Óvodapedagógusok bértámogatása pótlólagos össz. szept.-től</t>
  </si>
  <si>
    <t>II.2.</t>
  </si>
  <si>
    <t>Óvodaműködtetés támogatása 8 hó</t>
  </si>
  <si>
    <t>Óvodaműködtetés támogatása 4 hó</t>
  </si>
  <si>
    <t>II.5.</t>
  </si>
  <si>
    <t>Ped.II.kategóriába sorolt óvodapedagógusok kiegészítő támogatása</t>
  </si>
  <si>
    <t>Összesen köznevelési támogatás</t>
  </si>
  <si>
    <t>III.2.</t>
  </si>
  <si>
    <t>Hozzájárulás a szociális pénzbeli ellátásokhoz</t>
  </si>
  <si>
    <t>III.3.c</t>
  </si>
  <si>
    <t>Szociális étkeztetés</t>
  </si>
  <si>
    <t>III.5.a)</t>
  </si>
  <si>
    <t>Gyermekétkezetés támogatása, bértámogatás</t>
  </si>
  <si>
    <t>III.5.b)</t>
  </si>
  <si>
    <t>Gyermekétkezetés támogatása, üzemeltetési támogatás</t>
  </si>
  <si>
    <t>III.5.c)</t>
  </si>
  <si>
    <t>Rászoruló gyermekek intézményen kívüli szünidei étkeztetésének támogatása</t>
  </si>
  <si>
    <t>Ft</t>
  </si>
  <si>
    <t>Összesen szociális feladatok támogatása</t>
  </si>
  <si>
    <t>IV.I.d.</t>
  </si>
  <si>
    <t>Könyvtári és közművelődési feladatok támogatása</t>
  </si>
  <si>
    <t>2016.évi bérkompenzáció</t>
  </si>
  <si>
    <t>Előző évi kiutalatlan támogatás</t>
  </si>
  <si>
    <t>Önkormányzat támogatásai összesen</t>
  </si>
  <si>
    <t>4.sz. melléklet a 7/2016. (IX.27.)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</si>
</sst>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0" fillId="3" borderId="0" applyNumberFormat="0" applyBorder="0" applyAlignment="0" applyProtection="0"/>
    <xf numFmtId="0" fontId="10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5" borderId="0" applyNumberFormat="0" applyBorder="0" applyAlignment="0" applyProtection="0"/>
    <xf numFmtId="0" fontId="13" fillId="6" borderId="0" applyNumberFormat="0" applyBorder="0" applyAlignment="0" applyProtection="0"/>
    <xf numFmtId="0" fontId="14" fillId="26" borderId="13" applyNumberFormat="0" applyAlignment="0" applyProtection="0"/>
    <xf numFmtId="0" fontId="15" fillId="27" borderId="14" applyNumberFormat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3" applyNumberFormat="0" applyAlignment="0" applyProtection="0"/>
    <xf numFmtId="0" fontId="23" fillId="0" borderId="18" applyNumberFormat="0" applyFill="0" applyAlignment="0" applyProtection="0"/>
    <xf numFmtId="0" fontId="24" fillId="28" borderId="0" applyNumberFormat="0" applyBorder="0" applyAlignment="0" applyProtection="0"/>
    <xf numFmtId="0" fontId="25" fillId="0" borderId="0"/>
    <xf numFmtId="0" fontId="26" fillId="0" borderId="0"/>
    <xf numFmtId="0" fontId="27" fillId="0" borderId="0"/>
    <xf numFmtId="0" fontId="28" fillId="0" borderId="0"/>
    <xf numFmtId="0" fontId="26" fillId="0" borderId="0"/>
    <xf numFmtId="0" fontId="16" fillId="0" borderId="0"/>
    <xf numFmtId="0" fontId="11" fillId="29" borderId="19" applyNumberFormat="0" applyFont="0" applyAlignment="0" applyProtection="0"/>
    <xf numFmtId="0" fontId="30" fillId="26" borderId="20" applyNumberFormat="0" applyAlignment="0" applyProtection="0"/>
    <xf numFmtId="164" fontId="16" fillId="0" borderId="0"/>
    <xf numFmtId="164" fontId="25" fillId="0" borderId="0"/>
    <xf numFmtId="44" fontId="25" fillId="0" borderId="0" applyFont="0" applyFill="0" applyBorder="0" applyAlignment="0" applyProtection="0"/>
    <xf numFmtId="164" fontId="25" fillId="0" borderId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0" fontId="2" fillId="0" borderId="8" xfId="0" applyFont="1" applyBorder="1"/>
    <xf numFmtId="3" fontId="6" fillId="0" borderId="7" xfId="0" applyNumberFormat="1" applyFont="1" applyFill="1" applyBorder="1"/>
    <xf numFmtId="3" fontId="6" fillId="0" borderId="8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7" fillId="0" borderId="6" xfId="0" applyFont="1" applyFill="1" applyBorder="1"/>
    <xf numFmtId="0" fontId="6" fillId="0" borderId="5" xfId="0" applyFont="1" applyFill="1" applyBorder="1"/>
    <xf numFmtId="3" fontId="7" fillId="0" borderId="6" xfId="0" applyNumberFormat="1" applyFont="1" applyFill="1" applyBorder="1"/>
    <xf numFmtId="3" fontId="6" fillId="0" borderId="8" xfId="0" applyNumberFormat="1" applyFont="1" applyBorder="1"/>
    <xf numFmtId="0" fontId="5" fillId="0" borderId="6" xfId="0" applyFont="1" applyBorder="1"/>
    <xf numFmtId="3" fontId="5" fillId="0" borderId="6" xfId="0" applyNumberFormat="1" applyFont="1" applyBorder="1"/>
    <xf numFmtId="3" fontId="8" fillId="0" borderId="7" xfId="0" applyNumberFormat="1" applyFont="1" applyBorder="1"/>
    <xf numFmtId="3" fontId="8" fillId="0" borderId="8" xfId="0" applyNumberFormat="1" applyFont="1" applyBorder="1"/>
    <xf numFmtId="0" fontId="9" fillId="0" borderId="6" xfId="0" applyFont="1" applyBorder="1"/>
    <xf numFmtId="3" fontId="9" fillId="0" borderId="6" xfId="0" applyNumberFormat="1" applyFont="1" applyBorder="1"/>
    <xf numFmtId="3" fontId="9" fillId="0" borderId="7" xfId="0" applyNumberFormat="1" applyFont="1" applyFill="1" applyBorder="1"/>
    <xf numFmtId="3" fontId="9" fillId="0" borderId="8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0" fontId="8" fillId="0" borderId="6" xfId="0" applyFont="1" applyBorder="1"/>
    <xf numFmtId="3" fontId="8" fillId="0" borderId="6" xfId="0" applyNumberFormat="1" applyFont="1" applyBorder="1"/>
    <xf numFmtId="3" fontId="4" fillId="0" borderId="6" xfId="0" applyNumberFormat="1" applyFont="1" applyFill="1" applyBorder="1"/>
    <xf numFmtId="3" fontId="6" fillId="0" borderId="6" xfId="0" applyNumberFormat="1" applyFont="1" applyFill="1" applyBorder="1"/>
    <xf numFmtId="0" fontId="9" fillId="0" borderId="0" xfId="0" applyFont="1" applyFill="1"/>
    <xf numFmtId="0" fontId="6" fillId="0" borderId="9" xfId="0" applyFont="1" applyBorder="1"/>
    <xf numFmtId="0" fontId="8" fillId="0" borderId="10" xfId="0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0" fontId="6" fillId="0" borderId="0" xfId="0" applyFont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&#233;vi%20Rendelet%20m&#243;dos&#237;t&#225;s%20j&#250;n.3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vont_KV-i Mérleg"/>
      <sheetName val="bevételek önként"/>
      <sheetName val="kiadások önként"/>
      <sheetName val="állami"/>
      <sheetName val="Önk.KV-i Mérleg"/>
      <sheetName val="közhatalmi bev"/>
      <sheetName val="ellátott szoc.jutt"/>
      <sheetName val="OVI_KV-i_Mérleg "/>
      <sheetName val="beruházás felújítás 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J13" sqref="J13"/>
    </sheetView>
  </sheetViews>
  <sheetFormatPr defaultColWidth="9.140625" defaultRowHeight="15"/>
  <cols>
    <col min="1" max="1" width="8" style="2" customWidth="1"/>
    <col min="2" max="2" width="54.85546875" style="2" customWidth="1"/>
    <col min="3" max="3" width="6.85546875" style="2" customWidth="1"/>
    <col min="4" max="4" width="5.85546875" style="2" customWidth="1"/>
    <col min="5" max="5" width="11" style="2" customWidth="1"/>
    <col min="6" max="6" width="12.5703125" style="2" customWidth="1"/>
    <col min="7" max="7" width="10.7109375" style="2" customWidth="1"/>
    <col min="8" max="8" width="12.5703125" style="2" customWidth="1"/>
    <col min="9" max="16384" width="9.140625" style="2"/>
  </cols>
  <sheetData>
    <row r="1" spans="1:8">
      <c r="A1" s="1" t="s">
        <v>67</v>
      </c>
      <c r="B1" s="1"/>
      <c r="C1" s="1"/>
      <c r="D1" s="1"/>
      <c r="E1" s="1"/>
      <c r="F1" s="1"/>
      <c r="G1" s="1"/>
      <c r="H1" s="1"/>
    </row>
    <row r="2" spans="1:8" ht="4.5" customHeight="1"/>
    <row r="3" spans="1:8" ht="15.75" customHeight="1">
      <c r="A3" s="3" t="s">
        <v>0</v>
      </c>
      <c r="B3" s="3"/>
      <c r="C3" s="3"/>
      <c r="D3" s="3"/>
      <c r="E3" s="3"/>
      <c r="F3" s="3"/>
      <c r="G3" s="4"/>
    </row>
    <row r="4" spans="1:8" ht="8.25" customHeight="1" thickBot="1">
      <c r="A4" s="5"/>
      <c r="B4" s="5"/>
      <c r="C4" s="5"/>
      <c r="D4" s="5"/>
      <c r="E4" s="5"/>
      <c r="F4" s="5"/>
      <c r="G4" s="6"/>
    </row>
    <row r="5" spans="1:8" ht="30.75" customHeight="1">
      <c r="A5" s="7"/>
      <c r="B5" s="8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10" t="s">
        <v>6</v>
      </c>
      <c r="H5" s="10" t="s">
        <v>7</v>
      </c>
    </row>
    <row r="6" spans="1:8" ht="14.1" customHeight="1">
      <c r="A6" s="11" t="s">
        <v>8</v>
      </c>
      <c r="B6" s="12" t="s">
        <v>9</v>
      </c>
      <c r="C6" s="12"/>
      <c r="D6" s="12"/>
      <c r="E6" s="13"/>
      <c r="F6" s="14"/>
      <c r="G6" s="14"/>
      <c r="H6" s="15"/>
    </row>
    <row r="7" spans="1:8" ht="14.1" customHeight="1">
      <c r="A7" s="11" t="s">
        <v>10</v>
      </c>
      <c r="B7" s="12" t="s">
        <v>11</v>
      </c>
      <c r="C7" s="12" t="s">
        <v>12</v>
      </c>
      <c r="D7" s="12"/>
      <c r="E7" s="13">
        <v>22300</v>
      </c>
      <c r="F7" s="16">
        <v>1844210</v>
      </c>
      <c r="G7" s="16">
        <f>H7-F7</f>
        <v>0</v>
      </c>
      <c r="H7" s="17">
        <v>1844210</v>
      </c>
    </row>
    <row r="8" spans="1:8" ht="14.1" customHeight="1">
      <c r="A8" s="11" t="s">
        <v>13</v>
      </c>
      <c r="B8" s="12" t="s">
        <v>14</v>
      </c>
      <c r="C8" s="12" t="s">
        <v>15</v>
      </c>
      <c r="D8" s="12"/>
      <c r="E8" s="13">
        <v>320000</v>
      </c>
      <c r="F8" s="16">
        <v>2208000</v>
      </c>
      <c r="G8" s="16">
        <f t="shared" ref="G8:G35" si="0">H8-F8</f>
        <v>0</v>
      </c>
      <c r="H8" s="17">
        <v>2208000</v>
      </c>
    </row>
    <row r="9" spans="1:8" ht="14.1" customHeight="1">
      <c r="A9" s="11" t="s">
        <v>16</v>
      </c>
      <c r="B9" s="12" t="s">
        <v>17</v>
      </c>
      <c r="C9" s="12"/>
      <c r="D9" s="12"/>
      <c r="E9" s="18" t="s">
        <v>18</v>
      </c>
      <c r="F9" s="16">
        <v>100000</v>
      </c>
      <c r="G9" s="16">
        <f t="shared" si="0"/>
        <v>0</v>
      </c>
      <c r="H9" s="17">
        <v>100000</v>
      </c>
    </row>
    <row r="10" spans="1:8" ht="14.1" customHeight="1">
      <c r="A10" s="11" t="s">
        <v>19</v>
      </c>
      <c r="B10" s="12" t="s">
        <v>20</v>
      </c>
      <c r="C10" s="12" t="s">
        <v>15</v>
      </c>
      <c r="D10" s="12"/>
      <c r="E10" s="13">
        <v>227000</v>
      </c>
      <c r="F10" s="16">
        <v>1368810</v>
      </c>
      <c r="G10" s="16">
        <f t="shared" si="0"/>
        <v>0</v>
      </c>
      <c r="H10" s="17">
        <v>1368810</v>
      </c>
    </row>
    <row r="11" spans="1:8" ht="14.1" customHeight="1">
      <c r="A11" s="11" t="s">
        <v>21</v>
      </c>
      <c r="B11" s="12" t="s">
        <v>22</v>
      </c>
      <c r="C11" s="12"/>
      <c r="D11" s="12"/>
      <c r="E11" s="13"/>
      <c r="F11" s="16">
        <v>5000000</v>
      </c>
      <c r="G11" s="16">
        <f t="shared" si="0"/>
        <v>0</v>
      </c>
      <c r="H11" s="17">
        <v>5000000</v>
      </c>
    </row>
    <row r="12" spans="1:8" ht="14.1" customHeight="1">
      <c r="A12" s="11" t="s">
        <v>23</v>
      </c>
      <c r="B12" s="19" t="s">
        <v>24</v>
      </c>
      <c r="C12" s="12"/>
      <c r="D12" s="12"/>
      <c r="E12" s="13"/>
      <c r="F12" s="16">
        <v>86700</v>
      </c>
      <c r="G12" s="16">
        <f t="shared" si="0"/>
        <v>0</v>
      </c>
      <c r="H12" s="17">
        <v>86700</v>
      </c>
    </row>
    <row r="13" spans="1:8" ht="14.1" customHeight="1">
      <c r="A13" s="11" t="s">
        <v>25</v>
      </c>
      <c r="B13" s="19" t="s">
        <v>26</v>
      </c>
      <c r="C13" s="12"/>
      <c r="D13" s="12"/>
      <c r="E13" s="13"/>
      <c r="F13" s="16">
        <v>359600</v>
      </c>
      <c r="G13" s="16">
        <f t="shared" si="0"/>
        <v>0</v>
      </c>
      <c r="H13" s="17">
        <v>359600</v>
      </c>
    </row>
    <row r="14" spans="1:8" ht="14.1" customHeight="1">
      <c r="A14" s="11" t="s">
        <v>27</v>
      </c>
      <c r="B14" s="12" t="s">
        <v>28</v>
      </c>
      <c r="C14" s="12"/>
      <c r="D14" s="12"/>
      <c r="E14" s="13"/>
      <c r="F14" s="16">
        <v>2741830</v>
      </c>
      <c r="G14" s="16">
        <f t="shared" si="0"/>
        <v>0</v>
      </c>
      <c r="H14" s="17">
        <v>2741830</v>
      </c>
    </row>
    <row r="15" spans="1:8" ht="14.1" customHeight="1">
      <c r="A15" s="20" t="s">
        <v>29</v>
      </c>
      <c r="B15" s="19" t="s">
        <v>30</v>
      </c>
      <c r="C15" s="19"/>
      <c r="D15" s="19"/>
      <c r="E15" s="21"/>
      <c r="F15" s="14">
        <v>24511</v>
      </c>
      <c r="G15" s="16">
        <f t="shared" si="0"/>
        <v>0</v>
      </c>
      <c r="H15" s="22">
        <v>24511</v>
      </c>
    </row>
    <row r="16" spans="1:8" ht="14.1" customHeight="1">
      <c r="A16" s="11"/>
      <c r="B16" s="23" t="s">
        <v>31</v>
      </c>
      <c r="C16" s="23"/>
      <c r="D16" s="23"/>
      <c r="E16" s="24"/>
      <c r="F16" s="25">
        <f>SUM(F7:F15)</f>
        <v>13733661</v>
      </c>
      <c r="G16" s="16">
        <f t="shared" si="0"/>
        <v>0</v>
      </c>
      <c r="H16" s="26">
        <f>SUM(H7:H15)</f>
        <v>13733661</v>
      </c>
    </row>
    <row r="17" spans="1:8" ht="14.1" customHeight="1">
      <c r="A17" s="11"/>
      <c r="B17" s="23" t="s">
        <v>32</v>
      </c>
      <c r="C17" s="23"/>
      <c r="D17" s="23"/>
      <c r="E17" s="24"/>
      <c r="F17" s="25">
        <f>F6+F16</f>
        <v>13733661</v>
      </c>
      <c r="G17" s="16">
        <f t="shared" si="0"/>
        <v>0</v>
      </c>
      <c r="H17" s="26">
        <f>H6+H16</f>
        <v>13733661</v>
      </c>
    </row>
    <row r="18" spans="1:8" ht="14.1" customHeight="1">
      <c r="A18" s="11" t="s">
        <v>33</v>
      </c>
      <c r="B18" s="27" t="s">
        <v>34</v>
      </c>
      <c r="C18" s="27" t="s">
        <v>35</v>
      </c>
      <c r="D18" s="27">
        <v>2.7</v>
      </c>
      <c r="E18" s="28">
        <v>4308000</v>
      </c>
      <c r="F18" s="16">
        <v>7754400</v>
      </c>
      <c r="G18" s="16">
        <f t="shared" si="0"/>
        <v>0</v>
      </c>
      <c r="H18" s="17">
        <v>7754400</v>
      </c>
    </row>
    <row r="19" spans="1:8" ht="14.1" customHeight="1">
      <c r="A19" s="11" t="s">
        <v>36</v>
      </c>
      <c r="B19" s="27" t="s">
        <v>37</v>
      </c>
      <c r="C19" s="27" t="s">
        <v>35</v>
      </c>
      <c r="D19" s="27">
        <v>1</v>
      </c>
      <c r="E19" s="28">
        <v>1800000</v>
      </c>
      <c r="F19" s="16">
        <v>1200000</v>
      </c>
      <c r="G19" s="16">
        <f t="shared" si="0"/>
        <v>0</v>
      </c>
      <c r="H19" s="17">
        <v>1200000</v>
      </c>
    </row>
    <row r="20" spans="1:8" ht="14.1" customHeight="1">
      <c r="A20" s="11" t="s">
        <v>38</v>
      </c>
      <c r="B20" s="27" t="s">
        <v>39</v>
      </c>
      <c r="C20" s="27" t="s">
        <v>35</v>
      </c>
      <c r="D20" s="27">
        <v>2.2999999999999998</v>
      </c>
      <c r="E20" s="28">
        <v>2491200</v>
      </c>
      <c r="F20" s="16">
        <v>3302800</v>
      </c>
      <c r="G20" s="16">
        <f t="shared" si="0"/>
        <v>0</v>
      </c>
      <c r="H20" s="17">
        <v>3302800</v>
      </c>
    </row>
    <row r="21" spans="1:8" ht="14.1" customHeight="1">
      <c r="A21" s="11" t="s">
        <v>40</v>
      </c>
      <c r="B21" s="27" t="s">
        <v>41</v>
      </c>
      <c r="C21" s="27" t="s">
        <v>35</v>
      </c>
      <c r="D21" s="27">
        <v>1</v>
      </c>
      <c r="E21" s="28">
        <v>1800000</v>
      </c>
      <c r="F21" s="16">
        <v>600000</v>
      </c>
      <c r="G21" s="16">
        <f t="shared" si="0"/>
        <v>0</v>
      </c>
      <c r="H21" s="17">
        <v>600000</v>
      </c>
    </row>
    <row r="22" spans="1:8" ht="14.1" customHeight="1">
      <c r="A22" s="11" t="s">
        <v>42</v>
      </c>
      <c r="B22" s="27" t="s">
        <v>43</v>
      </c>
      <c r="C22" s="27" t="s">
        <v>35</v>
      </c>
      <c r="D22" s="27">
        <v>2.2999999999999998</v>
      </c>
      <c r="E22" s="28">
        <v>35000</v>
      </c>
      <c r="F22" s="16">
        <v>80500</v>
      </c>
      <c r="G22" s="16">
        <f t="shared" si="0"/>
        <v>0</v>
      </c>
      <c r="H22" s="17">
        <v>80500</v>
      </c>
    </row>
    <row r="23" spans="1:8" ht="14.1" customHeight="1">
      <c r="A23" s="11" t="s">
        <v>44</v>
      </c>
      <c r="B23" s="27" t="s">
        <v>45</v>
      </c>
      <c r="C23" s="27" t="s">
        <v>35</v>
      </c>
      <c r="D23" s="27">
        <v>25</v>
      </c>
      <c r="E23" s="28">
        <v>840000</v>
      </c>
      <c r="F23" s="16">
        <v>1333333</v>
      </c>
      <c r="G23" s="16">
        <f t="shared" si="0"/>
        <v>0</v>
      </c>
      <c r="H23" s="17">
        <v>1333333</v>
      </c>
    </row>
    <row r="24" spans="1:8" ht="14.1" customHeight="1">
      <c r="A24" s="11" t="s">
        <v>44</v>
      </c>
      <c r="B24" s="27" t="s">
        <v>46</v>
      </c>
      <c r="C24" s="27" t="s">
        <v>35</v>
      </c>
      <c r="D24" s="27">
        <v>20</v>
      </c>
      <c r="E24" s="28">
        <v>350000</v>
      </c>
      <c r="F24" s="16">
        <v>533333</v>
      </c>
      <c r="G24" s="16">
        <f t="shared" si="0"/>
        <v>0</v>
      </c>
      <c r="H24" s="17">
        <v>533333</v>
      </c>
    </row>
    <row r="25" spans="1:8" ht="14.1" customHeight="1">
      <c r="A25" s="11" t="s">
        <v>47</v>
      </c>
      <c r="B25" s="27" t="s">
        <v>48</v>
      </c>
      <c r="C25" s="27" t="s">
        <v>35</v>
      </c>
      <c r="D25" s="27">
        <v>1</v>
      </c>
      <c r="E25" s="28">
        <v>352000</v>
      </c>
      <c r="F25" s="16">
        <v>384000</v>
      </c>
      <c r="G25" s="16">
        <f t="shared" si="0"/>
        <v>0</v>
      </c>
      <c r="H25" s="17">
        <v>384000</v>
      </c>
    </row>
    <row r="26" spans="1:8" ht="14.1" customHeight="1">
      <c r="A26" s="11"/>
      <c r="B26" s="23" t="s">
        <v>49</v>
      </c>
      <c r="C26" s="23"/>
      <c r="D26" s="23"/>
      <c r="E26" s="24"/>
      <c r="F26" s="25">
        <f>SUM(F18:F25)</f>
        <v>15188366</v>
      </c>
      <c r="G26" s="16">
        <f t="shared" si="0"/>
        <v>0</v>
      </c>
      <c r="H26" s="26">
        <f>SUM(H18:H25)</f>
        <v>15188366</v>
      </c>
    </row>
    <row r="27" spans="1:8" ht="14.1" customHeight="1">
      <c r="A27" s="11" t="s">
        <v>50</v>
      </c>
      <c r="B27" s="27" t="s">
        <v>51</v>
      </c>
      <c r="C27" s="27"/>
      <c r="D27" s="27"/>
      <c r="E27" s="28"/>
      <c r="F27" s="29">
        <v>5685906</v>
      </c>
      <c r="G27" s="16">
        <f t="shared" si="0"/>
        <v>0</v>
      </c>
      <c r="H27" s="30">
        <v>5685906</v>
      </c>
    </row>
    <row r="28" spans="1:8" ht="14.1" customHeight="1">
      <c r="A28" s="11" t="s">
        <v>52</v>
      </c>
      <c r="B28" s="27" t="s">
        <v>53</v>
      </c>
      <c r="C28" s="27" t="s">
        <v>35</v>
      </c>
      <c r="D28" s="27">
        <v>38</v>
      </c>
      <c r="E28" s="28">
        <v>55360</v>
      </c>
      <c r="F28" s="29">
        <v>2103680</v>
      </c>
      <c r="G28" s="16">
        <f t="shared" si="0"/>
        <v>0</v>
      </c>
      <c r="H28" s="30">
        <v>2103680</v>
      </c>
    </row>
    <row r="29" spans="1:8" ht="14.1" customHeight="1">
      <c r="A29" s="11" t="s">
        <v>54</v>
      </c>
      <c r="B29" s="27" t="s">
        <v>55</v>
      </c>
      <c r="C29" s="27" t="s">
        <v>35</v>
      </c>
      <c r="D29" s="27">
        <v>1.96</v>
      </c>
      <c r="E29" s="28">
        <v>1632000</v>
      </c>
      <c r="F29" s="29">
        <v>3198720</v>
      </c>
      <c r="G29" s="16">
        <f t="shared" si="0"/>
        <v>0</v>
      </c>
      <c r="H29" s="30">
        <v>3198720</v>
      </c>
    </row>
    <row r="30" spans="1:8" ht="14.1" customHeight="1">
      <c r="A30" s="11" t="s">
        <v>56</v>
      </c>
      <c r="B30" s="27" t="s">
        <v>57</v>
      </c>
      <c r="C30" s="27"/>
      <c r="D30" s="27"/>
      <c r="E30" s="28"/>
      <c r="F30" s="29">
        <v>1409511</v>
      </c>
      <c r="G30" s="16">
        <f t="shared" si="0"/>
        <v>0</v>
      </c>
      <c r="H30" s="30">
        <v>1409511</v>
      </c>
    </row>
    <row r="31" spans="1:8" ht="14.1" customHeight="1">
      <c r="A31" s="11" t="s">
        <v>58</v>
      </c>
      <c r="B31" s="27" t="s">
        <v>59</v>
      </c>
      <c r="C31" s="27" t="s">
        <v>60</v>
      </c>
      <c r="D31" s="27">
        <v>676</v>
      </c>
      <c r="E31" s="28"/>
      <c r="F31" s="29">
        <v>385320</v>
      </c>
      <c r="G31" s="16">
        <f t="shared" si="0"/>
        <v>0</v>
      </c>
      <c r="H31" s="30">
        <v>385320</v>
      </c>
    </row>
    <row r="32" spans="1:8" ht="14.1" customHeight="1">
      <c r="A32" s="11"/>
      <c r="B32" s="23" t="s">
        <v>61</v>
      </c>
      <c r="C32" s="23"/>
      <c r="D32" s="23"/>
      <c r="E32" s="24"/>
      <c r="F32" s="31">
        <f>SUM(F27:F31)</f>
        <v>12783137</v>
      </c>
      <c r="G32" s="16">
        <f t="shared" si="0"/>
        <v>0</v>
      </c>
      <c r="H32" s="32">
        <f>SUM(H27:H31)</f>
        <v>12783137</v>
      </c>
    </row>
    <row r="33" spans="1:14" ht="14.1" customHeight="1">
      <c r="A33" s="12" t="s">
        <v>62</v>
      </c>
      <c r="B33" s="33" t="s">
        <v>63</v>
      </c>
      <c r="C33" s="33" t="s">
        <v>35</v>
      </c>
      <c r="D33" s="33"/>
      <c r="E33" s="34">
        <v>1140</v>
      </c>
      <c r="F33" s="35">
        <v>1200000</v>
      </c>
      <c r="G33" s="36">
        <f t="shared" si="0"/>
        <v>0</v>
      </c>
      <c r="H33" s="35">
        <v>1200000</v>
      </c>
      <c r="I33" s="37"/>
      <c r="J33" s="37"/>
      <c r="K33" s="37"/>
      <c r="L33" s="37"/>
      <c r="M33" s="37"/>
      <c r="N33" s="37"/>
    </row>
    <row r="34" spans="1:14" ht="14.1" customHeight="1">
      <c r="A34" s="12"/>
      <c r="B34" s="33" t="s">
        <v>64</v>
      </c>
      <c r="C34" s="33"/>
      <c r="D34" s="33"/>
      <c r="E34" s="34"/>
      <c r="F34" s="35"/>
      <c r="G34" s="36">
        <f t="shared" si="0"/>
        <v>126942</v>
      </c>
      <c r="H34" s="35">
        <v>126942</v>
      </c>
      <c r="I34" s="37"/>
      <c r="J34" s="37"/>
      <c r="K34" s="37"/>
      <c r="L34" s="37"/>
      <c r="M34" s="37"/>
      <c r="N34" s="37"/>
    </row>
    <row r="35" spans="1:14" ht="14.1" customHeight="1">
      <c r="A35" s="12"/>
      <c r="B35" s="33" t="s">
        <v>65</v>
      </c>
      <c r="C35" s="33"/>
      <c r="D35" s="33"/>
      <c r="E35" s="34"/>
      <c r="F35" s="35"/>
      <c r="G35" s="36">
        <f t="shared" si="0"/>
        <v>503826</v>
      </c>
      <c r="H35" s="35">
        <v>503826</v>
      </c>
      <c r="I35" s="37"/>
      <c r="J35" s="37"/>
      <c r="K35" s="37"/>
      <c r="L35" s="37"/>
      <c r="M35" s="37"/>
      <c r="N35" s="37"/>
    </row>
    <row r="36" spans="1:14" ht="14.1" customHeight="1" thickBot="1">
      <c r="A36" s="38"/>
      <c r="B36" s="39" t="s">
        <v>66</v>
      </c>
      <c r="C36" s="39"/>
      <c r="D36" s="39"/>
      <c r="E36" s="40"/>
      <c r="F36" s="41">
        <f>F33+F32+F26+F17+F34+F35</f>
        <v>42905164</v>
      </c>
      <c r="G36" s="41">
        <f>G33+G32+G26+G17+G34+G35</f>
        <v>630768</v>
      </c>
      <c r="H36" s="42">
        <f>H33+H32+H26+H17+H35+H34</f>
        <v>43535932</v>
      </c>
    </row>
    <row r="37" spans="1:14" ht="14.1" customHeight="1">
      <c r="A37" s="43"/>
      <c r="B37" s="43"/>
      <c r="C37" s="43"/>
      <c r="D37" s="43"/>
      <c r="E37" s="43"/>
      <c r="F37" s="43"/>
      <c r="G37" s="43"/>
    </row>
  </sheetData>
  <mergeCells count="2">
    <mergeCell ref="A1:H1"/>
    <mergeCell ref="A3:F4"/>
  </mergeCells>
  <pageMargins left="0.98425196850393704" right="0.82677165354330717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2016-09-27T06:10:25Z</dcterms:created>
  <dcterms:modified xsi:type="dcterms:W3CDTF">2016-09-27T06:10:38Z</dcterms:modified>
</cp:coreProperties>
</file>