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<sst xmlns="http://schemas.openxmlformats.org/spreadsheetml/2006/main" count="426" uniqueCount="414">
  <si>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2016. évi költségvetése</t>
  </si>
  <si>
    <t>Bevételek (E 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</si>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</sst>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25">
      <selection activeCell="E56" sqref="E56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4.25">
      <c r="A4" s="32" t="s">
        <v>2</v>
      </c>
    </row>
    <row r="5" spans="1:6" ht="39.7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4.25" hidden="1">
      <c r="A6" s="33" t="s">
        <v>186</v>
      </c>
      <c r="B6" s="34" t="s">
        <v>187</v>
      </c>
      <c r="C6" s="35"/>
      <c r="D6" s="35"/>
      <c r="E6" s="35"/>
      <c r="F6" s="8"/>
    </row>
    <row r="7" spans="1:6" ht="14.25" hidden="1">
      <c r="A7" s="33" t="s">
        <v>188</v>
      </c>
      <c r="B7" s="36" t="s">
        <v>189</v>
      </c>
      <c r="C7" s="35"/>
      <c r="D7" s="35"/>
      <c r="E7" s="35"/>
      <c r="F7" s="8"/>
    </row>
    <row r="8" spans="1:6" ht="14.25" hidden="1">
      <c r="A8" s="33" t="s">
        <v>190</v>
      </c>
      <c r="B8" s="36" t="s">
        <v>191</v>
      </c>
      <c r="C8" s="35"/>
      <c r="D8" s="35"/>
      <c r="E8" s="35"/>
      <c r="F8" s="8"/>
    </row>
    <row r="9" spans="1:6" ht="14.25" hidden="1">
      <c r="A9" s="6" t="s">
        <v>192</v>
      </c>
      <c r="B9" s="36" t="s">
        <v>193</v>
      </c>
      <c r="C9" s="35"/>
      <c r="D9" s="35"/>
      <c r="E9" s="35"/>
      <c r="F9" s="8"/>
    </row>
    <row r="10" spans="1:6" ht="14.2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4.2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4.2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4.2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4.2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4.2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4.2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4.2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4.2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4.25">
      <c r="A19" s="37" t="s">
        <v>212</v>
      </c>
      <c r="B19" s="38" t="s">
        <v>213</v>
      </c>
      <c r="C19" s="39">
        <v>92503</v>
      </c>
      <c r="D19" s="39"/>
      <c r="E19" s="39">
        <v>30834</v>
      </c>
      <c r="F19" s="13">
        <f>SUM(C19:E19)</f>
        <v>123337</v>
      </c>
    </row>
    <row r="20" spans="1:6" ht="14.2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26.25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4.2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4.25">
      <c r="A23" s="10" t="s">
        <v>220</v>
      </c>
      <c r="B23" s="38" t="s">
        <v>221</v>
      </c>
      <c r="C23" s="39">
        <v>900</v>
      </c>
      <c r="D23" s="39"/>
      <c r="E23" s="39">
        <v>300</v>
      </c>
      <c r="F23" s="13">
        <f>SUM(C23:E23)</f>
        <v>1200</v>
      </c>
    </row>
    <row r="24" spans="1:6" ht="14.25">
      <c r="A24" s="40" t="s">
        <v>222</v>
      </c>
      <c r="B24" s="41" t="s">
        <v>223</v>
      </c>
      <c r="C24" s="12">
        <f>SUM(C19:C23)</f>
        <v>93403</v>
      </c>
      <c r="D24" s="12"/>
      <c r="E24" s="12">
        <f>SUM(E19:E23)</f>
        <v>31134</v>
      </c>
      <c r="F24" s="12">
        <f>SUM(F19:F23)</f>
        <v>124537</v>
      </c>
    </row>
    <row r="25" spans="1:6" ht="14.25">
      <c r="A25" s="14" t="s">
        <v>224</v>
      </c>
      <c r="B25" s="41" t="s">
        <v>225</v>
      </c>
      <c r="C25" s="12">
        <v>26809</v>
      </c>
      <c r="D25" s="12"/>
      <c r="E25" s="12">
        <v>8936</v>
      </c>
      <c r="F25" s="12">
        <f>SUM(C25:E25)</f>
        <v>35745</v>
      </c>
    </row>
    <row r="26" spans="1:6" ht="14.2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4.2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4.2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4.25">
      <c r="A29" s="10" t="s">
        <v>232</v>
      </c>
      <c r="B29" s="38" t="s">
        <v>233</v>
      </c>
      <c r="C29" s="39">
        <v>2400</v>
      </c>
      <c r="D29" s="39"/>
      <c r="E29" s="39">
        <v>800</v>
      </c>
      <c r="F29" s="13">
        <f aca="true" t="shared" si="0" ref="F29:F49">SUM(C29:E29)</f>
        <v>3200</v>
      </c>
    </row>
    <row r="30" spans="1:6" ht="14.2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4.2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1350</v>
      </c>
      <c r="D32" s="39"/>
      <c r="E32" s="39">
        <v>450</v>
      </c>
      <c r="F32" s="13">
        <f t="shared" si="0"/>
        <v>1800</v>
      </c>
    </row>
    <row r="33" spans="1:6" ht="14.2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4.2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4.2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4.2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4.2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4.2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4.2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4.25">
      <c r="A40" s="10" t="s">
        <v>254</v>
      </c>
      <c r="B40" s="38" t="s">
        <v>255</v>
      </c>
      <c r="C40" s="39">
        <v>21784</v>
      </c>
      <c r="D40" s="39"/>
      <c r="E40" s="39">
        <v>7262</v>
      </c>
      <c r="F40" s="13">
        <f t="shared" si="0"/>
        <v>29046</v>
      </c>
    </row>
    <row r="41" spans="1:6" ht="14.2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4.2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4.25">
      <c r="A43" s="10" t="s">
        <v>260</v>
      </c>
      <c r="B43" s="38" t="s">
        <v>261</v>
      </c>
      <c r="C43" s="39">
        <v>375</v>
      </c>
      <c r="D43" s="39"/>
      <c r="E43" s="39">
        <v>125</v>
      </c>
      <c r="F43" s="13">
        <f t="shared" si="0"/>
        <v>500</v>
      </c>
    </row>
    <row r="44" spans="1:6" ht="14.2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4.2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4.2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4.2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4.2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4.25">
      <c r="A49" s="10" t="s">
        <v>272</v>
      </c>
      <c r="B49" s="38" t="s">
        <v>273</v>
      </c>
      <c r="C49" s="39">
        <v>5187</v>
      </c>
      <c r="D49" s="39"/>
      <c r="E49" s="39">
        <v>1729</v>
      </c>
      <c r="F49" s="13">
        <f t="shared" si="0"/>
        <v>6916</v>
      </c>
    </row>
    <row r="50" spans="1:6" ht="14.25">
      <c r="A50" s="14" t="s">
        <v>274</v>
      </c>
      <c r="B50" s="41" t="s">
        <v>275</v>
      </c>
      <c r="C50" s="12">
        <f>SUM(C29:C49)</f>
        <v>31096</v>
      </c>
      <c r="D50" s="12"/>
      <c r="E50" s="12">
        <f>SUM(E29:E49)</f>
        <v>10366</v>
      </c>
      <c r="F50" s="12">
        <f>SUM(F29:F49)</f>
        <v>41462</v>
      </c>
    </row>
    <row r="51" spans="1:6" ht="14.25">
      <c r="A51" s="16" t="s">
        <v>276</v>
      </c>
      <c r="B51" s="36" t="s">
        <v>277</v>
      </c>
      <c r="C51" s="39"/>
      <c r="D51" s="39"/>
      <c r="E51" s="39"/>
      <c r="F51" s="13"/>
    </row>
    <row r="52" spans="1:6" ht="14.25">
      <c r="A52" s="16" t="s">
        <v>278</v>
      </c>
      <c r="B52" s="36" t="s">
        <v>279</v>
      </c>
      <c r="C52" s="39"/>
      <c r="D52" s="39"/>
      <c r="E52" s="39"/>
      <c r="F52" s="13"/>
    </row>
    <row r="53" spans="1:6" ht="14.25">
      <c r="A53" s="43" t="s">
        <v>280</v>
      </c>
      <c r="B53" s="36" t="s">
        <v>281</v>
      </c>
      <c r="C53" s="39"/>
      <c r="D53" s="39"/>
      <c r="E53" s="39"/>
      <c r="F53" s="13"/>
    </row>
    <row r="54" spans="1:6" ht="14.25">
      <c r="A54" s="43" t="s">
        <v>282</v>
      </c>
      <c r="B54" s="36" t="s">
        <v>283</v>
      </c>
      <c r="C54" s="39"/>
      <c r="D54" s="39"/>
      <c r="E54" s="39"/>
      <c r="F54" s="13"/>
    </row>
    <row r="55" spans="1:6" ht="14.25">
      <c r="A55" s="43" t="s">
        <v>284</v>
      </c>
      <c r="B55" s="36" t="s">
        <v>285</v>
      </c>
      <c r="C55" s="39"/>
      <c r="D55" s="39"/>
      <c r="E55" s="39"/>
      <c r="F55" s="13"/>
    </row>
    <row r="56" spans="1:6" ht="14.25">
      <c r="A56" s="16" t="s">
        <v>286</v>
      </c>
      <c r="B56" s="36" t="s">
        <v>287</v>
      </c>
      <c r="C56" s="39"/>
      <c r="D56" s="39"/>
      <c r="E56" s="39"/>
      <c r="F56" s="13"/>
    </row>
    <row r="57" spans="1:6" ht="14.25">
      <c r="A57" s="16" t="s">
        <v>288</v>
      </c>
      <c r="B57" s="36" t="s">
        <v>289</v>
      </c>
      <c r="C57" s="39"/>
      <c r="D57" s="39"/>
      <c r="E57" s="39"/>
      <c r="F57" s="13"/>
    </row>
    <row r="58" spans="1:6" ht="14.25">
      <c r="A58" s="16" t="s">
        <v>290</v>
      </c>
      <c r="B58" s="36" t="s">
        <v>291</v>
      </c>
      <c r="C58" s="39"/>
      <c r="D58" s="39"/>
      <c r="E58" s="39"/>
      <c r="F58" s="13"/>
    </row>
    <row r="59" spans="1:6" ht="14.25">
      <c r="A59" s="17" t="s">
        <v>292</v>
      </c>
      <c r="B59" s="41" t="s">
        <v>293</v>
      </c>
      <c r="C59" s="12"/>
      <c r="D59" s="12"/>
      <c r="E59" s="12"/>
      <c r="F59" s="12"/>
    </row>
    <row r="60" spans="1:6" ht="14.25">
      <c r="A60" s="44" t="s">
        <v>294</v>
      </c>
      <c r="B60" s="36" t="s">
        <v>295</v>
      </c>
      <c r="C60" s="39"/>
      <c r="D60" s="39"/>
      <c r="E60" s="39"/>
      <c r="F60" s="13"/>
    </row>
    <row r="61" spans="1:6" ht="14.25">
      <c r="A61" s="44" t="s">
        <v>296</v>
      </c>
      <c r="B61" s="36" t="s">
        <v>297</v>
      </c>
      <c r="C61" s="39"/>
      <c r="D61" s="39"/>
      <c r="E61" s="39"/>
      <c r="F61" s="13"/>
    </row>
    <row r="62" spans="1:6" ht="26.25">
      <c r="A62" s="44" t="s">
        <v>298</v>
      </c>
      <c r="B62" s="36" t="s">
        <v>299</v>
      </c>
      <c r="C62" s="39"/>
      <c r="D62" s="39"/>
      <c r="E62" s="39"/>
      <c r="F62" s="13"/>
    </row>
    <row r="63" spans="1:6" ht="14.25">
      <c r="A63" s="44" t="s">
        <v>300</v>
      </c>
      <c r="B63" s="36" t="s">
        <v>301</v>
      </c>
      <c r="C63" s="39"/>
      <c r="D63" s="39"/>
      <c r="E63" s="39"/>
      <c r="F63" s="13"/>
    </row>
    <row r="64" spans="1:6" ht="26.25">
      <c r="A64" s="44" t="s">
        <v>302</v>
      </c>
      <c r="B64" s="36" t="s">
        <v>303</v>
      </c>
      <c r="C64" s="39"/>
      <c r="D64" s="39"/>
      <c r="E64" s="39"/>
      <c r="F64" s="13"/>
    </row>
    <row r="65" spans="1:6" ht="14.25">
      <c r="A65" s="44" t="s">
        <v>304</v>
      </c>
      <c r="B65" s="36" t="s">
        <v>305</v>
      </c>
      <c r="C65" s="39"/>
      <c r="D65" s="39"/>
      <c r="E65" s="39"/>
      <c r="F65" s="13"/>
    </row>
    <row r="66" spans="1:6" ht="26.25">
      <c r="A66" s="44" t="s">
        <v>306</v>
      </c>
      <c r="B66" s="36" t="s">
        <v>307</v>
      </c>
      <c r="C66" s="39"/>
      <c r="D66" s="39"/>
      <c r="E66" s="39"/>
      <c r="F66" s="13"/>
    </row>
    <row r="67" spans="1:6" ht="14.25">
      <c r="A67" s="44" t="s">
        <v>308</v>
      </c>
      <c r="B67" s="36" t="s">
        <v>309</v>
      </c>
      <c r="C67" s="39"/>
      <c r="D67" s="39"/>
      <c r="E67" s="39"/>
      <c r="F67" s="13"/>
    </row>
    <row r="68" spans="1:6" ht="14.25">
      <c r="A68" s="44" t="s">
        <v>310</v>
      </c>
      <c r="B68" s="36" t="s">
        <v>311</v>
      </c>
      <c r="C68" s="39"/>
      <c r="D68" s="39"/>
      <c r="E68" s="39"/>
      <c r="F68" s="13"/>
    </row>
    <row r="69" spans="1:6" ht="14.25">
      <c r="A69" s="45" t="s">
        <v>312</v>
      </c>
      <c r="B69" s="36" t="s">
        <v>313</v>
      </c>
      <c r="C69" s="39"/>
      <c r="D69" s="39"/>
      <c r="E69" s="39"/>
      <c r="F69" s="13"/>
    </row>
    <row r="70" spans="1:6" ht="14.25">
      <c r="A70" s="44" t="s">
        <v>314</v>
      </c>
      <c r="B70" s="36" t="s">
        <v>315</v>
      </c>
      <c r="C70" s="39"/>
      <c r="D70" s="39"/>
      <c r="E70" s="39"/>
      <c r="F70" s="13"/>
    </row>
    <row r="71" spans="1:6" ht="14.25">
      <c r="A71" s="45" t="s">
        <v>316</v>
      </c>
      <c r="B71" s="36" t="s">
        <v>317</v>
      </c>
      <c r="C71" s="39"/>
      <c r="D71" s="39"/>
      <c r="E71" s="39"/>
      <c r="F71" s="13"/>
    </row>
    <row r="72" spans="1:6" ht="14.25">
      <c r="A72" s="45" t="s">
        <v>318</v>
      </c>
      <c r="B72" s="36" t="s">
        <v>317</v>
      </c>
      <c r="C72" s="39"/>
      <c r="D72" s="39"/>
      <c r="E72" s="39"/>
      <c r="F72" s="13"/>
    </row>
    <row r="73" spans="1:6" ht="14.25">
      <c r="A73" s="17" t="s">
        <v>319</v>
      </c>
      <c r="B73" s="41" t="s">
        <v>320</v>
      </c>
      <c r="C73" s="12"/>
      <c r="D73" s="12"/>
      <c r="E73" s="12"/>
      <c r="F73" s="12"/>
    </row>
    <row r="74" spans="1:6" ht="15">
      <c r="A74" s="18" t="s">
        <v>93</v>
      </c>
      <c r="B74" s="41"/>
      <c r="C74" s="12">
        <f>C73+C59+C50+C25+C24</f>
        <v>151308</v>
      </c>
      <c r="D74" s="12"/>
      <c r="E74" s="12">
        <f>E73+E59+E50+E25+E24</f>
        <v>50436</v>
      </c>
      <c r="F74" s="12">
        <f>SUM(C74:E74)</f>
        <v>201744</v>
      </c>
    </row>
    <row r="75" spans="1:6" ht="14.25">
      <c r="A75" s="46" t="s">
        <v>321</v>
      </c>
      <c r="B75" s="36" t="s">
        <v>322</v>
      </c>
      <c r="C75" s="39">
        <v>500</v>
      </c>
      <c r="D75" s="39"/>
      <c r="E75" s="39"/>
      <c r="F75" s="13">
        <f>SUM(C75:E75)</f>
        <v>500</v>
      </c>
    </row>
    <row r="76" spans="1:6" ht="14.25">
      <c r="A76" s="46" t="s">
        <v>323</v>
      </c>
      <c r="B76" s="36" t="s">
        <v>324</v>
      </c>
      <c r="C76" s="39"/>
      <c r="D76" s="39"/>
      <c r="E76" s="39"/>
      <c r="F76" s="13">
        <f>SUM(C76:E76)</f>
        <v>0</v>
      </c>
    </row>
    <row r="77" spans="1:6" ht="14.25">
      <c r="A77" s="46" t="s">
        <v>325</v>
      </c>
      <c r="B77" s="36" t="s">
        <v>326</v>
      </c>
      <c r="C77" s="39">
        <v>1469</v>
      </c>
      <c r="D77" s="39"/>
      <c r="E77" s="39"/>
      <c r="F77" s="13">
        <f>SUM(C77:E77)</f>
        <v>1469</v>
      </c>
    </row>
    <row r="78" spans="1:6" ht="14.25">
      <c r="A78" s="46" t="s">
        <v>327</v>
      </c>
      <c r="B78" s="36" t="s">
        <v>328</v>
      </c>
      <c r="C78" s="39">
        <v>320</v>
      </c>
      <c r="D78" s="39"/>
      <c r="E78" s="39"/>
      <c r="F78" s="13">
        <f>SUM(C78:E78)</f>
        <v>320</v>
      </c>
    </row>
    <row r="79" spans="1:6" ht="14.25">
      <c r="A79" s="7" t="s">
        <v>329</v>
      </c>
      <c r="B79" s="36" t="s">
        <v>330</v>
      </c>
      <c r="C79" s="39"/>
      <c r="D79" s="39"/>
      <c r="E79" s="39"/>
      <c r="F79" s="13"/>
    </row>
    <row r="80" spans="1:6" ht="14.25">
      <c r="A80" s="7" t="s">
        <v>331</v>
      </c>
      <c r="B80" s="36" t="s">
        <v>332</v>
      </c>
      <c r="C80" s="39"/>
      <c r="D80" s="39"/>
      <c r="E80" s="39"/>
      <c r="F80" s="13"/>
    </row>
    <row r="81" spans="1:6" ht="14.25">
      <c r="A81" s="7" t="s">
        <v>333</v>
      </c>
      <c r="B81" s="36" t="s">
        <v>334</v>
      </c>
      <c r="C81" s="39">
        <v>618</v>
      </c>
      <c r="D81" s="39"/>
      <c r="E81" s="39"/>
      <c r="F81" s="13">
        <f>SUM(C81:E81)</f>
        <v>618</v>
      </c>
    </row>
    <row r="82" spans="1:6" ht="14.25">
      <c r="A82" s="15" t="s">
        <v>335</v>
      </c>
      <c r="B82" s="41" t="s">
        <v>336</v>
      </c>
      <c r="C82" s="12">
        <f>SUM(C75:C81)</f>
        <v>2907</v>
      </c>
      <c r="D82" s="12"/>
      <c r="E82" s="12"/>
      <c r="F82" s="12">
        <f>SUM(F75:F81)</f>
        <v>2907</v>
      </c>
    </row>
    <row r="83" spans="1:6" ht="14.25">
      <c r="A83" s="16" t="s">
        <v>337</v>
      </c>
      <c r="B83" s="36" t="s">
        <v>338</v>
      </c>
      <c r="C83" s="39"/>
      <c r="D83" s="39"/>
      <c r="E83" s="39"/>
      <c r="F83" s="13"/>
    </row>
    <row r="84" spans="1:6" ht="14.25">
      <c r="A84" s="16" t="s">
        <v>339</v>
      </c>
      <c r="B84" s="36" t="s">
        <v>340</v>
      </c>
      <c r="C84" s="39"/>
      <c r="D84" s="39"/>
      <c r="E84" s="39"/>
      <c r="F84" s="13"/>
    </row>
    <row r="85" spans="1:6" ht="14.25">
      <c r="A85" s="16" t="s">
        <v>341</v>
      </c>
      <c r="B85" s="36" t="s">
        <v>342</v>
      </c>
      <c r="C85" s="39"/>
      <c r="D85" s="39"/>
      <c r="E85" s="39"/>
      <c r="F85" s="13"/>
    </row>
    <row r="86" spans="1:6" ht="14.25">
      <c r="A86" s="16" t="s">
        <v>343</v>
      </c>
      <c r="B86" s="36" t="s">
        <v>344</v>
      </c>
      <c r="C86" s="39"/>
      <c r="D86" s="39"/>
      <c r="E86" s="39"/>
      <c r="F86" s="13"/>
    </row>
    <row r="87" spans="1:6" ht="14.25">
      <c r="A87" s="17" t="s">
        <v>345</v>
      </c>
      <c r="B87" s="41" t="s">
        <v>346</v>
      </c>
      <c r="C87" s="12"/>
      <c r="D87" s="12"/>
      <c r="E87" s="12"/>
      <c r="F87" s="12"/>
    </row>
    <row r="88" spans="1:6" ht="26.25">
      <c r="A88" s="16" t="s">
        <v>347</v>
      </c>
      <c r="B88" s="36" t="s">
        <v>348</v>
      </c>
      <c r="C88" s="39"/>
      <c r="D88" s="39"/>
      <c r="E88" s="39"/>
      <c r="F88" s="13"/>
    </row>
    <row r="89" spans="1:6" ht="26.25">
      <c r="A89" s="16" t="s">
        <v>349</v>
      </c>
      <c r="B89" s="36" t="s">
        <v>350</v>
      </c>
      <c r="C89" s="39"/>
      <c r="D89" s="39"/>
      <c r="E89" s="39"/>
      <c r="F89" s="13"/>
    </row>
    <row r="90" spans="1:6" ht="26.25">
      <c r="A90" s="16" t="s">
        <v>351</v>
      </c>
      <c r="B90" s="36" t="s">
        <v>352</v>
      </c>
      <c r="C90" s="39"/>
      <c r="D90" s="39"/>
      <c r="E90" s="39"/>
      <c r="F90" s="13"/>
    </row>
    <row r="91" spans="1:6" ht="14.25">
      <c r="A91" s="16" t="s">
        <v>353</v>
      </c>
      <c r="B91" s="36" t="s">
        <v>354</v>
      </c>
      <c r="C91" s="39"/>
      <c r="D91" s="39"/>
      <c r="E91" s="39"/>
      <c r="F91" s="13"/>
    </row>
    <row r="92" spans="1:6" ht="26.25">
      <c r="A92" s="16" t="s">
        <v>355</v>
      </c>
      <c r="B92" s="36" t="s">
        <v>356</v>
      </c>
      <c r="C92" s="39"/>
      <c r="D92" s="39"/>
      <c r="E92" s="39"/>
      <c r="F92" s="13"/>
    </row>
    <row r="93" spans="1:6" ht="26.25">
      <c r="A93" s="16" t="s">
        <v>357</v>
      </c>
      <c r="B93" s="36" t="s">
        <v>358</v>
      </c>
      <c r="C93" s="39"/>
      <c r="D93" s="39"/>
      <c r="E93" s="39"/>
      <c r="F93" s="13"/>
    </row>
    <row r="94" spans="1:6" ht="14.25">
      <c r="A94" s="16" t="s">
        <v>359</v>
      </c>
      <c r="B94" s="36" t="s">
        <v>360</v>
      </c>
      <c r="C94" s="39"/>
      <c r="D94" s="39"/>
      <c r="E94" s="39"/>
      <c r="F94" s="13"/>
    </row>
    <row r="95" spans="1:6" ht="14.25">
      <c r="A95" s="16" t="s">
        <v>361</v>
      </c>
      <c r="B95" s="36" t="s">
        <v>362</v>
      </c>
      <c r="C95" s="39"/>
      <c r="D95" s="39"/>
      <c r="E95" s="39"/>
      <c r="F95" s="13"/>
    </row>
    <row r="96" spans="1:6" ht="14.25">
      <c r="A96" s="17" t="s">
        <v>363</v>
      </c>
      <c r="B96" s="41" t="s">
        <v>364</v>
      </c>
      <c r="C96" s="39"/>
      <c r="D96" s="39"/>
      <c r="E96" s="39"/>
      <c r="F96" s="13"/>
    </row>
    <row r="97" spans="1:6" ht="15">
      <c r="A97" s="18" t="s">
        <v>126</v>
      </c>
      <c r="B97" s="41"/>
      <c r="C97" s="12">
        <f>C82+C87+C96</f>
        <v>2907</v>
      </c>
      <c r="D97" s="39"/>
      <c r="E97" s="39"/>
      <c r="F97" s="12">
        <f>SUM(C97:E97)</f>
        <v>2907</v>
      </c>
    </row>
    <row r="98" spans="1:6" ht="15">
      <c r="A98" s="22" t="s">
        <v>365</v>
      </c>
      <c r="B98" s="47" t="s">
        <v>366</v>
      </c>
      <c r="C98" s="12">
        <f>C96+C87+C82+C73+C59+C50+C25+C24</f>
        <v>154215</v>
      </c>
      <c r="D98" s="12"/>
      <c r="E98" s="12">
        <f>E82+E50+E25+E24</f>
        <v>50436</v>
      </c>
      <c r="F98" s="12">
        <f>F96+F87+F82+F73+F59+F50+F25+F24</f>
        <v>204651</v>
      </c>
    </row>
    <row r="99" spans="1:25" ht="14.2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4.2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4.2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4.2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4.2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4.2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4.2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4.2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4.2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4.2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4.2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4.2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4.2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4.2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4.2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4.2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4.2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4.2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4.2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4.2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4.2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4.2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">
      <c r="A122" s="30" t="s">
        <v>413</v>
      </c>
      <c r="B122" s="31"/>
      <c r="C122" s="12">
        <f>C121+C98</f>
        <v>154215</v>
      </c>
      <c r="D122" s="12"/>
      <c r="E122" s="12">
        <f>E98</f>
        <v>50436</v>
      </c>
      <c r="F122" s="12">
        <f>F121+F98</f>
        <v>204651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4.2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4.2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4.2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4.2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4.2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4.2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4.2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4.2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4.2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4.2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4.2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4.2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4.2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4.2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4.2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4.2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4.2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4.2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4.2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4.2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4.2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4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4.2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4.2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4.2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4.2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4.2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4.2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4.2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4.2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4.2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4.2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4.2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4.2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4.2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4.2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4.2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4.2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4.2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4.2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4.2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4.2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4.2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4.2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4.2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4.2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4.2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4.2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4.2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3/2016(II. 24) önkormányzati rendelethez*</oddHeader>
    <oddFooter>&amp;LMódosította: 12/2016. (V. 25.)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6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4.25">
      <c r="A4" t="s">
        <v>2</v>
      </c>
    </row>
    <row r="5" spans="1:6" ht="39.7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13172</v>
      </c>
      <c r="D43" s="12"/>
      <c r="E43" s="12"/>
      <c r="F43" s="12">
        <f>SUM(C43:E43)</f>
        <v>13172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13172</v>
      </c>
      <c r="D48" s="12"/>
      <c r="E48" s="12">
        <f>E47+E43+E32+E18</f>
        <v>0</v>
      </c>
      <c r="F48" s="12">
        <f>SUM(C48:E48)</f>
        <v>13172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">
      <c r="A66" s="21" t="s">
        <v>127</v>
      </c>
      <c r="B66" s="22" t="s">
        <v>128</v>
      </c>
      <c r="C66" s="12">
        <f>C64+C47+C60+C43+C32+C18</f>
        <v>13172</v>
      </c>
      <c r="D66" s="12">
        <f>D64+D47+D60+D43+D32</f>
        <v>0</v>
      </c>
      <c r="E66" s="12">
        <f>E64+E47+E60+E43+E32</f>
        <v>0</v>
      </c>
      <c r="F66" s="12">
        <f>F64+F47+F60+F43+F32+F18</f>
        <v>13172</v>
      </c>
    </row>
    <row r="67" spans="1:6" ht="15">
      <c r="A67" s="23" t="s">
        <v>129</v>
      </c>
      <c r="B67" s="24"/>
      <c r="C67" s="13">
        <v>-138136</v>
      </c>
      <c r="D67" s="13"/>
      <c r="E67" s="13">
        <f>'bevételek polg.hiv'!E48-'kiadások működés Polg.Hiv'!E74</f>
        <v>-50436</v>
      </c>
      <c r="F67" s="13">
        <f>SUM(C67:E67)</f>
        <v>-188572</v>
      </c>
    </row>
    <row r="68" spans="1:6" ht="15">
      <c r="A68" s="23" t="s">
        <v>130</v>
      </c>
      <c r="B68" s="24"/>
      <c r="C68" s="13">
        <f>C65-'kiadások működés Polg.Hiv'!C97</f>
        <v>-2907</v>
      </c>
      <c r="D68" s="13"/>
      <c r="E68" s="13">
        <f>E65-'kiadások működés Polg.Hiv'!E97</f>
        <v>0</v>
      </c>
      <c r="F68" s="13">
        <f>SUM(C68:E68)</f>
        <v>-2907</v>
      </c>
    </row>
    <row r="69" spans="1:6" ht="14.2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4.2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4.2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4.25">
      <c r="A72" s="26" t="s">
        <v>137</v>
      </c>
      <c r="B72" s="10" t="s">
        <v>138</v>
      </c>
      <c r="C72" s="13"/>
      <c r="D72" s="13"/>
      <c r="E72" s="13"/>
      <c r="F72" s="13"/>
    </row>
    <row r="73" spans="1:6" ht="14.2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4.2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4.2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4.2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4.25">
      <c r="A77" s="27" t="s">
        <v>147</v>
      </c>
      <c r="B77" s="10" t="s">
        <v>148</v>
      </c>
      <c r="C77" s="13"/>
      <c r="D77" s="13"/>
      <c r="E77" s="13"/>
      <c r="F77" s="13"/>
    </row>
    <row r="78" spans="1:6" ht="14.2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4.2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4.2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4.2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4.25">
      <c r="A82" s="10" t="s">
        <v>155</v>
      </c>
      <c r="B82" s="10" t="s">
        <v>156</v>
      </c>
      <c r="C82" s="13"/>
      <c r="D82" s="13"/>
      <c r="E82" s="13"/>
      <c r="F82" s="13"/>
    </row>
    <row r="83" spans="1:6" ht="14.25">
      <c r="A83" s="25" t="s">
        <v>157</v>
      </c>
      <c r="B83" s="9" t="s">
        <v>158</v>
      </c>
      <c r="C83" s="13"/>
      <c r="D83" s="13"/>
      <c r="E83" s="13"/>
      <c r="F83" s="13"/>
    </row>
    <row r="84" spans="1:6" ht="14.25">
      <c r="A84" s="25" t="s">
        <v>159</v>
      </c>
      <c r="B84" s="9" t="s">
        <v>160</v>
      </c>
      <c r="C84" s="13"/>
      <c r="D84" s="13"/>
      <c r="E84" s="13"/>
      <c r="F84" s="13"/>
    </row>
    <row r="85" spans="1:6" ht="14.25">
      <c r="A85" s="25" t="s">
        <v>161</v>
      </c>
      <c r="B85" s="9" t="s">
        <v>162</v>
      </c>
      <c r="C85" s="13">
        <v>141043</v>
      </c>
      <c r="D85" s="13"/>
      <c r="E85" s="13">
        <v>50436</v>
      </c>
      <c r="F85" s="13">
        <f>SUM(C85:E85)</f>
        <v>191479</v>
      </c>
    </row>
    <row r="86" spans="1:6" ht="14.25">
      <c r="A86" s="25" t="s">
        <v>163</v>
      </c>
      <c r="B86" s="9" t="s">
        <v>164</v>
      </c>
      <c r="C86" s="13"/>
      <c r="D86" s="13"/>
      <c r="E86" s="13"/>
      <c r="F86" s="13"/>
    </row>
    <row r="87" spans="1:6" ht="14.25">
      <c r="A87" s="16" t="s">
        <v>165</v>
      </c>
      <c r="B87" s="9" t="s">
        <v>166</v>
      </c>
      <c r="C87" s="13"/>
      <c r="D87" s="13"/>
      <c r="E87" s="13"/>
      <c r="F87" s="13"/>
    </row>
    <row r="88" spans="1:6" ht="14.25">
      <c r="A88" s="26" t="s">
        <v>167</v>
      </c>
      <c r="B88" s="10" t="s">
        <v>168</v>
      </c>
      <c r="C88" s="12">
        <f>SUM(C85:C87)</f>
        <v>141043</v>
      </c>
      <c r="D88" s="12">
        <f>SUM(D85:D87)</f>
        <v>0</v>
      </c>
      <c r="E88" s="12">
        <f>SUM(E85:E87)</f>
        <v>50436</v>
      </c>
      <c r="F88" s="12">
        <f>SUM(F85:F87)</f>
        <v>191479</v>
      </c>
    </row>
    <row r="89" spans="1:6" ht="14.25">
      <c r="A89" s="16" t="s">
        <v>169</v>
      </c>
      <c r="B89" s="9" t="s">
        <v>170</v>
      </c>
      <c r="C89" s="13"/>
      <c r="D89" s="13"/>
      <c r="E89" s="13"/>
      <c r="F89" s="13"/>
    </row>
    <row r="90" spans="1:6" ht="14.25">
      <c r="A90" s="16" t="s">
        <v>171</v>
      </c>
      <c r="B90" s="9" t="s">
        <v>172</v>
      </c>
      <c r="C90" s="13"/>
      <c r="D90" s="13"/>
      <c r="E90" s="13"/>
      <c r="F90" s="13"/>
    </row>
    <row r="91" spans="1:6" ht="14.25">
      <c r="A91" s="25" t="s">
        <v>173</v>
      </c>
      <c r="B91" s="9" t="s">
        <v>174</v>
      </c>
      <c r="C91" s="13"/>
      <c r="D91" s="13"/>
      <c r="E91" s="13"/>
      <c r="F91" s="13"/>
    </row>
    <row r="92" spans="1:6" ht="14.25">
      <c r="A92" s="25" t="s">
        <v>175</v>
      </c>
      <c r="B92" s="9" t="s">
        <v>176</v>
      </c>
      <c r="C92" s="13"/>
      <c r="D92" s="13"/>
      <c r="E92" s="13"/>
      <c r="F92" s="13"/>
    </row>
    <row r="93" spans="1:6" ht="14.25">
      <c r="A93" s="27" t="s">
        <v>177</v>
      </c>
      <c r="B93" s="10" t="s">
        <v>178</v>
      </c>
      <c r="C93" s="13"/>
      <c r="D93" s="13"/>
      <c r="E93" s="13"/>
      <c r="F93" s="13"/>
    </row>
    <row r="94" spans="1:6" ht="14.25">
      <c r="A94" s="26" t="s">
        <v>179</v>
      </c>
      <c r="B94" s="10" t="s">
        <v>180</v>
      </c>
      <c r="C94" s="13"/>
      <c r="D94" s="13"/>
      <c r="E94" s="13"/>
      <c r="F94" s="13"/>
    </row>
    <row r="95" spans="1:6" ht="15">
      <c r="A95" s="28" t="s">
        <v>181</v>
      </c>
      <c r="B95" s="29" t="s">
        <v>182</v>
      </c>
      <c r="C95" s="12">
        <f>SUM(C88:C94)</f>
        <v>141043</v>
      </c>
      <c r="D95" s="12">
        <f>SUM(D88:D94)</f>
        <v>0</v>
      </c>
      <c r="E95" s="12">
        <f>SUM(E88:E94)</f>
        <v>50436</v>
      </c>
      <c r="F95" s="12">
        <f>SUM(F88:F94)</f>
        <v>191479</v>
      </c>
    </row>
    <row r="96" spans="1:6" ht="15">
      <c r="A96" s="30" t="s">
        <v>183</v>
      </c>
      <c r="B96" s="31"/>
      <c r="C96" s="12">
        <f>C66+C95</f>
        <v>154215</v>
      </c>
      <c r="D96" s="12">
        <f>D95+D66</f>
        <v>0</v>
      </c>
      <c r="E96" s="12">
        <f>E95+E66</f>
        <v>50436</v>
      </c>
      <c r="F96" s="12">
        <f>F95+F66</f>
        <v>204651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12/2016.(V. 25.)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2016-05-30T14:05:50Z</dcterms:created>
  <dcterms:modified xsi:type="dcterms:W3CDTF">2016-05-30T18:36:09Z</dcterms:modified>
  <cp:category/>
  <cp:version/>
  <cp:contentType/>
  <cp:contentStatus/>
</cp:coreProperties>
</file>