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90" windowWidth="19035" windowHeight="11760"/>
  </bookViews>
  <sheets>
    <sheet name="11" sheetId="13" r:id="rId1"/>
  </sheets>
  <calcPr calcId="152511"/>
</workbook>
</file>

<file path=xl/calcChain.xml><?xml version="1.0" encoding="utf-8"?>
<calcChain xmlns="http://schemas.openxmlformats.org/spreadsheetml/2006/main">
  <c r="E15" i="13" l="1"/>
  <c r="F15" i="13" s="1"/>
  <c r="G15" i="13" s="1"/>
  <c r="H15" i="13" s="1"/>
  <c r="I15" i="13" s="1"/>
  <c r="J15" i="13" s="1"/>
  <c r="K15" i="13" s="1"/>
  <c r="L15" i="13" s="1"/>
  <c r="M15" i="13" s="1"/>
  <c r="N15" i="13" s="1"/>
  <c r="O15" i="13" s="1"/>
  <c r="E17" i="13"/>
  <c r="F17" i="13" s="1"/>
  <c r="G17" i="13" s="1"/>
  <c r="H17" i="13" s="1"/>
  <c r="I17" i="13" s="1"/>
  <c r="J17" i="13" s="1"/>
  <c r="K17" i="13" s="1"/>
  <c r="L17" i="13" s="1"/>
  <c r="M17" i="13" s="1"/>
  <c r="N17" i="13" s="1"/>
  <c r="O17" i="13" s="1"/>
  <c r="D20" i="13"/>
  <c r="E20" i="13" s="1"/>
  <c r="F20" i="13" s="1"/>
  <c r="G20" i="13" s="1"/>
  <c r="H20" i="13" s="1"/>
  <c r="I20" i="13" s="1"/>
  <c r="J20" i="13" s="1"/>
  <c r="K20" i="13" s="1"/>
  <c r="L20" i="13" s="1"/>
  <c r="M20" i="13" s="1"/>
  <c r="N20" i="13" s="1"/>
  <c r="O20" i="13" s="1"/>
  <c r="D14" i="13"/>
  <c r="E14" i="13" s="1"/>
  <c r="F14" i="13" s="1"/>
  <c r="G14" i="13" s="1"/>
  <c r="H14" i="13" s="1"/>
  <c r="I14" i="13" s="1"/>
  <c r="J14" i="13" s="1"/>
  <c r="K14" i="13" s="1"/>
  <c r="L14" i="13" s="1"/>
  <c r="M14" i="13" s="1"/>
  <c r="N14" i="13" s="1"/>
  <c r="O14" i="13" s="1"/>
  <c r="D15" i="13"/>
  <c r="D16" i="13"/>
  <c r="E16" i="13" s="1"/>
  <c r="F16" i="13" s="1"/>
  <c r="G16" i="13" s="1"/>
  <c r="H16" i="13" s="1"/>
  <c r="I16" i="13" s="1"/>
  <c r="J16" i="13" s="1"/>
  <c r="K16" i="13" s="1"/>
  <c r="L16" i="13" s="1"/>
  <c r="M16" i="13" s="1"/>
  <c r="N16" i="13" s="1"/>
  <c r="O16" i="13" s="1"/>
  <c r="D17" i="13"/>
  <c r="D13" i="13"/>
  <c r="E13" i="13" s="1"/>
  <c r="C20" i="13"/>
  <c r="C19" i="13"/>
  <c r="D19" i="13" l="1"/>
  <c r="E19" i="13" s="1"/>
  <c r="F19" i="13" s="1"/>
  <c r="G19" i="13" s="1"/>
  <c r="H19" i="13" s="1"/>
  <c r="I19" i="13" s="1"/>
  <c r="J19" i="13" s="1"/>
  <c r="K19" i="13" s="1"/>
  <c r="L19" i="13" s="1"/>
  <c r="M19" i="13" s="1"/>
  <c r="N19" i="13" s="1"/>
  <c r="O19" i="13" s="1"/>
  <c r="C21" i="13"/>
  <c r="E21" i="13"/>
  <c r="F13" i="13"/>
  <c r="D21" i="13"/>
  <c r="G13" i="13" l="1"/>
  <c r="F21" i="13"/>
  <c r="H13" i="13" l="1"/>
  <c r="G21" i="13"/>
  <c r="I13" i="13" l="1"/>
  <c r="H21" i="13"/>
  <c r="J13" i="13" l="1"/>
  <c r="I21" i="13"/>
  <c r="K13" i="13" l="1"/>
  <c r="J21" i="13"/>
  <c r="L13" i="13" l="1"/>
  <c r="K21" i="13"/>
  <c r="M13" i="13" l="1"/>
  <c r="L21" i="13"/>
  <c r="N13" i="13" l="1"/>
  <c r="M21" i="13"/>
  <c r="O13" i="13" l="1"/>
  <c r="O21" i="13" s="1"/>
  <c r="N21" i="13"/>
</calcChain>
</file>

<file path=xl/sharedStrings.xml><?xml version="1.0" encoding="utf-8"?>
<sst xmlns="http://schemas.openxmlformats.org/spreadsheetml/2006/main" count="52" uniqueCount="52">
  <si>
    <t>A</t>
  </si>
  <si>
    <t>B</t>
  </si>
  <si>
    <t>C</t>
  </si>
  <si>
    <t>D</t>
  </si>
  <si>
    <t>E</t>
  </si>
  <si>
    <t>F</t>
  </si>
  <si>
    <t>H</t>
  </si>
  <si>
    <t>I</t>
  </si>
  <si>
    <t>K</t>
  </si>
  <si>
    <t>N</t>
  </si>
  <si>
    <t>1.</t>
  </si>
  <si>
    <t>2.</t>
  </si>
  <si>
    <t>3.</t>
  </si>
  <si>
    <t>4.</t>
  </si>
  <si>
    <t>8.</t>
  </si>
  <si>
    <t>9.</t>
  </si>
  <si>
    <t>10.</t>
  </si>
  <si>
    <t>J</t>
  </si>
  <si>
    <t>M</t>
  </si>
  <si>
    <t>Személyi juttatások</t>
  </si>
  <si>
    <t>7.</t>
  </si>
  <si>
    <t>5.</t>
  </si>
  <si>
    <t>6.</t>
  </si>
  <si>
    <t>G</t>
  </si>
  <si>
    <t>L</t>
  </si>
  <si>
    <t>TÁJÉKOZTATÓ</t>
  </si>
  <si>
    <t>Előirányzat 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</si>
  <si>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</si>
  <si>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</si>
  <si>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</si>
  <si>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</si>
  <si>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</si>
  <si>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</si>
  <si>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</si>
  <si>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</si>
  <si>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</si>
  <si>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</si>
  <si>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</si>
  <si>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</si>
  <si>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KIADÁSOK</t>
  </si>
  <si>
    <t>Kiadások</t>
  </si>
  <si>
    <t>Munkaadót terhelő járulékok</t>
  </si>
  <si>
    <t>Egyéb működési célú kiadások</t>
  </si>
  <si>
    <t>Felhalmozási kiadások, támogatások</t>
  </si>
  <si>
    <t>Tartalékok</t>
  </si>
  <si>
    <t>Kiadások összesen:</t>
  </si>
  <si>
    <t>Dologi  kiadások</t>
  </si>
  <si>
    <t>Finanszírozási kiadások</t>
  </si>
  <si>
    <t>Ellátottak pénzbeli juttatásai</t>
  </si>
  <si>
    <t>Békés Város Önkormányzata 2018. évi előirányzat-felhasználási ütemterve</t>
  </si>
  <si>
    <t>forintban</t>
  </si>
  <si>
    <t>7. melléklet a 15/2018. (V.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</si>
</sst>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/>
    <xf numFmtId="0" fontId="4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0" applyFont="1" applyAlignment="1"/>
    <xf numFmtId="0" fontId="5" fillId="0" borderId="0" xfId="1" applyFont="1" applyAlignment="1">
      <alignment horizontal="right"/>
    </xf>
    <xf numFmtId="0" fontId="6" fillId="0" borderId="0" xfId="0" applyFont="1" applyAlignment="1">
      <alignment horizontal="center" vertical="center"/>
    </xf>
  </cellXfs>
  <cellStyles count="2">
    <cellStyle name="Normál" xfId="0" builtinId="0"/>
    <cellStyle name="Normál_2001 költségveté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abSelected="1" zoomScaleNormal="100" workbookViewId="0">
      <selection activeCell="I2" sqref="I2:O2"/>
    </sheetView>
  </sheetViews>
  <sheetFormatPr defaultRowHeight="12.75" x14ac:dyDescent="0.2"/>
  <cols>
    <col min="1" max="1" width="6" style="1" customWidth="1"/>
    <col min="2" max="2" width="31.42578125" style="1" customWidth="1"/>
    <col min="3" max="3" width="12.7109375" style="1" bestFit="1" customWidth="1"/>
    <col min="4" max="15" width="11.140625" style="1" bestFit="1" customWidth="1"/>
    <col min="16" max="16" width="12.7109375" style="1" bestFit="1" customWidth="1"/>
    <col min="17" max="16384" width="9.140625" style="1"/>
  </cols>
  <sheetData>
    <row r="2" spans="1:16" ht="15.75" x14ac:dyDescent="0.25">
      <c r="A2" s="2"/>
      <c r="B2" s="18"/>
      <c r="C2" s="18"/>
      <c r="D2" s="19"/>
      <c r="E2" s="19"/>
      <c r="F2" s="19"/>
      <c r="I2" s="20" t="s">
        <v>51</v>
      </c>
      <c r="J2" s="20"/>
      <c r="K2" s="20"/>
      <c r="L2" s="20"/>
      <c r="M2" s="20"/>
      <c r="N2" s="20"/>
      <c r="O2" s="20"/>
    </row>
    <row r="3" spans="1:16" x14ac:dyDescent="0.2">
      <c r="A3" s="2"/>
    </row>
    <row r="4" spans="1:16" x14ac:dyDescent="0.2">
      <c r="A4" s="2"/>
    </row>
    <row r="5" spans="1:16" x14ac:dyDescent="0.2">
      <c r="A5" s="2"/>
    </row>
    <row r="6" spans="1:16" ht="20.25" x14ac:dyDescent="0.2">
      <c r="A6" s="2"/>
      <c r="B6" s="21" t="s">
        <v>49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6" ht="20.25" x14ac:dyDescent="0.2">
      <c r="A7" s="2"/>
      <c r="B7" s="21" t="s">
        <v>39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6" ht="19.5" customHeight="1" x14ac:dyDescent="0.2">
      <c r="A8" s="2"/>
      <c r="B8" s="21" t="s">
        <v>25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ht="12.75" customHeight="1" x14ac:dyDescent="0.2">
      <c r="A9" s="2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17" t="s">
        <v>50</v>
      </c>
      <c r="N9" s="17"/>
      <c r="O9" s="17"/>
    </row>
    <row r="10" spans="1:16" ht="12.75" customHeight="1" x14ac:dyDescent="0.2">
      <c r="A10" s="2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6" x14ac:dyDescent="0.2">
      <c r="A11" s="3"/>
      <c r="B11" s="4" t="s">
        <v>0</v>
      </c>
      <c r="C11" s="4" t="s">
        <v>1</v>
      </c>
      <c r="D11" s="4" t="s">
        <v>2</v>
      </c>
      <c r="E11" s="4" t="s">
        <v>3</v>
      </c>
      <c r="F11" s="4" t="s">
        <v>4</v>
      </c>
      <c r="G11" s="4" t="s">
        <v>5</v>
      </c>
      <c r="H11" s="4" t="s">
        <v>23</v>
      </c>
      <c r="I11" s="4" t="s">
        <v>6</v>
      </c>
      <c r="J11" s="4" t="s">
        <v>7</v>
      </c>
      <c r="K11" s="4" t="s">
        <v>17</v>
      </c>
      <c r="L11" s="4" t="s">
        <v>8</v>
      </c>
      <c r="M11" s="4" t="s">
        <v>24</v>
      </c>
      <c r="N11" s="4" t="s">
        <v>18</v>
      </c>
      <c r="O11" s="4" t="s">
        <v>9</v>
      </c>
    </row>
    <row r="12" spans="1:16" ht="25.5" x14ac:dyDescent="0.2">
      <c r="A12" s="6" t="s">
        <v>10</v>
      </c>
      <c r="B12" s="7" t="s">
        <v>40</v>
      </c>
      <c r="C12" s="7" t="s">
        <v>26</v>
      </c>
      <c r="D12" s="8" t="s">
        <v>27</v>
      </c>
      <c r="E12" s="8" t="s">
        <v>28</v>
      </c>
      <c r="F12" s="8" t="s">
        <v>29</v>
      </c>
      <c r="G12" s="8" t="s">
        <v>30</v>
      </c>
      <c r="H12" s="8" t="s">
        <v>31</v>
      </c>
      <c r="I12" s="8" t="s">
        <v>32</v>
      </c>
      <c r="J12" s="8" t="s">
        <v>33</v>
      </c>
      <c r="K12" s="8" t="s">
        <v>34</v>
      </c>
      <c r="L12" s="8" t="s">
        <v>35</v>
      </c>
      <c r="M12" s="8" t="s">
        <v>36</v>
      </c>
      <c r="N12" s="8" t="s">
        <v>37</v>
      </c>
      <c r="O12" s="8" t="s">
        <v>38</v>
      </c>
    </row>
    <row r="13" spans="1:16" ht="24" customHeight="1" x14ac:dyDescent="0.2">
      <c r="A13" s="6" t="s">
        <v>11</v>
      </c>
      <c r="B13" s="9" t="s">
        <v>19</v>
      </c>
      <c r="C13" s="10">
        <v>947297695</v>
      </c>
      <c r="D13" s="11">
        <f>C13/12</f>
        <v>78941474.583333328</v>
      </c>
      <c r="E13" s="11">
        <f>D13</f>
        <v>78941474.583333328</v>
      </c>
      <c r="F13" s="11">
        <f>E13</f>
        <v>78941474.583333328</v>
      </c>
      <c r="G13" s="11">
        <f t="shared" ref="G13:N13" si="0">F13</f>
        <v>78941474.583333328</v>
      </c>
      <c r="H13" s="11">
        <f t="shared" si="0"/>
        <v>78941474.583333328</v>
      </c>
      <c r="I13" s="11">
        <f t="shared" si="0"/>
        <v>78941474.583333328</v>
      </c>
      <c r="J13" s="11">
        <f t="shared" si="0"/>
        <v>78941474.583333328</v>
      </c>
      <c r="K13" s="11">
        <f t="shared" si="0"/>
        <v>78941474.583333328</v>
      </c>
      <c r="L13" s="11">
        <f t="shared" si="0"/>
        <v>78941474.583333328</v>
      </c>
      <c r="M13" s="11">
        <f t="shared" si="0"/>
        <v>78941474.583333328</v>
      </c>
      <c r="N13" s="11">
        <f t="shared" si="0"/>
        <v>78941474.583333328</v>
      </c>
      <c r="O13" s="11">
        <f>N13</f>
        <v>78941474.583333328</v>
      </c>
      <c r="P13" s="12"/>
    </row>
    <row r="14" spans="1:16" ht="24.75" customHeight="1" x14ac:dyDescent="0.2">
      <c r="A14" s="6" t="s">
        <v>12</v>
      </c>
      <c r="B14" s="9" t="s">
        <v>41</v>
      </c>
      <c r="C14" s="10">
        <v>176195000</v>
      </c>
      <c r="D14" s="11">
        <f>C14/12</f>
        <v>14682916.666666666</v>
      </c>
      <c r="E14" s="11">
        <f>D14</f>
        <v>14682916.666666666</v>
      </c>
      <c r="F14" s="11">
        <f t="shared" ref="F14:O14" si="1">E14</f>
        <v>14682916.666666666</v>
      </c>
      <c r="G14" s="11">
        <f t="shared" si="1"/>
        <v>14682916.666666666</v>
      </c>
      <c r="H14" s="11">
        <f t="shared" si="1"/>
        <v>14682916.666666666</v>
      </c>
      <c r="I14" s="11">
        <f t="shared" si="1"/>
        <v>14682916.666666666</v>
      </c>
      <c r="J14" s="11">
        <f t="shared" si="1"/>
        <v>14682916.666666666</v>
      </c>
      <c r="K14" s="11">
        <f t="shared" si="1"/>
        <v>14682916.666666666</v>
      </c>
      <c r="L14" s="11">
        <f t="shared" si="1"/>
        <v>14682916.666666666</v>
      </c>
      <c r="M14" s="11">
        <f t="shared" si="1"/>
        <v>14682916.666666666</v>
      </c>
      <c r="N14" s="11">
        <f t="shared" si="1"/>
        <v>14682916.666666666</v>
      </c>
      <c r="O14" s="11">
        <f t="shared" si="1"/>
        <v>14682916.666666666</v>
      </c>
      <c r="P14" s="12"/>
    </row>
    <row r="15" spans="1:16" s="2" customFormat="1" ht="24.75" customHeight="1" x14ac:dyDescent="0.2">
      <c r="A15" s="6" t="s">
        <v>13</v>
      </c>
      <c r="B15" s="13" t="s">
        <v>46</v>
      </c>
      <c r="C15" s="14">
        <v>848114240</v>
      </c>
      <c r="D15" s="11">
        <f>C15/12</f>
        <v>70676186.666666672</v>
      </c>
      <c r="E15" s="11">
        <f t="shared" ref="E15:O17" si="2">D15</f>
        <v>70676186.666666672</v>
      </c>
      <c r="F15" s="11">
        <f t="shared" si="2"/>
        <v>70676186.666666672</v>
      </c>
      <c r="G15" s="11">
        <f t="shared" si="2"/>
        <v>70676186.666666672</v>
      </c>
      <c r="H15" s="11">
        <f t="shared" si="2"/>
        <v>70676186.666666672</v>
      </c>
      <c r="I15" s="11">
        <f t="shared" si="2"/>
        <v>70676186.666666672</v>
      </c>
      <c r="J15" s="11">
        <f t="shared" si="2"/>
        <v>70676186.666666672</v>
      </c>
      <c r="K15" s="11">
        <f t="shared" si="2"/>
        <v>70676186.666666672</v>
      </c>
      <c r="L15" s="11">
        <f t="shared" si="2"/>
        <v>70676186.666666672</v>
      </c>
      <c r="M15" s="11">
        <f t="shared" si="2"/>
        <v>70676186.666666672</v>
      </c>
      <c r="N15" s="11">
        <f t="shared" si="2"/>
        <v>70676186.666666672</v>
      </c>
      <c r="O15" s="11">
        <f t="shared" si="2"/>
        <v>70676186.666666672</v>
      </c>
      <c r="P15" s="12"/>
    </row>
    <row r="16" spans="1:16" ht="24.75" customHeight="1" x14ac:dyDescent="0.2">
      <c r="A16" s="6" t="s">
        <v>21</v>
      </c>
      <c r="B16" s="9" t="s">
        <v>42</v>
      </c>
      <c r="C16" s="10">
        <v>856227000</v>
      </c>
      <c r="D16" s="11">
        <f>C16/12</f>
        <v>71352250</v>
      </c>
      <c r="E16" s="11">
        <f t="shared" si="2"/>
        <v>71352250</v>
      </c>
      <c r="F16" s="11">
        <f t="shared" si="2"/>
        <v>71352250</v>
      </c>
      <c r="G16" s="11">
        <f t="shared" si="2"/>
        <v>71352250</v>
      </c>
      <c r="H16" s="11">
        <f t="shared" si="2"/>
        <v>71352250</v>
      </c>
      <c r="I16" s="11">
        <f t="shared" si="2"/>
        <v>71352250</v>
      </c>
      <c r="J16" s="11">
        <f t="shared" si="2"/>
        <v>71352250</v>
      </c>
      <c r="K16" s="11">
        <f t="shared" si="2"/>
        <v>71352250</v>
      </c>
      <c r="L16" s="11">
        <f t="shared" si="2"/>
        <v>71352250</v>
      </c>
      <c r="M16" s="11">
        <f t="shared" si="2"/>
        <v>71352250</v>
      </c>
      <c r="N16" s="11">
        <f t="shared" si="2"/>
        <v>71352250</v>
      </c>
      <c r="O16" s="11">
        <f t="shared" si="2"/>
        <v>71352250</v>
      </c>
      <c r="P16" s="12"/>
    </row>
    <row r="17" spans="1:16" ht="24.75" customHeight="1" x14ac:dyDescent="0.2">
      <c r="A17" s="6" t="s">
        <v>22</v>
      </c>
      <c r="B17" s="9" t="s">
        <v>48</v>
      </c>
      <c r="C17" s="10">
        <v>119700000</v>
      </c>
      <c r="D17" s="11">
        <f>C17/12</f>
        <v>9975000</v>
      </c>
      <c r="E17" s="11">
        <f t="shared" si="2"/>
        <v>9975000</v>
      </c>
      <c r="F17" s="11">
        <f t="shared" si="2"/>
        <v>9975000</v>
      </c>
      <c r="G17" s="11">
        <f t="shared" si="2"/>
        <v>9975000</v>
      </c>
      <c r="H17" s="11">
        <f t="shared" si="2"/>
        <v>9975000</v>
      </c>
      <c r="I17" s="11">
        <f t="shared" si="2"/>
        <v>9975000</v>
      </c>
      <c r="J17" s="11">
        <f t="shared" si="2"/>
        <v>9975000</v>
      </c>
      <c r="K17" s="11">
        <f t="shared" si="2"/>
        <v>9975000</v>
      </c>
      <c r="L17" s="11">
        <f t="shared" si="2"/>
        <v>9975000</v>
      </c>
      <c r="M17" s="11">
        <f t="shared" si="2"/>
        <v>9975000</v>
      </c>
      <c r="N17" s="11">
        <f t="shared" si="2"/>
        <v>9975000</v>
      </c>
      <c r="O17" s="11">
        <f t="shared" si="2"/>
        <v>9975000</v>
      </c>
      <c r="P17" s="12"/>
    </row>
    <row r="18" spans="1:16" ht="24.75" customHeight="1" x14ac:dyDescent="0.2">
      <c r="A18" s="6" t="s">
        <v>20</v>
      </c>
      <c r="B18" s="9" t="s">
        <v>47</v>
      </c>
      <c r="C18" s="10">
        <v>45458541</v>
      </c>
      <c r="D18" s="11">
        <v>45458541</v>
      </c>
      <c r="E18" s="11">
        <v>0</v>
      </c>
      <c r="F18" s="11">
        <v>0</v>
      </c>
      <c r="G18" s="16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2"/>
    </row>
    <row r="19" spans="1:16" ht="24.75" customHeight="1" x14ac:dyDescent="0.2">
      <c r="A19" s="6" t="s">
        <v>14</v>
      </c>
      <c r="B19" s="9" t="s">
        <v>43</v>
      </c>
      <c r="C19" s="10">
        <f>160759000+32900000</f>
        <v>193659000</v>
      </c>
      <c r="D19" s="11">
        <f>C19/12</f>
        <v>16138250</v>
      </c>
      <c r="E19" s="11">
        <f>D19</f>
        <v>16138250</v>
      </c>
      <c r="F19" s="11">
        <f t="shared" ref="F19:N19" si="3">E19</f>
        <v>16138250</v>
      </c>
      <c r="G19" s="11">
        <f t="shared" si="3"/>
        <v>16138250</v>
      </c>
      <c r="H19" s="11">
        <f t="shared" si="3"/>
        <v>16138250</v>
      </c>
      <c r="I19" s="11">
        <f t="shared" si="3"/>
        <v>16138250</v>
      </c>
      <c r="J19" s="11">
        <f t="shared" si="3"/>
        <v>16138250</v>
      </c>
      <c r="K19" s="11">
        <f t="shared" si="3"/>
        <v>16138250</v>
      </c>
      <c r="L19" s="11">
        <f t="shared" si="3"/>
        <v>16138250</v>
      </c>
      <c r="M19" s="11">
        <f t="shared" si="3"/>
        <v>16138250</v>
      </c>
      <c r="N19" s="11">
        <f t="shared" si="3"/>
        <v>16138250</v>
      </c>
      <c r="O19" s="11">
        <f>N19</f>
        <v>16138250</v>
      </c>
      <c r="P19" s="12"/>
    </row>
    <row r="20" spans="1:16" ht="24.75" customHeight="1" x14ac:dyDescent="0.2">
      <c r="A20" s="6" t="s">
        <v>15</v>
      </c>
      <c r="B20" s="9" t="s">
        <v>44</v>
      </c>
      <c r="C20" s="10">
        <f>1278187232+124425171</f>
        <v>1402612403</v>
      </c>
      <c r="D20" s="11">
        <f>C20/12</f>
        <v>116884366.91666667</v>
      </c>
      <c r="E20" s="11">
        <f>D20</f>
        <v>116884366.91666667</v>
      </c>
      <c r="F20" s="11">
        <f t="shared" ref="F20:O20" si="4">E20</f>
        <v>116884366.91666667</v>
      </c>
      <c r="G20" s="11">
        <f t="shared" si="4"/>
        <v>116884366.91666667</v>
      </c>
      <c r="H20" s="11">
        <f t="shared" si="4"/>
        <v>116884366.91666667</v>
      </c>
      <c r="I20" s="11">
        <f t="shared" si="4"/>
        <v>116884366.91666667</v>
      </c>
      <c r="J20" s="11">
        <f t="shared" si="4"/>
        <v>116884366.91666667</v>
      </c>
      <c r="K20" s="11">
        <f t="shared" si="4"/>
        <v>116884366.91666667</v>
      </c>
      <c r="L20" s="11">
        <f>K20+250000000</f>
        <v>366884366.91666669</v>
      </c>
      <c r="M20" s="11">
        <f t="shared" si="4"/>
        <v>366884366.91666669</v>
      </c>
      <c r="N20" s="11">
        <f t="shared" si="4"/>
        <v>366884366.91666669</v>
      </c>
      <c r="O20" s="11">
        <f t="shared" si="4"/>
        <v>366884366.91666669</v>
      </c>
      <c r="P20" s="12"/>
    </row>
    <row r="21" spans="1:16" ht="24.75" customHeight="1" x14ac:dyDescent="0.2">
      <c r="A21" s="6" t="s">
        <v>16</v>
      </c>
      <c r="B21" s="15" t="s">
        <v>45</v>
      </c>
      <c r="C21" s="10">
        <f>SUM(C13:C20)</f>
        <v>4589263879</v>
      </c>
      <c r="D21" s="10">
        <f t="shared" ref="D21:O21" si="5">SUM(D13:D20)</f>
        <v>424108985.83333337</v>
      </c>
      <c r="E21" s="10">
        <f t="shared" si="5"/>
        <v>378650444.83333337</v>
      </c>
      <c r="F21" s="10">
        <f t="shared" si="5"/>
        <v>378650444.83333337</v>
      </c>
      <c r="G21" s="10">
        <f t="shared" si="5"/>
        <v>378650444.83333337</v>
      </c>
      <c r="H21" s="10">
        <f t="shared" si="5"/>
        <v>378650444.83333337</v>
      </c>
      <c r="I21" s="10">
        <f t="shared" si="5"/>
        <v>378650444.83333337</v>
      </c>
      <c r="J21" s="10">
        <f t="shared" si="5"/>
        <v>378650444.83333337</v>
      </c>
      <c r="K21" s="10">
        <f t="shared" si="5"/>
        <v>378650444.83333337</v>
      </c>
      <c r="L21" s="10">
        <f t="shared" si="5"/>
        <v>628650444.83333337</v>
      </c>
      <c r="M21" s="10">
        <f t="shared" si="5"/>
        <v>628650444.83333337</v>
      </c>
      <c r="N21" s="10">
        <f t="shared" si="5"/>
        <v>628650444.83333337</v>
      </c>
      <c r="O21" s="10">
        <f t="shared" si="5"/>
        <v>628650444.83333337</v>
      </c>
      <c r="P21" s="12"/>
    </row>
  </sheetData>
  <mergeCells count="6">
    <mergeCell ref="B8:O8"/>
    <mergeCell ref="B2:F2"/>
    <mergeCell ref="I2:O2"/>
    <mergeCell ref="B6:O6"/>
    <mergeCell ref="B7:O7"/>
    <mergeCell ref="M9:O9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2018-05-16T11:55:30Z</cp:lastPrinted>
  <dcterms:created xsi:type="dcterms:W3CDTF">2014-02-02T08:05:39Z</dcterms:created>
  <dcterms:modified xsi:type="dcterms:W3CDTF">2018-05-25T07:40:15Z</dcterms:modified>
</cp:coreProperties>
</file>