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<sst xmlns="http://schemas.openxmlformats.org/spreadsheetml/2006/main" count="38" uniqueCount="38">
  <si>
    <t>A 2017. évi általános működés és ágazati feladatok támogatásának alakulása jogcímenként</t>
  </si>
  <si>
    <t>adatok forintban</t>
  </si>
  <si>
    <t>Megnevezés</t>
  </si>
  <si>
    <t>2017.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</si>
  <si>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</si>
  <si>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</si>
  <si>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</si>
  <si>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</si>
  <si>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</si>
  <si>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</si>
  <si>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</si>
  <si>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</si>
  <si>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</si>
  <si>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</si>
  <si>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2016.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</si>
  <si>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</si>
  <si>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</si>
  <si>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</si>
  <si>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</si>
  <si>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</si>
  <si>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</si>
  <si>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</si>
  <si>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</si>
  <si>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</si>
  <si>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</si>
  <si>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</si>
  <si>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</si>
  <si>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</si>
  <si>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</si>
  <si>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</si>
  <si>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</si>
  <si>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</si>
  <si>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Kúlturális ágazati pótlék 11hó</t>
  </si>
  <si>
    <t>2017. évi bérkompenzáció</t>
  </si>
  <si>
    <t>szociális ágazati pótlék</t>
  </si>
  <si>
    <t>Kisgyermek gondozó pótlék 11 hó</t>
  </si>
  <si>
    <t>Mezei őrszolgálat támogatása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</si>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</sst>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67" applyFont="1" applyAlignment="1">
      <alignment horizontal="right"/>
      <protection/>
    </xf>
    <xf numFmtId="0" fontId="18" fillId="0" borderId="0" xfId="67">
      <alignment/>
      <protection/>
    </xf>
    <xf numFmtId="0" fontId="0" fillId="0" borderId="0" xfId="67" applyFont="1">
      <alignment/>
      <protection/>
    </xf>
    <xf numFmtId="0" fontId="19" fillId="0" borderId="0" xfId="67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7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7" applyFont="1" applyBorder="1" applyAlignment="1">
      <alignment horizontal="center" vertical="center" wrapText="1"/>
      <protection/>
    </xf>
    <xf numFmtId="0" fontId="23" fillId="0" borderId="11" xfId="67" applyFont="1" applyBorder="1" applyAlignment="1">
      <alignment horizontal="center" vertical="center" wrapText="1"/>
      <protection/>
    </xf>
    <xf numFmtId="0" fontId="23" fillId="0" borderId="12" xfId="67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7" applyFont="1" applyBorder="1" applyAlignment="1">
      <alignment horizontal="center" vertical="center" wrapText="1"/>
      <protection/>
    </xf>
    <xf numFmtId="0" fontId="23" fillId="0" borderId="15" xfId="67" applyFont="1" applyBorder="1" applyAlignment="1">
      <alignment horizontal="left" vertical="center" wrapText="1"/>
      <protection/>
    </xf>
    <xf numFmtId="3" fontId="23" fillId="0" borderId="16" xfId="67" applyNumberFormat="1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left" vertical="center" wrapText="1"/>
      <protection/>
    </xf>
    <xf numFmtId="3" fontId="25" fillId="0" borderId="18" xfId="67" applyNumberFormat="1" applyFont="1" applyBorder="1" applyAlignment="1">
      <alignment horizontal="right" indent="2"/>
      <protection/>
    </xf>
    <xf numFmtId="0" fontId="0" fillId="0" borderId="17" xfId="67" applyFont="1" applyBorder="1" applyAlignment="1">
      <alignment wrapText="1"/>
      <protection/>
    </xf>
    <xf numFmtId="3" fontId="25" fillId="0" borderId="18" xfId="46" applyNumberFormat="1" applyFont="1" applyBorder="1" applyAlignment="1">
      <alignment horizontal="right" indent="2"/>
    </xf>
    <xf numFmtId="0" fontId="26" fillId="0" borderId="17" xfId="67" applyFont="1" applyBorder="1" applyAlignment="1">
      <alignment wrapText="1"/>
      <protection/>
    </xf>
    <xf numFmtId="3" fontId="27" fillId="0" borderId="18" xfId="46" applyNumberFormat="1" applyFont="1" applyBorder="1" applyAlignment="1">
      <alignment horizontal="right" indent="2"/>
    </xf>
    <xf numFmtId="0" fontId="0" fillId="0" borderId="19" xfId="67" applyFont="1" applyBorder="1" applyAlignment="1">
      <alignment wrapText="1"/>
      <protection/>
    </xf>
    <xf numFmtId="0" fontId="0" fillId="0" borderId="19" xfId="67" applyFont="1" applyBorder="1">
      <alignment/>
      <protection/>
    </xf>
    <xf numFmtId="0" fontId="26" fillId="0" borderId="19" xfId="67" applyFont="1" applyBorder="1" applyAlignment="1">
      <alignment wrapText="1"/>
      <protection/>
    </xf>
    <xf numFmtId="0" fontId="28" fillId="0" borderId="19" xfId="67" applyFont="1" applyBorder="1" applyAlignment="1">
      <alignment wrapText="1"/>
      <protection/>
    </xf>
    <xf numFmtId="0" fontId="0" fillId="0" borderId="19" xfId="67" applyFont="1" applyBorder="1">
      <alignment/>
      <protection/>
    </xf>
    <xf numFmtId="0" fontId="0" fillId="0" borderId="19" xfId="67" applyFont="1" applyBorder="1" applyAlignment="1">
      <alignment horizontal="left" wrapText="1"/>
      <protection/>
    </xf>
    <xf numFmtId="0" fontId="18" fillId="0" borderId="0" xfId="67" applyFont="1">
      <alignment/>
      <protection/>
    </xf>
    <xf numFmtId="0" fontId="0" fillId="0" borderId="19" xfId="67" applyFont="1" applyBorder="1" applyAlignment="1">
      <alignment wrapText="1"/>
      <protection/>
    </xf>
    <xf numFmtId="164" fontId="18" fillId="0" borderId="0" xfId="67" applyNumberFormat="1" applyFont="1">
      <alignment/>
      <protection/>
    </xf>
    <xf numFmtId="0" fontId="0" fillId="0" borderId="11" xfId="67" applyFont="1" applyBorder="1">
      <alignment/>
      <protection/>
    </xf>
    <xf numFmtId="3" fontId="27" fillId="0" borderId="20" xfId="46" applyNumberFormat="1" applyFont="1" applyBorder="1" applyAlignment="1">
      <alignment horizontal="right" indent="2"/>
    </xf>
    <xf numFmtId="3" fontId="25" fillId="0" borderId="21" xfId="46" applyNumberFormat="1" applyFont="1" applyBorder="1" applyAlignment="1">
      <alignment horizontal="right" indent="2"/>
    </xf>
    <xf numFmtId="0" fontId="0" fillId="0" borderId="17" xfId="67" applyFont="1" applyBorder="1" applyAlignment="1">
      <alignment wrapText="1"/>
      <protection/>
    </xf>
    <xf numFmtId="0" fontId="18" fillId="0" borderId="22" xfId="67" applyFont="1" applyBorder="1">
      <alignment/>
      <protection/>
    </xf>
    <xf numFmtId="3" fontId="18" fillId="0" borderId="20" xfId="67" applyNumberFormat="1" applyBorder="1" applyAlignment="1">
      <alignment horizontal="right" indent="2"/>
      <protection/>
    </xf>
    <xf numFmtId="0" fontId="18" fillId="0" borderId="23" xfId="67" applyFont="1" applyBorder="1">
      <alignment/>
      <protection/>
    </xf>
    <xf numFmtId="3" fontId="18" fillId="0" borderId="24" xfId="67" applyNumberFormat="1" applyBorder="1" applyAlignment="1">
      <alignment horizontal="right" indent="2"/>
      <protection/>
    </xf>
    <xf numFmtId="0" fontId="20" fillId="0" borderId="12" xfId="67" applyFont="1" applyBorder="1" applyAlignment="1">
      <alignment horizontal="left"/>
      <protection/>
    </xf>
    <xf numFmtId="164" fontId="29" fillId="0" borderId="25" xfId="67" applyNumberFormat="1" applyFont="1" applyBorder="1" applyAlignment="1">
      <alignment horizontal="center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2013.évi normatíva költségvetéshez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A41" sqref="A41"/>
    </sheetView>
  </sheetViews>
  <sheetFormatPr defaultColWidth="10.625" defaultRowHeight="12.75"/>
  <cols>
    <col min="1" max="1" width="60.125" style="2" customWidth="1"/>
    <col min="2" max="2" width="48.875" style="27" customWidth="1"/>
    <col min="3" max="3" width="16.50390625" style="2" bestFit="1" customWidth="1"/>
    <col min="4" max="16384" width="10.625" style="2" customWidth="1"/>
  </cols>
  <sheetData>
    <row r="1" spans="1:2" ht="12.75">
      <c r="A1" s="1"/>
      <c r="B1" s="1"/>
    </row>
    <row r="2" spans="1:2" ht="17.25" customHeight="1">
      <c r="A2" s="3"/>
      <c r="B2" s="4"/>
    </row>
    <row r="3" spans="1:2" ht="42" customHeight="1">
      <c r="A3" s="5" t="s">
        <v>0</v>
      </c>
      <c r="B3" s="5"/>
    </row>
    <row r="4" spans="1:2" ht="33" customHeight="1" thickBot="1">
      <c r="A4" s="6"/>
      <c r="B4" s="7" t="s">
        <v>1</v>
      </c>
    </row>
    <row r="5" spans="1:2" ht="12.75">
      <c r="A5" s="8" t="s">
        <v>2</v>
      </c>
      <c r="B5" s="8" t="s">
        <v>3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4</v>
      </c>
      <c r="B8" s="12"/>
    </row>
    <row r="9" spans="1:2" ht="24" customHeight="1">
      <c r="A9" s="13"/>
      <c r="B9" s="14"/>
    </row>
    <row r="10" spans="1:2" ht="18" customHeight="1">
      <c r="A10" s="15" t="s">
        <v>5</v>
      </c>
      <c r="B10" s="16">
        <v>149949200</v>
      </c>
    </row>
    <row r="11" spans="1:2" ht="39" customHeight="1">
      <c r="A11" s="17" t="s">
        <v>6</v>
      </c>
      <c r="B11" s="18">
        <v>73296490</v>
      </c>
    </row>
    <row r="12" spans="1:2" ht="39" customHeight="1">
      <c r="A12" s="17" t="s">
        <v>7</v>
      </c>
      <c r="B12" s="18">
        <v>17077340</v>
      </c>
    </row>
    <row r="13" spans="1:2" ht="39" customHeight="1">
      <c r="A13" s="17" t="s">
        <v>8</v>
      </c>
      <c r="B13" s="18">
        <v>35360000</v>
      </c>
    </row>
    <row r="14" spans="1:2" ht="39" customHeight="1">
      <c r="A14" s="17" t="s">
        <v>9</v>
      </c>
      <c r="B14" s="18">
        <v>100000</v>
      </c>
    </row>
    <row r="15" spans="1:2" ht="39" customHeight="1">
      <c r="A15" s="17" t="s">
        <v>10</v>
      </c>
      <c r="B15" s="18">
        <v>20759150</v>
      </c>
    </row>
    <row r="16" spans="1:2" ht="39" customHeight="1">
      <c r="A16" s="17" t="s">
        <v>11</v>
      </c>
      <c r="B16" s="18">
        <v>4116399</v>
      </c>
    </row>
    <row r="17" spans="1:2" ht="39" customHeight="1">
      <c r="A17" s="17" t="s">
        <v>12</v>
      </c>
      <c r="B17" s="18">
        <v>150450</v>
      </c>
    </row>
    <row r="18" spans="1:2" ht="39" customHeight="1">
      <c r="A18" s="19" t="s">
        <v>13</v>
      </c>
      <c r="B18" s="20">
        <f>SUM(B10+B11+B16+B17)</f>
        <v>227512539</v>
      </c>
    </row>
    <row r="19" spans="1:2" ht="39" customHeight="1">
      <c r="A19" s="17" t="s">
        <v>14</v>
      </c>
      <c r="B19" s="18">
        <v>905743</v>
      </c>
    </row>
    <row r="20" spans="1:2" ht="39" customHeight="1">
      <c r="A20" s="19" t="s">
        <v>15</v>
      </c>
      <c r="B20" s="20">
        <f>SUM(B18:B19)</f>
        <v>228418282</v>
      </c>
    </row>
    <row r="21" spans="1:2" ht="36" customHeight="1">
      <c r="A21" s="21" t="s">
        <v>16</v>
      </c>
      <c r="B21" s="18">
        <f>91185960+25200000+49168900+12600000+1260600</f>
        <v>179415460</v>
      </c>
    </row>
    <row r="22" spans="1:2" ht="30.75" customHeight="1">
      <c r="A22" s="22" t="s">
        <v>17</v>
      </c>
      <c r="B22" s="18">
        <v>29766034</v>
      </c>
    </row>
    <row r="23" spans="1:2" ht="30.75" customHeight="1">
      <c r="A23" s="21" t="s">
        <v>18</v>
      </c>
      <c r="B23" s="18"/>
    </row>
    <row r="24" spans="1:2" ht="30.75" customHeight="1">
      <c r="A24" s="21" t="s">
        <v>19</v>
      </c>
      <c r="B24" s="18">
        <v>8925800</v>
      </c>
    </row>
    <row r="25" spans="1:2" ht="31.5" customHeight="1">
      <c r="A25" s="23" t="s">
        <v>20</v>
      </c>
      <c r="B25" s="20">
        <f>SUM(B21:B24)</f>
        <v>218107294</v>
      </c>
    </row>
    <row r="26" spans="1:2" ht="31.5" customHeight="1">
      <c r="A26" s="24" t="s">
        <v>21</v>
      </c>
      <c r="B26" s="18">
        <f>5100000+15900000+775040+25000+11130000+2180000+30634200+1556415+543510+3000000+12562200</f>
        <v>83406365</v>
      </c>
    </row>
    <row r="27" spans="1:2" ht="28.5" customHeight="1">
      <c r="A27" s="25" t="s">
        <v>22</v>
      </c>
      <c r="B27" s="18">
        <v>121200000</v>
      </c>
    </row>
    <row r="28" spans="1:3" ht="60" customHeight="1">
      <c r="A28" s="26" t="s">
        <v>23</v>
      </c>
      <c r="B28" s="18">
        <f>75575160+42848000</f>
        <v>118423160</v>
      </c>
      <c r="C28" s="27"/>
    </row>
    <row r="29" spans="1:2" ht="23.25" customHeight="1">
      <c r="A29" s="22" t="s">
        <v>24</v>
      </c>
      <c r="B29" s="18">
        <f>49971840</f>
        <v>49971840</v>
      </c>
    </row>
    <row r="30" spans="1:2" ht="20.25" customHeight="1">
      <c r="A30" s="25" t="s">
        <v>25</v>
      </c>
      <c r="B30" s="18">
        <v>79425650</v>
      </c>
    </row>
    <row r="31" spans="1:2" ht="26.25" customHeight="1">
      <c r="A31" s="28" t="s">
        <v>26</v>
      </c>
      <c r="B31" s="18">
        <f>48199770</f>
        <v>48199770</v>
      </c>
    </row>
    <row r="32" spans="1:2" ht="26.25" customHeight="1">
      <c r="A32" s="28" t="s">
        <v>27</v>
      </c>
      <c r="B32" s="18">
        <v>4526280</v>
      </c>
    </row>
    <row r="33" spans="1:3" ht="34.5" customHeight="1">
      <c r="A33" s="23" t="s">
        <v>28</v>
      </c>
      <c r="B33" s="20">
        <f>SUM(B26+B27+B28+B29+B30+B31+B32)</f>
        <v>505153065</v>
      </c>
      <c r="C33" s="29"/>
    </row>
    <row r="34" spans="1:2" ht="27.75" customHeight="1">
      <c r="A34" s="30" t="s">
        <v>29</v>
      </c>
      <c r="B34" s="31">
        <f>B35+B36</f>
        <v>25891320</v>
      </c>
    </row>
    <row r="35" spans="1:2" ht="30" customHeight="1">
      <c r="A35" s="28" t="s">
        <v>30</v>
      </c>
      <c r="B35" s="32">
        <v>10629000</v>
      </c>
    </row>
    <row r="36" spans="1:2" ht="30" customHeight="1">
      <c r="A36" s="28" t="s">
        <v>31</v>
      </c>
      <c r="B36" s="32">
        <v>15262320</v>
      </c>
    </row>
    <row r="37" spans="1:2" ht="30" customHeight="1">
      <c r="A37" s="33" t="s">
        <v>32</v>
      </c>
      <c r="B37" s="18">
        <v>4412740</v>
      </c>
    </row>
    <row r="38" spans="1:2" ht="30" customHeight="1">
      <c r="A38" s="33" t="s">
        <v>33</v>
      </c>
      <c r="B38" s="18">
        <f>2645257+413944</f>
        <v>3059201</v>
      </c>
    </row>
    <row r="39" spans="1:2" ht="30" customHeight="1">
      <c r="A39" s="28" t="s">
        <v>34</v>
      </c>
      <c r="B39" s="32">
        <f>4017231+9514709</f>
        <v>13531940</v>
      </c>
    </row>
    <row r="40" spans="1:2" ht="31.5" customHeight="1">
      <c r="A40" s="34" t="s">
        <v>35</v>
      </c>
      <c r="B40" s="35">
        <v>7493769</v>
      </c>
    </row>
    <row r="41" spans="1:2" ht="31.5" customHeight="1" thickBot="1">
      <c r="A41" s="36" t="s">
        <v>36</v>
      </c>
      <c r="B41" s="37">
        <v>1060845</v>
      </c>
    </row>
    <row r="42" spans="1:2" ht="19.5" thickBot="1">
      <c r="A42" s="38" t="s">
        <v>37</v>
      </c>
      <c r="B42" s="39">
        <f>SUM(B20+B25+B33+B34+B38+B39+B40+B37+B41)</f>
        <v>1007128456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  <headerFooter alignWithMargins="0">
    <oddHeader>&amp;R31. melléklet a 11/2017.(III.30.)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2017-04-03T07:20:54Z</dcterms:created>
  <dcterms:modified xsi:type="dcterms:W3CDTF">2017-04-03T07:20:54Z</dcterms:modified>
  <cp:category/>
  <cp:version/>
  <cp:contentType/>
  <cp:contentStatus/>
</cp:coreProperties>
</file>