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9.m.önk.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>#REF!</definedName>
    <definedName name="úé">[1]kd!$F$2:$I$3368</definedName>
    <definedName name="úű">[1]kd!$F$2:$F$3176</definedName>
    <definedName name="ŰŰ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6" i="1"/>
  <c r="D6"/>
  <c r="E6"/>
  <c r="C10"/>
  <c r="D10"/>
  <c r="E10"/>
  <c r="C15"/>
  <c r="D15"/>
  <c r="E15"/>
  <c r="C18"/>
  <c r="D18"/>
  <c r="E18"/>
  <c r="C20"/>
  <c r="D20"/>
  <c r="E20"/>
  <c r="C22"/>
  <c r="D22"/>
  <c r="E22"/>
  <c r="C23"/>
  <c r="D23"/>
  <c r="E23"/>
  <c r="C24"/>
  <c r="D24"/>
  <c r="E24"/>
  <c r="C28"/>
  <c r="D28"/>
  <c r="E28"/>
  <c r="E34"/>
  <c r="C36"/>
  <c r="D36"/>
  <c r="E36"/>
  <c r="C37"/>
  <c r="D37"/>
  <c r="E37"/>
  <c r="C41"/>
  <c r="D41"/>
  <c r="E41"/>
  <c r="C42"/>
  <c r="D42"/>
  <c r="E42"/>
  <c r="C46"/>
  <c r="D46"/>
  <c r="E46"/>
  <c r="C47"/>
  <c r="D47"/>
  <c r="E47"/>
  <c r="C51"/>
  <c r="D51"/>
  <c r="E51"/>
  <c r="C53"/>
  <c r="D53"/>
  <c r="E53"/>
  <c r="C54"/>
  <c r="D54"/>
  <c r="E54"/>
  <c r="C59"/>
  <c r="D59"/>
  <c r="E59"/>
  <c r="C63"/>
  <c r="D63"/>
  <c r="E63"/>
  <c r="C65"/>
  <c r="D65"/>
  <c r="E65"/>
  <c r="C68"/>
  <c r="D68"/>
  <c r="E68"/>
  <c r="C69"/>
  <c r="D69"/>
  <c r="E69"/>
  <c r="C72"/>
  <c r="D72"/>
  <c r="E72"/>
  <c r="C73"/>
  <c r="D73"/>
  <c r="E73"/>
</calcChain>
</file>

<file path=xl/sharedStrings.xml><?xml version="1.0" encoding="utf-8"?>
<sst xmlns="http://schemas.openxmlformats.org/spreadsheetml/2006/main" count="110" uniqueCount="110">
  <si>
    <t>FORRÁSOK ÖSSZESEN (=G+H+I+J)</t>
  </si>
  <si>
    <t>J) PASSZÍV IDŐBELI ELHATÁROLÁSOK (=J/1+J/2+J/3)</t>
  </si>
  <si>
    <t>J/2 Halasztott eredményszemléletű bevételek</t>
  </si>
  <si>
    <t>J/2 Költségek, ráfordítások passzív időbeli elhatárolása</t>
  </si>
  <si>
    <t>H) KÖTELEZETTSÉGEK (=H/I+H/II+H/III)</t>
  </si>
  <si>
    <t>H/III Kötelezettség jellegű sajátos elszámolások (=H/III/1+…+H/III/10)</t>
  </si>
  <si>
    <t>236</t>
  </si>
  <si>
    <t>H/III/3 Más szervezetet megillető bevételek elszámolása</t>
  </si>
  <si>
    <t>H/III/1 Kapott előlegek (=H/III/1a+H/III/1b+H/III/1c)</t>
  </si>
  <si>
    <t>H/II Költségvetési évet követően esedékes kötelezettségek (=H/II/1+…+H/II/9)</t>
  </si>
  <si>
    <t>H/II/9e - ebből: költségvetési évet követően esedékes kötelezettségek államháztartáson belüli megelőlegezések visszafizetésére</t>
  </si>
  <si>
    <t>H/II/9 Költségvetési évet követően esedékes kötelezettségek finanszírozási kiadásokra (&gt;=H/II/9a+…+H/II/9i)</t>
  </si>
  <si>
    <t>H/II/4 Költségvetési évet követően esedékes kötelezettségek ellátottak pénzbeli juttatásaira</t>
  </si>
  <si>
    <t>H/II/3 Költségvetési évet követően esedékes kötelezettségek dologi kiadásokra</t>
  </si>
  <si>
    <t xml:space="preserve">H/I Költségvetési évben esedékes kötelezettségek </t>
  </si>
  <si>
    <t>G/ SAJÁT TŐKE  (= G/I+…+G/VI)</t>
  </si>
  <si>
    <t>G/VI Mérleg szerinti eredmény</t>
  </si>
  <si>
    <t>G/IV Felhalmozott eredmény</t>
  </si>
  <si>
    <t>G/III Egyéb eszközök induláskori értéke és változásai</t>
  </si>
  <si>
    <t>G/I  Nemzeti vagyon induláskori értéke</t>
  </si>
  <si>
    <t>ESZKÖZÖK ÖSSZESEN (=A+B+C+D+E+F)</t>
  </si>
  <si>
    <t>F) AKTÍV IDŐBELI  ELHATÁROLÁSOK  (=F/1+F/2+F/3)</t>
  </si>
  <si>
    <t>F/1  Eredményszemléletű bevételek aktív időbeli elhatárolása</t>
  </si>
  <si>
    <t>E) EGYÉB SAJÁTOS ESZKÖZOLDALI  ELSZÁMOLÁSOK (=E/I+…+E/II)</t>
  </si>
  <si>
    <t>E/III December havi illetmények, munkabérek elszámolása</t>
  </si>
  <si>
    <t>E/II Fizetendő ÁFA elszámolása (=E/II/1+E/II/2)</t>
  </si>
  <si>
    <t>E/I Előzetesen felsz.ÁFA elszámolása (=E/I/1+…+ E/I/4)</t>
  </si>
  <si>
    <t>D) KÖVETELÉSEK  (=D/I+D/II+D/III)</t>
  </si>
  <si>
    <t>158</t>
  </si>
  <si>
    <t>D/III Követelés jellegű sajátos elszámolások (=D/III/1+…+D/III/9)</t>
  </si>
  <si>
    <t>157</t>
  </si>
  <si>
    <t>D/III/4 Forgótőke elszámolása</t>
  </si>
  <si>
    <t>D/III/1f - ebből: túlfizetések, téves és visszajáró kifizetések</t>
  </si>
  <si>
    <t>D/III/1e - ebből: foglalkoztatottaknak adott előlegek</t>
  </si>
  <si>
    <t>147</t>
  </si>
  <si>
    <t>D/III/1 Adott előlegek (=D/III/1a+…+D/III/1f)</t>
  </si>
  <si>
    <t>142</t>
  </si>
  <si>
    <t>D/II Költségvetési évet követően esedékes követelések (=D/II/1+…+D/II/8)</t>
  </si>
  <si>
    <t>141</t>
  </si>
  <si>
    <t>D/II/4e - ebből: költségvetési évet követően esedékes követelések általános forgalmi adó visszatérítésére</t>
  </si>
  <si>
    <t>118</t>
  </si>
  <si>
    <t>D/II/4d - ebből: költségvetési évet követően esedékes követelések kiszámlázott általános forgalmi adóra</t>
  </si>
  <si>
    <t>117</t>
  </si>
  <si>
    <t>D/II/4a - ebből: költségvetési évet követően esedékes követelések készletértékesítés ellenértékére, szolgáltatások ellenértékére, közvetített szolgáltatások ellenértékére</t>
  </si>
  <si>
    <t>114</t>
  </si>
  <si>
    <t>D/II/4 Költségvetési évet követően esedékes követelések működési bevételre (=D/II/4a+…+D/II/4i)</t>
  </si>
  <si>
    <t>113</t>
  </si>
  <si>
    <t>D/I Költségvetési évben esedékes követelések (=D/I/1+…+D/I/8)</t>
  </si>
  <si>
    <t>101</t>
  </si>
  <si>
    <t>D/I/6c - ebből: költségvetési évben esedékes követelések működési célú visszatérítendő támogatások, kölcsönök visszatérülésére ÁH kívülről</t>
  </si>
  <si>
    <t>D/I/6 Költségvetési évben esedékes követelések működési célú átvett pénzeszközökre</t>
  </si>
  <si>
    <t>D/I/4i - ebből: költségvetési évben esedékes követelések egyéb működési bevételekre</t>
  </si>
  <si>
    <t>78</t>
  </si>
  <si>
    <t>D/I/4d - ebből: költségvetési évben esedékes követelések kiszámlázott általános forgalmi adóra</t>
  </si>
  <si>
    <t>73</t>
  </si>
  <si>
    <t>D/I/4 c - ebből: költségvetési évben esedékes követelések ellátási díjakra</t>
  </si>
  <si>
    <t>D/I/4b: - ebből: költségvetési évben esedékes követelések tulajdonosi bevételekre</t>
  </si>
  <si>
    <t>D/I/4a - ebből: költségvetési évben esedékes követelések készletértékesítés ellenértékére, szolgáltatások ellenértékére, közvetített szolgáltatások ellenértékére</t>
  </si>
  <si>
    <t>70</t>
  </si>
  <si>
    <t>D/I/4 Költségvetési évben esedékes követelések működési bevételre (=D/I/4a+…+D/I/4i)</t>
  </si>
  <si>
    <t>69</t>
  </si>
  <si>
    <t>D/I/3f - ebből: költségvetési évben esedékes követelések egyéb közhatalmi bevételekre</t>
  </si>
  <si>
    <t>68</t>
  </si>
  <si>
    <t>D/I/3e - ebből: költségvetési évben esedékes követelések termékek és szolgáltatások adóira</t>
  </si>
  <si>
    <t>67</t>
  </si>
  <si>
    <t>D/I/3d - ebből: költségvetési évben esedékes követelések vagyoni típusú adókra</t>
  </si>
  <si>
    <t>66</t>
  </si>
  <si>
    <t>D/I/3 Költségvetési évben esedékes követelések közhatalmi bevételre (=D/I/3a+…+D/I/3f)</t>
  </si>
  <si>
    <t>62</t>
  </si>
  <si>
    <t>C) PÉNZESZKÖZÖK (=C/I+…+C/IV)</t>
  </si>
  <si>
    <t>57</t>
  </si>
  <si>
    <t>C/III Forintszámlák (=C/III/1+C/III/2)</t>
  </si>
  <si>
    <t>53</t>
  </si>
  <si>
    <t>C/III/1 Kincstáron kívüli forintszámlák</t>
  </si>
  <si>
    <t>51</t>
  </si>
  <si>
    <t>C/II Pénztárak, csekkek, betétkönyvek (=C/II/1+C/II/2+C/II/3)</t>
  </si>
  <si>
    <t>50</t>
  </si>
  <si>
    <t>C/II/1 Forintpénztár</t>
  </si>
  <si>
    <t>47</t>
  </si>
  <si>
    <t>B) NEMZETI VAGYONBA TARTOZÓ FORGÓESZKÖZÖK (=B/I+B/II)</t>
  </si>
  <si>
    <t>B/II Értékpapírok</t>
  </si>
  <si>
    <t>B/I Készletek</t>
  </si>
  <si>
    <t>A) NEMZETI VAGYONBA TARTOZÓ BEFEKTETETT ESZKÖZÖK (=A/I+A/II+A/III+A/IV)</t>
  </si>
  <si>
    <t>28</t>
  </si>
  <si>
    <t>A/IV Koncesszióba, vagyonkezelésbe adott eszközök (=A/IV/1+A/IV/2)</t>
  </si>
  <si>
    <t>A/III Befektetett pénzügyi eszközök (=A/III/1+A/III/2+A/III/3)</t>
  </si>
  <si>
    <t>21</t>
  </si>
  <si>
    <t>A/III/1b - ebből: tartós részesedések nem pénzügyi vállalkozásban</t>
  </si>
  <si>
    <t>13</t>
  </si>
  <si>
    <t>A/III/1 Tartós részesedések (=A/III/1a+…+A/III/1e)</t>
  </si>
  <si>
    <t>11</t>
  </si>
  <si>
    <t>A/II Tárgyi eszközök  (=A/II/1+...+A/II/5)</t>
  </si>
  <si>
    <t>10</t>
  </si>
  <si>
    <t>A/II/4 Beruházások, felújítások</t>
  </si>
  <si>
    <t>08</t>
  </si>
  <si>
    <t>A/II/2 Gépek, berendezések, felszerelések, járművek</t>
  </si>
  <si>
    <t>06</t>
  </si>
  <si>
    <t>A/II/1 Ingatlanok és a kapcsolódó vagyoni értékű jogok</t>
  </si>
  <si>
    <t>05</t>
  </si>
  <si>
    <t>A/I Immateriális javak (=A/I/1+A/I/2+A/I/3)</t>
  </si>
  <si>
    <t>04</t>
  </si>
  <si>
    <t>A/I/2 Szellemi termékek</t>
  </si>
  <si>
    <t>02</t>
  </si>
  <si>
    <t>Tárgyi időszak</t>
  </si>
  <si>
    <t>Módosí- tások (+/-</t>
  </si>
  <si>
    <t>Előző időszak</t>
  </si>
  <si>
    <t>Megnevezés</t>
  </si>
  <si>
    <t>#</t>
  </si>
  <si>
    <t>Öskü Község Önkormányzata 2016.évi Mérlege</t>
  </si>
  <si>
    <t>9.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</si>
</sst>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6" borderId="0" applyNumberFormat="0" applyBorder="0" applyAlignment="0" applyProtection="0"/>
    <xf numFmtId="0" fontId="11" fillId="26" borderId="4" applyNumberFormat="0" applyAlignment="0" applyProtection="0"/>
    <xf numFmtId="0" fontId="12" fillId="27" borderId="5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4" applyNumberFormat="0" applyAlignment="0" applyProtection="0"/>
    <xf numFmtId="0" fontId="20" fillId="0" borderId="9" applyNumberFormat="0" applyFill="0" applyAlignment="0" applyProtection="0"/>
    <xf numFmtId="0" fontId="21" fillId="28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3" fillId="0" borderId="0"/>
    <xf numFmtId="0" fontId="8" fillId="29" borderId="10" applyNumberFormat="0" applyFont="0" applyAlignment="0" applyProtection="0"/>
    <xf numFmtId="0" fontId="23" fillId="26" borderId="11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22" fillId="0" borderId="0" applyFill="0" applyBorder="0" applyAlignment="0" applyProtection="0"/>
    <xf numFmtId="9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1" applyFont="1" applyAlignment="1">
      <alignment vertical="center" wrapText="1"/>
    </xf>
    <xf numFmtId="3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quotePrefix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3" fontId="3" fillId="0" borderId="2" xfId="1" applyNumberFormat="1" applyFont="1" applyBorder="1" applyAlignment="1">
      <alignment horizontal="right" vertical="center" wrapText="1"/>
    </xf>
    <xf numFmtId="0" fontId="3" fillId="0" borderId="0" xfId="1" applyFont="1" applyFill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0" borderId="0" xfId="2" applyFont="1" applyAlignment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6" fillId="0" borderId="3" xfId="2" applyFont="1" applyBorder="1" applyAlignment="1">
      <alignment horizontal="left"/>
    </xf>
  </cellXfs>
  <cellStyles count="61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2"/>
    <cellStyle name="Normál 2 2" xfId="46"/>
    <cellStyle name="Normál 2_Esztertáblák" xfId="47"/>
    <cellStyle name="Normál 3" xfId="48"/>
    <cellStyle name="Normál 4" xfId="49"/>
    <cellStyle name="Normál_Eves koltsegvetesi beszamolo_431714_2016_05_09_11_14" xfId="1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tabSelected="1" workbookViewId="0">
      <selection activeCell="G11" sqref="G11"/>
    </sheetView>
  </sheetViews>
  <sheetFormatPr defaultRowHeight="11.25"/>
  <cols>
    <col min="1" max="1" width="4" style="1" bestFit="1" customWidth="1"/>
    <col min="2" max="2" width="58.42578125" style="1" customWidth="1"/>
    <col min="3" max="3" width="9.42578125" style="1" customWidth="1"/>
    <col min="4" max="5" width="9.85546875" style="1" customWidth="1"/>
    <col min="6" max="16384" width="9.140625" style="1"/>
  </cols>
  <sheetData>
    <row r="1" spans="1:13">
      <c r="A1" s="19" t="s">
        <v>109</v>
      </c>
      <c r="B1" s="19"/>
      <c r="C1" s="19"/>
      <c r="D1" s="19"/>
      <c r="E1" s="19"/>
      <c r="F1" s="16"/>
      <c r="G1" s="16"/>
      <c r="H1" s="16"/>
      <c r="I1" s="16"/>
      <c r="J1" s="16"/>
      <c r="K1" s="16"/>
      <c r="L1" s="16"/>
      <c r="M1" s="16"/>
    </row>
    <row r="2" spans="1:13" s="11" customFormat="1" ht="14.45" customHeight="1">
      <c r="A2" s="17" t="s">
        <v>108</v>
      </c>
      <c r="B2" s="18"/>
      <c r="C2" s="18"/>
      <c r="D2" s="18"/>
      <c r="E2" s="18"/>
    </row>
    <row r="3" spans="1:13" s="11" customFormat="1" ht="22.5">
      <c r="A3" s="15" t="s">
        <v>107</v>
      </c>
      <c r="B3" s="15" t="s">
        <v>106</v>
      </c>
      <c r="C3" s="15" t="s">
        <v>105</v>
      </c>
      <c r="D3" s="15" t="s">
        <v>104</v>
      </c>
      <c r="E3" s="15" t="s">
        <v>103</v>
      </c>
    </row>
    <row r="4" spans="1:13" s="11" customFormat="1">
      <c r="A4" s="12">
        <v>1</v>
      </c>
      <c r="B4" s="12">
        <v>2</v>
      </c>
      <c r="C4" s="14">
        <v>3</v>
      </c>
      <c r="D4" s="13">
        <v>4</v>
      </c>
      <c r="E4" s="12">
        <v>5</v>
      </c>
    </row>
    <row r="5" spans="1:13">
      <c r="A5" s="7" t="s">
        <v>102</v>
      </c>
      <c r="B5" s="6" t="s">
        <v>101</v>
      </c>
      <c r="C5" s="5">
        <v>330075</v>
      </c>
      <c r="D5" s="5">
        <v>-330075</v>
      </c>
      <c r="E5" s="5">
        <v>0</v>
      </c>
    </row>
    <row r="6" spans="1:13">
      <c r="A6" s="4" t="s">
        <v>100</v>
      </c>
      <c r="B6" s="3" t="s">
        <v>99</v>
      </c>
      <c r="C6" s="2">
        <f>SUM(C5)</f>
        <v>330075</v>
      </c>
      <c r="D6" s="2">
        <f>SUM(D5)</f>
        <v>-330075</v>
      </c>
      <c r="E6" s="2">
        <f>SUM(E5)</f>
        <v>0</v>
      </c>
    </row>
    <row r="7" spans="1:13">
      <c r="A7" s="7" t="s">
        <v>98</v>
      </c>
      <c r="B7" s="6" t="s">
        <v>97</v>
      </c>
      <c r="C7" s="5">
        <v>718792935</v>
      </c>
      <c r="D7" s="5">
        <v>-16590184</v>
      </c>
      <c r="E7" s="10">
        <v>702202751</v>
      </c>
      <c r="F7" s="9"/>
    </row>
    <row r="8" spans="1:13">
      <c r="A8" s="7" t="s">
        <v>96</v>
      </c>
      <c r="B8" s="6" t="s">
        <v>95</v>
      </c>
      <c r="C8" s="5">
        <v>6342941</v>
      </c>
      <c r="D8" s="5">
        <v>1076994</v>
      </c>
      <c r="E8" s="5">
        <v>7419935</v>
      </c>
    </row>
    <row r="9" spans="1:13">
      <c r="A9" s="8" t="s">
        <v>94</v>
      </c>
      <c r="B9" s="6" t="s">
        <v>93</v>
      </c>
      <c r="C9" s="5">
        <v>11241772</v>
      </c>
      <c r="D9" s="5">
        <v>-1882227</v>
      </c>
      <c r="E9" s="5">
        <v>9359545</v>
      </c>
    </row>
    <row r="10" spans="1:13">
      <c r="A10" s="4" t="s">
        <v>92</v>
      </c>
      <c r="B10" s="3" t="s">
        <v>91</v>
      </c>
      <c r="C10" s="2">
        <f>SUM(C7:C9)</f>
        <v>736377648</v>
      </c>
      <c r="D10" s="2">
        <f>SUM(D7:D9)</f>
        <v>-17395417</v>
      </c>
      <c r="E10" s="2">
        <f>SUM(E7:E9)</f>
        <v>718982231</v>
      </c>
    </row>
    <row r="11" spans="1:13">
      <c r="A11" s="7" t="s">
        <v>90</v>
      </c>
      <c r="B11" s="6" t="s">
        <v>89</v>
      </c>
      <c r="C11" s="5">
        <v>4455000</v>
      </c>
      <c r="D11" s="5">
        <v>0</v>
      </c>
      <c r="E11" s="5">
        <v>4455000</v>
      </c>
    </row>
    <row r="12" spans="1:13">
      <c r="A12" s="7" t="s">
        <v>88</v>
      </c>
      <c r="B12" s="6" t="s">
        <v>87</v>
      </c>
      <c r="C12" s="5">
        <v>4455000</v>
      </c>
      <c r="D12" s="5">
        <v>0</v>
      </c>
      <c r="E12" s="5">
        <v>4455000</v>
      </c>
    </row>
    <row r="13" spans="1:13">
      <c r="A13" s="4" t="s">
        <v>86</v>
      </c>
      <c r="B13" s="3" t="s">
        <v>85</v>
      </c>
      <c r="C13" s="2">
        <v>4455000</v>
      </c>
      <c r="D13" s="2">
        <v>0</v>
      </c>
      <c r="E13" s="2">
        <v>4455000</v>
      </c>
    </row>
    <row r="14" spans="1:13">
      <c r="A14" s="4">
        <v>27</v>
      </c>
      <c r="B14" s="3" t="s">
        <v>84</v>
      </c>
      <c r="C14" s="2">
        <v>23679774</v>
      </c>
      <c r="D14" s="2">
        <v>-1124674</v>
      </c>
      <c r="E14" s="2">
        <v>22555100</v>
      </c>
    </row>
    <row r="15" spans="1:13" ht="21">
      <c r="A15" s="4" t="s">
        <v>83</v>
      </c>
      <c r="B15" s="3" t="s">
        <v>82</v>
      </c>
      <c r="C15" s="2">
        <f>C6+C10+C13+C14</f>
        <v>764842497</v>
      </c>
      <c r="D15" s="2">
        <f>D6+D10+D13+D14</f>
        <v>-18850166</v>
      </c>
      <c r="E15" s="2">
        <f>E6+E10+E13+E14</f>
        <v>745992331</v>
      </c>
    </row>
    <row r="16" spans="1:13">
      <c r="A16" s="4">
        <v>34</v>
      </c>
      <c r="B16" s="3" t="s">
        <v>81</v>
      </c>
      <c r="C16" s="2">
        <v>253283</v>
      </c>
      <c r="D16" s="2">
        <v>-119622</v>
      </c>
      <c r="E16" s="2">
        <v>133661</v>
      </c>
    </row>
    <row r="17" spans="1:5">
      <c r="A17" s="4">
        <v>42</v>
      </c>
      <c r="B17" s="3" t="s">
        <v>80</v>
      </c>
      <c r="C17" s="2">
        <v>32813860</v>
      </c>
      <c r="D17" s="2">
        <v>-12591680</v>
      </c>
      <c r="E17" s="2">
        <v>20222180</v>
      </c>
    </row>
    <row r="18" spans="1:5">
      <c r="A18" s="4">
        <v>42</v>
      </c>
      <c r="B18" s="3" t="s">
        <v>79</v>
      </c>
      <c r="C18" s="2">
        <f>C16+C17</f>
        <v>33067143</v>
      </c>
      <c r="D18" s="2">
        <f>D16+D17</f>
        <v>-12711302</v>
      </c>
      <c r="E18" s="2">
        <f>E16+E17</f>
        <v>20355841</v>
      </c>
    </row>
    <row r="19" spans="1:5">
      <c r="A19" s="7" t="s">
        <v>78</v>
      </c>
      <c r="B19" s="6" t="s">
        <v>77</v>
      </c>
      <c r="C19" s="5">
        <v>28080</v>
      </c>
      <c r="D19" s="5">
        <v>314005</v>
      </c>
      <c r="E19" s="5">
        <v>342085</v>
      </c>
    </row>
    <row r="20" spans="1:5">
      <c r="A20" s="4" t="s">
        <v>76</v>
      </c>
      <c r="B20" s="3" t="s">
        <v>75</v>
      </c>
      <c r="C20" s="2">
        <f>C19</f>
        <v>28080</v>
      </c>
      <c r="D20" s="2">
        <f>D19</f>
        <v>314005</v>
      </c>
      <c r="E20" s="2">
        <f>E19</f>
        <v>342085</v>
      </c>
    </row>
    <row r="21" spans="1:5">
      <c r="A21" s="7" t="s">
        <v>74</v>
      </c>
      <c r="B21" s="6" t="s">
        <v>73</v>
      </c>
      <c r="C21" s="5">
        <v>21358679</v>
      </c>
      <c r="D21" s="5">
        <v>43377817</v>
      </c>
      <c r="E21" s="5">
        <v>64736496</v>
      </c>
    </row>
    <row r="22" spans="1:5">
      <c r="A22" s="4" t="s">
        <v>72</v>
      </c>
      <c r="B22" s="3" t="s">
        <v>71</v>
      </c>
      <c r="C22" s="2">
        <f>C21</f>
        <v>21358679</v>
      </c>
      <c r="D22" s="2">
        <f>D21</f>
        <v>43377817</v>
      </c>
      <c r="E22" s="2">
        <f>E21</f>
        <v>64736496</v>
      </c>
    </row>
    <row r="23" spans="1:5">
      <c r="A23" s="4" t="s">
        <v>70</v>
      </c>
      <c r="B23" s="3" t="s">
        <v>69</v>
      </c>
      <c r="C23" s="2">
        <f>C20+C22</f>
        <v>21386759</v>
      </c>
      <c r="D23" s="2">
        <f>D20+D22</f>
        <v>43691822</v>
      </c>
      <c r="E23" s="2">
        <f>E20+E22</f>
        <v>65078581</v>
      </c>
    </row>
    <row r="24" spans="1:5" ht="22.5">
      <c r="A24" s="7" t="s">
        <v>68</v>
      </c>
      <c r="B24" s="6" t="s">
        <v>67</v>
      </c>
      <c r="C24" s="5">
        <f>SUM(C25:C27)</f>
        <v>3824123</v>
      </c>
      <c r="D24" s="5">
        <f>SUM(D25:D27)</f>
        <v>-1505827</v>
      </c>
      <c r="E24" s="5">
        <f>SUM(E25:E27)</f>
        <v>2318296</v>
      </c>
    </row>
    <row r="25" spans="1:5">
      <c r="A25" s="7" t="s">
        <v>66</v>
      </c>
      <c r="B25" s="6" t="s">
        <v>65</v>
      </c>
      <c r="C25" s="5">
        <v>506050</v>
      </c>
      <c r="D25" s="5">
        <v>-147340</v>
      </c>
      <c r="E25" s="5">
        <v>358710</v>
      </c>
    </row>
    <row r="26" spans="1:5" ht="22.5">
      <c r="A26" s="7" t="s">
        <v>64</v>
      </c>
      <c r="B26" s="6" t="s">
        <v>63</v>
      </c>
      <c r="C26" s="5">
        <v>2373885</v>
      </c>
      <c r="D26" s="5">
        <v>-654299</v>
      </c>
      <c r="E26" s="5">
        <v>1719586</v>
      </c>
    </row>
    <row r="27" spans="1:5" ht="13.5" customHeight="1">
      <c r="A27" s="7" t="s">
        <v>62</v>
      </c>
      <c r="B27" s="6" t="s">
        <v>61</v>
      </c>
      <c r="C27" s="5">
        <v>944188</v>
      </c>
      <c r="D27" s="5">
        <v>-704188</v>
      </c>
      <c r="E27" s="5">
        <v>240000</v>
      </c>
    </row>
    <row r="28" spans="1:5" ht="22.5">
      <c r="A28" s="7" t="s">
        <v>60</v>
      </c>
      <c r="B28" s="6" t="s">
        <v>59</v>
      </c>
      <c r="C28" s="5">
        <f>SUM(C29:C33)</f>
        <v>1942112</v>
      </c>
      <c r="D28" s="5">
        <f>SUM(D29:D33)</f>
        <v>1218357</v>
      </c>
      <c r="E28" s="5">
        <f>SUM(E29:E33)</f>
        <v>3160469</v>
      </c>
    </row>
    <row r="29" spans="1:5" ht="23.25" customHeight="1">
      <c r="A29" s="7" t="s">
        <v>58</v>
      </c>
      <c r="B29" s="6" t="s">
        <v>57</v>
      </c>
      <c r="C29" s="5">
        <v>516187</v>
      </c>
      <c r="D29" s="5">
        <v>797825</v>
      </c>
      <c r="E29" s="5">
        <v>1314012</v>
      </c>
    </row>
    <row r="30" spans="1:5" ht="23.25" customHeight="1">
      <c r="A30" s="7">
        <v>71</v>
      </c>
      <c r="B30" s="6" t="s">
        <v>56</v>
      </c>
      <c r="C30" s="5">
        <v>1228401</v>
      </c>
      <c r="D30" s="5">
        <v>222189</v>
      </c>
      <c r="E30" s="5">
        <v>1450590</v>
      </c>
    </row>
    <row r="31" spans="1:5" ht="23.25" customHeight="1">
      <c r="A31" s="7">
        <v>72</v>
      </c>
      <c r="B31" s="6" t="s">
        <v>55</v>
      </c>
      <c r="C31" s="5">
        <v>33425</v>
      </c>
      <c r="D31" s="5">
        <v>141916</v>
      </c>
      <c r="E31" s="5">
        <v>175341</v>
      </c>
    </row>
    <row r="32" spans="1:5" ht="22.5">
      <c r="A32" s="7" t="s">
        <v>54</v>
      </c>
      <c r="B32" s="6" t="s">
        <v>53</v>
      </c>
      <c r="C32" s="5">
        <v>109199</v>
      </c>
      <c r="D32" s="5">
        <v>111327</v>
      </c>
      <c r="E32" s="5">
        <v>220526</v>
      </c>
    </row>
    <row r="33" spans="1:5" ht="12.75" customHeight="1">
      <c r="A33" s="7" t="s">
        <v>52</v>
      </c>
      <c r="B33" s="6" t="s">
        <v>51</v>
      </c>
      <c r="C33" s="5">
        <v>54900</v>
      </c>
      <c r="D33" s="5">
        <v>-54900</v>
      </c>
      <c r="E33" s="5">
        <v>0</v>
      </c>
    </row>
    <row r="34" spans="1:5" ht="12.75" customHeight="1">
      <c r="A34" s="7">
        <v>85</v>
      </c>
      <c r="B34" s="6" t="s">
        <v>50</v>
      </c>
      <c r="C34" s="5">
        <v>224900</v>
      </c>
      <c r="D34" s="5">
        <v>-49500</v>
      </c>
      <c r="E34" s="5">
        <f>E35</f>
        <v>175400</v>
      </c>
    </row>
    <row r="35" spans="1:5" ht="16.5" customHeight="1">
      <c r="A35" s="7">
        <v>88</v>
      </c>
      <c r="B35" s="6" t="s">
        <v>49</v>
      </c>
      <c r="C35" s="5">
        <v>224900</v>
      </c>
      <c r="D35" s="5">
        <v>-49500</v>
      </c>
      <c r="E35" s="5">
        <v>175400</v>
      </c>
    </row>
    <row r="36" spans="1:5">
      <c r="A36" s="4" t="s">
        <v>48</v>
      </c>
      <c r="B36" s="3" t="s">
        <v>47</v>
      </c>
      <c r="C36" s="2">
        <f>C24+C28+C34</f>
        <v>5991135</v>
      </c>
      <c r="D36" s="2">
        <f>D24+D28+D34</f>
        <v>-336970</v>
      </c>
      <c r="E36" s="2">
        <f>E24+E28+E34</f>
        <v>5654165</v>
      </c>
    </row>
    <row r="37" spans="1:5" ht="22.5">
      <c r="A37" s="7" t="s">
        <v>46</v>
      </c>
      <c r="B37" s="6" t="s">
        <v>45</v>
      </c>
      <c r="C37" s="5">
        <f>SUM(C38:C40)</f>
        <v>2805276</v>
      </c>
      <c r="D37" s="5">
        <f>SUM(D38:D40)</f>
        <v>-2805276</v>
      </c>
      <c r="E37" s="5">
        <f>SUM(E38:E40)</f>
        <v>0</v>
      </c>
    </row>
    <row r="38" spans="1:5" ht="23.25" customHeight="1">
      <c r="A38" s="7" t="s">
        <v>44</v>
      </c>
      <c r="B38" s="6" t="s">
        <v>43</v>
      </c>
      <c r="C38" s="5">
        <v>0</v>
      </c>
      <c r="D38" s="5">
        <v>0</v>
      </c>
      <c r="E38" s="5">
        <v>0</v>
      </c>
    </row>
    <row r="39" spans="1:5" ht="22.5">
      <c r="A39" s="7" t="s">
        <v>42</v>
      </c>
      <c r="B39" s="6" t="s">
        <v>41</v>
      </c>
      <c r="C39" s="5">
        <v>0</v>
      </c>
      <c r="D39" s="5">
        <v>0</v>
      </c>
      <c r="E39" s="5">
        <v>0</v>
      </c>
    </row>
    <row r="40" spans="1:5" ht="22.5">
      <c r="A40" s="7" t="s">
        <v>40</v>
      </c>
      <c r="B40" s="6" t="s">
        <v>39</v>
      </c>
      <c r="C40" s="5">
        <v>2805276</v>
      </c>
      <c r="D40" s="5">
        <v>-2805276</v>
      </c>
      <c r="E40" s="5">
        <v>0</v>
      </c>
    </row>
    <row r="41" spans="1:5">
      <c r="A41" s="4" t="s">
        <v>38</v>
      </c>
      <c r="B41" s="3" t="s">
        <v>37</v>
      </c>
      <c r="C41" s="2">
        <f>C37</f>
        <v>2805276</v>
      </c>
      <c r="D41" s="2">
        <f>D37</f>
        <v>-2805276</v>
      </c>
      <c r="E41" s="2">
        <f>E37</f>
        <v>0</v>
      </c>
    </row>
    <row r="42" spans="1:5">
      <c r="A42" s="7" t="s">
        <v>36</v>
      </c>
      <c r="B42" s="6" t="s">
        <v>35</v>
      </c>
      <c r="C42" s="5">
        <f>SUM(C43:C44)</f>
        <v>1457204</v>
      </c>
      <c r="D42" s="5">
        <f>SUM(D43:D44)</f>
        <v>-1075568</v>
      </c>
      <c r="E42" s="5">
        <f>SUM(E43:E44)</f>
        <v>381636</v>
      </c>
    </row>
    <row r="43" spans="1:5">
      <c r="A43" s="7" t="s">
        <v>34</v>
      </c>
      <c r="B43" s="6" t="s">
        <v>33</v>
      </c>
      <c r="C43" s="5">
        <v>30000</v>
      </c>
      <c r="D43" s="5">
        <v>-30000</v>
      </c>
      <c r="E43" s="5">
        <v>0</v>
      </c>
    </row>
    <row r="44" spans="1:5">
      <c r="A44" s="7">
        <v>148</v>
      </c>
      <c r="B44" s="6" t="s">
        <v>32</v>
      </c>
      <c r="C44" s="5">
        <v>1427204</v>
      </c>
      <c r="D44" s="5">
        <v>-1045568</v>
      </c>
      <c r="E44" s="5">
        <v>381636</v>
      </c>
    </row>
    <row r="45" spans="1:5">
      <c r="A45" s="7">
        <v>151</v>
      </c>
      <c r="B45" s="6" t="s">
        <v>31</v>
      </c>
      <c r="C45" s="5">
        <v>110000</v>
      </c>
      <c r="D45" s="5">
        <v>60000</v>
      </c>
      <c r="E45" s="5">
        <v>170000</v>
      </c>
    </row>
    <row r="46" spans="1:5">
      <c r="A46" s="4" t="s">
        <v>30</v>
      </c>
      <c r="B46" s="3" t="s">
        <v>29</v>
      </c>
      <c r="C46" s="2">
        <f>C42+C45</f>
        <v>1567204</v>
      </c>
      <c r="D46" s="2">
        <f>D42+D45</f>
        <v>-1015568</v>
      </c>
      <c r="E46" s="2">
        <f>E42+E45</f>
        <v>551636</v>
      </c>
    </row>
    <row r="47" spans="1:5">
      <c r="A47" s="4" t="s">
        <v>28</v>
      </c>
      <c r="B47" s="3" t="s">
        <v>27</v>
      </c>
      <c r="C47" s="2">
        <f>C36+C41+C46</f>
        <v>10363615</v>
      </c>
      <c r="D47" s="2">
        <f>D36+D41+D46</f>
        <v>-4157814</v>
      </c>
      <c r="E47" s="2">
        <f>E36+E41+E46</f>
        <v>6205801</v>
      </c>
    </row>
    <row r="48" spans="1:5">
      <c r="A48" s="4">
        <v>166</v>
      </c>
      <c r="B48" s="3" t="s">
        <v>26</v>
      </c>
      <c r="C48" s="2">
        <v>0</v>
      </c>
      <c r="D48" s="2">
        <v>971570</v>
      </c>
      <c r="E48" s="2">
        <v>971570</v>
      </c>
    </row>
    <row r="49" spans="1:5">
      <c r="A49" s="4">
        <v>169</v>
      </c>
      <c r="B49" s="3" t="s">
        <v>25</v>
      </c>
      <c r="C49" s="2">
        <v>0</v>
      </c>
      <c r="D49" s="2">
        <v>-1234078</v>
      </c>
      <c r="E49" s="2">
        <v>-1234078</v>
      </c>
    </row>
    <row r="50" spans="1:5">
      <c r="A50" s="7">
        <v>170</v>
      </c>
      <c r="B50" s="6" t="s">
        <v>24</v>
      </c>
      <c r="C50" s="5">
        <v>2789815</v>
      </c>
      <c r="D50" s="5">
        <v>-2634106</v>
      </c>
      <c r="E50" s="5">
        <v>155709</v>
      </c>
    </row>
    <row r="51" spans="1:5">
      <c r="A51" s="4">
        <v>174</v>
      </c>
      <c r="B51" s="3" t="s">
        <v>23</v>
      </c>
      <c r="C51" s="2">
        <f>C48+C49+C50</f>
        <v>2789815</v>
      </c>
      <c r="D51" s="2">
        <f>D48+D49+D50</f>
        <v>-2896614</v>
      </c>
      <c r="E51" s="2">
        <f>E48+E49+E50</f>
        <v>-106799</v>
      </c>
    </row>
    <row r="52" spans="1:5">
      <c r="A52" s="7">
        <v>176</v>
      </c>
      <c r="B52" s="6" t="s">
        <v>22</v>
      </c>
      <c r="C52" s="5">
        <v>269387</v>
      </c>
      <c r="D52" s="5">
        <v>-269387</v>
      </c>
      <c r="E52" s="5">
        <v>0</v>
      </c>
    </row>
    <row r="53" spans="1:5">
      <c r="A53" s="4">
        <v>179</v>
      </c>
      <c r="B53" s="3" t="s">
        <v>21</v>
      </c>
      <c r="C53" s="2">
        <f>SUM(C52)</f>
        <v>269387</v>
      </c>
      <c r="D53" s="2">
        <f>SUM(D52)</f>
        <v>-269387</v>
      </c>
      <c r="E53" s="2">
        <f>SUM(E52)</f>
        <v>0</v>
      </c>
    </row>
    <row r="54" spans="1:5">
      <c r="A54" s="4">
        <v>180</v>
      </c>
      <c r="B54" s="3" t="s">
        <v>20</v>
      </c>
      <c r="C54" s="2">
        <f>C15+C18+C23+C47+C51+C53</f>
        <v>832719216</v>
      </c>
      <c r="D54" s="2">
        <f>D15+D18+D23+D47+D51+D53</f>
        <v>4806539</v>
      </c>
      <c r="E54" s="2">
        <f>E15+E18+E23+E47+E51+E53</f>
        <v>837525755</v>
      </c>
    </row>
    <row r="55" spans="1:5">
      <c r="A55" s="7">
        <v>181</v>
      </c>
      <c r="B55" s="6" t="s">
        <v>19</v>
      </c>
      <c r="C55" s="5">
        <v>836520425</v>
      </c>
      <c r="D55" s="5">
        <v>0</v>
      </c>
      <c r="E55" s="5">
        <v>836520425</v>
      </c>
    </row>
    <row r="56" spans="1:5">
      <c r="A56" s="7">
        <v>185</v>
      </c>
      <c r="B56" s="6" t="s">
        <v>18</v>
      </c>
      <c r="C56" s="5">
        <v>23926921</v>
      </c>
      <c r="D56" s="5">
        <v>0</v>
      </c>
      <c r="E56" s="5">
        <v>23926921</v>
      </c>
    </row>
    <row r="57" spans="1:5">
      <c r="A57" s="7">
        <v>187</v>
      </c>
      <c r="B57" s="6" t="s">
        <v>17</v>
      </c>
      <c r="C57" s="5">
        <v>50281179</v>
      </c>
      <c r="D57" s="5">
        <v>-98184203</v>
      </c>
      <c r="E57" s="5">
        <v>-47903024</v>
      </c>
    </row>
    <row r="58" spans="1:5">
      <c r="A58" s="7">
        <v>189</v>
      </c>
      <c r="B58" s="6" t="s">
        <v>16</v>
      </c>
      <c r="C58" s="5">
        <v>-98184203</v>
      </c>
      <c r="D58" s="5">
        <v>61214693</v>
      </c>
      <c r="E58" s="5">
        <v>-36969510</v>
      </c>
    </row>
    <row r="59" spans="1:5">
      <c r="A59" s="4">
        <v>190</v>
      </c>
      <c r="B59" s="3" t="s">
        <v>15</v>
      </c>
      <c r="C59" s="2">
        <f>SUM(C55:C58)</f>
        <v>812544322</v>
      </c>
      <c r="D59" s="2">
        <f>SUM(D55:D58)</f>
        <v>-36969510</v>
      </c>
      <c r="E59" s="2">
        <f>SUM(E55:E58)</f>
        <v>775574812</v>
      </c>
    </row>
    <row r="60" spans="1:5">
      <c r="A60" s="4">
        <v>217</v>
      </c>
      <c r="B60" s="3" t="s">
        <v>14</v>
      </c>
      <c r="C60" s="2">
        <v>26666</v>
      </c>
      <c r="D60" s="2">
        <v>-26666</v>
      </c>
      <c r="E60" s="2">
        <v>0</v>
      </c>
    </row>
    <row r="61" spans="1:5">
      <c r="A61" s="7">
        <v>220</v>
      </c>
      <c r="B61" s="6" t="s">
        <v>13</v>
      </c>
      <c r="C61" s="5">
        <v>2198224</v>
      </c>
      <c r="D61" s="5">
        <v>679983</v>
      </c>
      <c r="E61" s="5">
        <v>2878207</v>
      </c>
    </row>
    <row r="62" spans="1:5" ht="22.5">
      <c r="A62" s="7">
        <v>221</v>
      </c>
      <c r="B62" s="6" t="s">
        <v>12</v>
      </c>
      <c r="C62" s="5">
        <v>28280</v>
      </c>
      <c r="D62" s="5">
        <v>-28280</v>
      </c>
      <c r="E62" s="5">
        <v>0</v>
      </c>
    </row>
    <row r="63" spans="1:5" ht="22.5">
      <c r="A63" s="7">
        <v>230</v>
      </c>
      <c r="B63" s="6" t="s">
        <v>11</v>
      </c>
      <c r="C63" s="5">
        <f>C64</f>
        <v>5465911</v>
      </c>
      <c r="D63" s="5">
        <f>D64</f>
        <v>1151961</v>
      </c>
      <c r="E63" s="5">
        <f>E64</f>
        <v>6617872</v>
      </c>
    </row>
    <row r="64" spans="1:5" ht="22.5">
      <c r="A64" s="7">
        <v>235</v>
      </c>
      <c r="B64" s="6" t="s">
        <v>10</v>
      </c>
      <c r="C64" s="5">
        <v>5465911</v>
      </c>
      <c r="D64" s="5">
        <v>1151961</v>
      </c>
      <c r="E64" s="5">
        <v>6617872</v>
      </c>
    </row>
    <row r="65" spans="1:5" ht="21">
      <c r="A65" s="4">
        <v>241</v>
      </c>
      <c r="B65" s="3" t="s">
        <v>9</v>
      </c>
      <c r="C65" s="2">
        <f>C61+C62+C63</f>
        <v>7692415</v>
      </c>
      <c r="D65" s="2">
        <f>D61+D62+D63</f>
        <v>1803664</v>
      </c>
      <c r="E65" s="2">
        <f>E61+E62+E63</f>
        <v>9496079</v>
      </c>
    </row>
    <row r="66" spans="1:5">
      <c r="A66" s="7">
        <v>242</v>
      </c>
      <c r="B66" s="6" t="s">
        <v>8</v>
      </c>
      <c r="C66" s="5">
        <v>6581053</v>
      </c>
      <c r="D66" s="5">
        <v>-1710075</v>
      </c>
      <c r="E66" s="5">
        <v>4870978</v>
      </c>
    </row>
    <row r="67" spans="1:5">
      <c r="A67" s="7">
        <v>244</v>
      </c>
      <c r="B67" s="6" t="s">
        <v>7</v>
      </c>
      <c r="C67" s="5">
        <v>474513</v>
      </c>
      <c r="D67" s="5">
        <v>-276008</v>
      </c>
      <c r="E67" s="5">
        <v>198505</v>
      </c>
    </row>
    <row r="68" spans="1:5">
      <c r="A68" s="4" t="s">
        <v>6</v>
      </c>
      <c r="B68" s="3" t="s">
        <v>5</v>
      </c>
      <c r="C68" s="2">
        <f>SUM(C66:C67)</f>
        <v>7055566</v>
      </c>
      <c r="D68" s="2">
        <f>SUM(D66:D67)</f>
        <v>-1986083</v>
      </c>
      <c r="E68" s="2">
        <f>SUM(E66:E67)</f>
        <v>5069483</v>
      </c>
    </row>
    <row r="69" spans="1:5">
      <c r="A69" s="4">
        <v>253</v>
      </c>
      <c r="B69" s="3" t="s">
        <v>4</v>
      </c>
      <c r="C69" s="2">
        <f>C60+C65+C68</f>
        <v>14774647</v>
      </c>
      <c r="D69" s="2">
        <f>D60+D65+D68</f>
        <v>-209085</v>
      </c>
      <c r="E69" s="2">
        <f>E60+E65+E68</f>
        <v>14565562</v>
      </c>
    </row>
    <row r="70" spans="1:5">
      <c r="A70" s="7">
        <v>256</v>
      </c>
      <c r="B70" s="6" t="s">
        <v>3</v>
      </c>
      <c r="C70" s="5">
        <v>5400247</v>
      </c>
      <c r="D70" s="5">
        <v>-536730</v>
      </c>
      <c r="E70" s="5">
        <v>4863517</v>
      </c>
    </row>
    <row r="71" spans="1:5">
      <c r="A71" s="7">
        <v>257</v>
      </c>
      <c r="B71" s="6" t="s">
        <v>2</v>
      </c>
      <c r="C71" s="5">
        <v>0</v>
      </c>
      <c r="D71" s="5">
        <v>42521864</v>
      </c>
      <c r="E71" s="5">
        <v>42521864</v>
      </c>
    </row>
    <row r="72" spans="1:5">
      <c r="A72" s="4">
        <v>258</v>
      </c>
      <c r="B72" s="3" t="s">
        <v>1</v>
      </c>
      <c r="C72" s="2">
        <f>C70+C71</f>
        <v>5400247</v>
      </c>
      <c r="D72" s="2">
        <f>D70+D71</f>
        <v>41985134</v>
      </c>
      <c r="E72" s="2">
        <f>E70+E71</f>
        <v>47385381</v>
      </c>
    </row>
    <row r="73" spans="1:5">
      <c r="A73" s="4">
        <v>259</v>
      </c>
      <c r="B73" s="3" t="s">
        <v>0</v>
      </c>
      <c r="C73" s="2">
        <f>C59+C69+C72</f>
        <v>832719216</v>
      </c>
      <c r="D73" s="2">
        <f>D59+D69+D72</f>
        <v>4806539</v>
      </c>
      <c r="E73" s="2">
        <f>E59+E69+E72</f>
        <v>837525755</v>
      </c>
    </row>
  </sheetData>
  <mergeCells count="2">
    <mergeCell ref="A2:E2"/>
    <mergeCell ref="A1:E1"/>
  </mergeCells>
  <pageMargins left="0.25" right="0.25" top="0.75" bottom="0.75" header="0.3" footer="0.3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9.m.önk.mérleg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2017-06-01T10:45:38Z</cp:lastPrinted>
  <dcterms:created xsi:type="dcterms:W3CDTF">2017-06-01T10:31:01Z</dcterms:created>
  <dcterms:modified xsi:type="dcterms:W3CDTF">2017-06-01T10:45:42Z</dcterms:modified>
</cp:coreProperties>
</file>