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definedNames>
    <definedName name="_xlnm.Print_Area" localSheetId="0">Munka1!$A$1:$M$62</definedName>
  </definedNames>
  <calcPr calcId="124519"/>
</workbook>
</file>

<file path=xl/calcChain.xml><?xml version="1.0" encoding="utf-8"?>
<calcChain xmlns="http://schemas.openxmlformats.org/spreadsheetml/2006/main">
  <c r="M52" i="2"/>
  <c r="H52"/>
  <c r="H59"/>
  <c r="G59"/>
  <c r="G40"/>
  <c r="G52" s="1"/>
  <c r="G62" s="1"/>
  <c r="D25"/>
  <c r="D59"/>
  <c r="D40"/>
  <c r="D18"/>
  <c r="D11"/>
  <c r="D52" s="1"/>
  <c r="I52"/>
  <c r="I62" s="1"/>
  <c r="H62" l="1"/>
  <c r="D62"/>
  <c r="M62"/>
</calcChain>
</file>

<file path=xl/sharedStrings.xml><?xml version="1.0" encoding="utf-8"?>
<sst xmlns="http://schemas.openxmlformats.org/spreadsheetml/2006/main" count="116" uniqueCount="97">
  <si>
    <t>1.</t>
  </si>
  <si>
    <t>2.</t>
  </si>
  <si>
    <t>3.</t>
  </si>
  <si>
    <t>Megnevezés</t>
  </si>
  <si>
    <t xml:space="preserve">Saját bevételek: </t>
  </si>
  <si>
    <t>Átengedett központi bevételek:</t>
  </si>
  <si>
    <t>I.</t>
  </si>
  <si>
    <t>Működési bevételek:</t>
  </si>
  <si>
    <t xml:space="preserve">II. </t>
  </si>
  <si>
    <t xml:space="preserve">Működési bevételek összesen: </t>
  </si>
  <si>
    <t xml:space="preserve">Felhalmozási bevételek összesen: </t>
  </si>
  <si>
    <t xml:space="preserve">Költségvetési bevételek összesen: </t>
  </si>
  <si>
    <t>Elöző évi pénzmaradvány igénybevétele</t>
  </si>
  <si>
    <t>IV.</t>
  </si>
  <si>
    <t>I+II+III+IV.</t>
  </si>
  <si>
    <t>Adatok ezer Ft-ban</t>
  </si>
  <si>
    <t>Összes bevétel</t>
  </si>
  <si>
    <t>Közös Hivatal</t>
  </si>
  <si>
    <t>Összesen</t>
  </si>
  <si>
    <t xml:space="preserve">      - kamat bevételek</t>
  </si>
  <si>
    <t xml:space="preserve">      - Áfa bevételek   </t>
  </si>
  <si>
    <t xml:space="preserve">      - Talajterhelési díj</t>
  </si>
  <si>
    <t xml:space="preserve">       - önkormányzat által beszedett gépjárműadó</t>
  </si>
  <si>
    <t xml:space="preserve">      - egészségbiztosítási támogatások</t>
  </si>
  <si>
    <t xml:space="preserve">      - Európai Vidékfejlesztési Alaptól átvett támogatás</t>
  </si>
  <si>
    <t xml:space="preserve">      - irányító szervtől kapott működési támogatás</t>
  </si>
  <si>
    <t xml:space="preserve">      - irányító sezrvtől kapott műkődési támogatás miatti korrekció</t>
  </si>
  <si>
    <t xml:space="preserve">     - önkormányzati vagyon értékesítéséből származó bevétel</t>
  </si>
  <si>
    <t xml:space="preserve">szerinti bontásban </t>
  </si>
  <si>
    <t>Kincsesbánya Község Önkormányzata</t>
  </si>
  <si>
    <t xml:space="preserve">Intézményi működési bevételek összesen: </t>
  </si>
  <si>
    <t xml:space="preserve">      - szolgáltatások bevételei </t>
  </si>
  <si>
    <t xml:space="preserve">      -tovább számlázott szolgáltatások bevételei</t>
  </si>
  <si>
    <t xml:space="preserve">      - bérleti és lizingdíjbevételek</t>
  </si>
  <si>
    <t xml:space="preserve">      -     ebből: önkormányztai vagyon bérbead származó bevétel</t>
  </si>
  <si>
    <t xml:space="preserve">      - TÁMOP-6.1.2-11/1-2012-0970</t>
  </si>
  <si>
    <t>Felhalmozás célú támogatás értékű bevétel (KEOP)</t>
  </si>
  <si>
    <t xml:space="preserve">Közhatalmi bevételek: </t>
  </si>
  <si>
    <t xml:space="preserve">     - Magánszemélyek kommunális aója</t>
  </si>
  <si>
    <t xml:space="preserve">     - Iparűzési adó állandó jelleggel </t>
  </si>
  <si>
    <t>4.</t>
  </si>
  <si>
    <t>Önkormányzatok működési célú költségvetési támogatása</t>
  </si>
  <si>
    <t xml:space="preserve">       - Önkormányzati Hivatal működésének támogatása</t>
  </si>
  <si>
    <t xml:space="preserve">      - Egyéb önkormányzati feladatok támogatása</t>
  </si>
  <si>
    <t xml:space="preserve">      - Hozzájárulás a pénzbeli szociális ellátásokhoz</t>
  </si>
  <si>
    <t xml:space="preserve">      - Kistelepülések szociális feladatainak támogatása</t>
  </si>
  <si>
    <t xml:space="preserve">      - A finanszírozás szemp.elismert dolgozói létszám bértám. </t>
  </si>
  <si>
    <t xml:space="preserve">      - Nem közművel összegyűjtött házt. Szennyvíz ártlmatl.</t>
  </si>
  <si>
    <t>5.</t>
  </si>
  <si>
    <t xml:space="preserve">Támogatás értékű működési bevételek: </t>
  </si>
  <si>
    <t>6.</t>
  </si>
  <si>
    <t>Működési célú átvett pénzeszközök összesen</t>
  </si>
  <si>
    <t xml:space="preserve">      ALCOA támogatása</t>
  </si>
  <si>
    <t xml:space="preserve">      - Települési-üzemeltetéshez kapcsolódo feladatok tám. </t>
  </si>
  <si>
    <t>III.</t>
  </si>
  <si>
    <t xml:space="preserve">Felhalmozás célú hitel </t>
  </si>
  <si>
    <t>2014. évi költségvetési bevételei előirányzat-csoportok, kiemelt előirányzatok</t>
  </si>
  <si>
    <t xml:space="preserve">      - Gyermekétkeztetés üzemeltetési támogatása</t>
  </si>
  <si>
    <t xml:space="preserve">     - Települési önkorm. Könyvtári és közművelődési támogatás</t>
  </si>
  <si>
    <t xml:space="preserve">     - Lakott külterülettel kapcsolatos feladatok támogatása</t>
  </si>
  <si>
    <t>Változás</t>
  </si>
  <si>
    <t>Módosított előrámyzat</t>
  </si>
  <si>
    <t>Módosított előirányzat</t>
  </si>
  <si>
    <t>Rovatkód</t>
  </si>
  <si>
    <t>Eredeti előirányzat</t>
  </si>
  <si>
    <t>B11</t>
  </si>
  <si>
    <t>B1</t>
  </si>
  <si>
    <t>B6</t>
  </si>
  <si>
    <t>B111</t>
  </si>
  <si>
    <t>B113</t>
  </si>
  <si>
    <t>B114</t>
  </si>
  <si>
    <t>B115</t>
  </si>
  <si>
    <t xml:space="preserve">     - Lakossági víz- és szennyvíz támogatrása</t>
  </si>
  <si>
    <t xml:space="preserve">     - Egyes szociális feladatok kiegészítő támogatás</t>
  </si>
  <si>
    <t xml:space="preserve">     - Bérkompenzáció</t>
  </si>
  <si>
    <t xml:space="preserve">     - e útdíj bevezetése miatti bevétel kiesés kompenzálása</t>
  </si>
  <si>
    <t xml:space="preserve">     - Elöző évi kvt. bevétel kiegészítése</t>
  </si>
  <si>
    <t>B12</t>
  </si>
  <si>
    <t>B4</t>
  </si>
  <si>
    <t>B3</t>
  </si>
  <si>
    <t xml:space="preserve">      - Egyéb közhatalmi bevételek</t>
  </si>
  <si>
    <t>B354</t>
  </si>
  <si>
    <t>B34</t>
  </si>
  <si>
    <t>B351</t>
  </si>
  <si>
    <t>B355</t>
  </si>
  <si>
    <t xml:space="preserve">     - Elkülönített pénzalapakotól kapott működési támogatása </t>
  </si>
  <si>
    <t>B16</t>
  </si>
  <si>
    <t xml:space="preserve">     -  Móri TKT elszámolásából visszautalt</t>
  </si>
  <si>
    <t>B52</t>
  </si>
  <si>
    <t>B25</t>
  </si>
  <si>
    <t>Felhalmozás célú támogatások ÁHT-n belülről</t>
  </si>
  <si>
    <t>KLIK által visszautalt pályázati önrész</t>
  </si>
  <si>
    <t>Önkor-  mányzat</t>
  </si>
  <si>
    <t>B816</t>
  </si>
  <si>
    <t xml:space="preserve">      - Ogy. Képv. és Eu. Parlamenti választás lebony. Tám </t>
  </si>
  <si>
    <t>Ssz.:</t>
  </si>
  <si>
    <t>1. számú melléklet a 9/2014.(IX.25.) önkormányzati rendelethez</t>
  </si>
</sst>
</file>

<file path=xl/styles.xml><?xml version="1.0" encoding="utf-8"?>
<styleSheet xmlns="http://schemas.openxmlformats.org/spreadsheetml/2006/main">
  <fonts count="5"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sz val="10"/>
      <color theme="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3" fontId="1" fillId="0" borderId="3" xfId="0" applyNumberFormat="1" applyFont="1" applyBorder="1"/>
    <xf numFmtId="3" fontId="0" fillId="0" borderId="3" xfId="0" applyNumberFormat="1" applyFont="1" applyBorder="1"/>
    <xf numFmtId="3" fontId="0" fillId="0" borderId="3" xfId="0" applyNumberFormat="1" applyFont="1" applyFill="1" applyBorder="1"/>
    <xf numFmtId="3" fontId="0" fillId="0" borderId="3" xfId="0" applyNumberFormat="1" applyBorder="1"/>
    <xf numFmtId="0" fontId="1" fillId="0" borderId="3" xfId="0" applyFont="1" applyFill="1" applyBorder="1" applyAlignment="1">
      <alignment horizontal="left"/>
    </xf>
    <xf numFmtId="3" fontId="2" fillId="0" borderId="3" xfId="0" applyNumberFormat="1" applyFont="1" applyBorder="1"/>
    <xf numFmtId="3" fontId="3" fillId="0" borderId="3" xfId="0" applyNumberFormat="1" applyFont="1" applyBorder="1"/>
    <xf numFmtId="0" fontId="4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3" xfId="0" applyFill="1" applyBorder="1" applyAlignment="1">
      <alignment horizontal="left"/>
    </xf>
    <xf numFmtId="0" fontId="0" fillId="0" borderId="3" xfId="0" applyFont="1" applyFill="1" applyBorder="1" applyAlignment="1">
      <alignment horizontal="left"/>
    </xf>
    <xf numFmtId="0" fontId="0" fillId="0" borderId="3" xfId="0" applyBorder="1"/>
    <xf numFmtId="0" fontId="2" fillId="0" borderId="3" xfId="0" applyFont="1" applyBorder="1"/>
    <xf numFmtId="0" fontId="2" fillId="2" borderId="0" xfId="0" applyFont="1" applyFill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3" xfId="0" applyNumberFormat="1" applyFill="1" applyBorder="1" applyAlignment="1">
      <alignment horizontal="center"/>
    </xf>
    <xf numFmtId="3" fontId="0" fillId="0" borderId="3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2" fillId="0" borderId="4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0" fontId="2" fillId="0" borderId="1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top"/>
    </xf>
    <xf numFmtId="0" fontId="0" fillId="0" borderId="3" xfId="0" applyBorder="1" applyAlignment="1">
      <alignment horizontal="left"/>
    </xf>
    <xf numFmtId="0" fontId="0" fillId="0" borderId="3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0" borderId="3" xfId="0" applyBorder="1" applyAlignment="1"/>
    <xf numFmtId="0" fontId="0" fillId="0" borderId="3" xfId="0" applyFont="1" applyBorder="1" applyAlignment="1"/>
    <xf numFmtId="0" fontId="0" fillId="0" borderId="3" xfId="0" applyFill="1" applyBorder="1" applyAlignment="1">
      <alignment horizontal="left"/>
    </xf>
    <xf numFmtId="0" fontId="0" fillId="0" borderId="3" xfId="0" applyFont="1" applyFill="1" applyBorder="1" applyAlignment="1">
      <alignment horizontal="left"/>
    </xf>
    <xf numFmtId="0" fontId="0" fillId="0" borderId="3" xfId="0" applyFill="1" applyBorder="1" applyAlignment="1">
      <alignment horizontal="left" wrapText="1"/>
    </xf>
    <xf numFmtId="0" fontId="0" fillId="0" borderId="3" xfId="0" applyFont="1" applyFill="1" applyBorder="1" applyAlignment="1">
      <alignment horizontal="left" wrapText="1"/>
    </xf>
    <xf numFmtId="0" fontId="2" fillId="0" borderId="3" xfId="0" applyFont="1" applyBorder="1"/>
    <xf numFmtId="0" fontId="0" fillId="0" borderId="3" xfId="0" applyBorder="1"/>
    <xf numFmtId="0" fontId="3" fillId="0" borderId="3" xfId="0" applyFont="1" applyBorder="1"/>
    <xf numFmtId="0" fontId="1" fillId="0" borderId="3" xfId="0" applyFont="1" applyBorder="1"/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49" fontId="0" fillId="0" borderId="3" xfId="0" applyNumberFormat="1" applyBorder="1" applyAlignment="1"/>
    <xf numFmtId="49" fontId="0" fillId="0" borderId="3" xfId="0" applyNumberFormat="1" applyFont="1" applyBorder="1" applyAlignment="1"/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1" fillId="0" borderId="3" xfId="0" applyFont="1" applyFill="1" applyBorder="1" applyAlignment="1">
      <alignment horizontal="lef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1:S62"/>
  <sheetViews>
    <sheetView tabSelected="1" view="pageBreakPreview" zoomScale="60" workbookViewId="0">
      <selection activeCell="O9" sqref="O9"/>
    </sheetView>
  </sheetViews>
  <sheetFormatPr defaultRowHeight="12.75"/>
  <cols>
    <col min="1" max="1" width="10.42578125" style="21" customWidth="1"/>
    <col min="2" max="2" width="39" customWidth="1"/>
    <col min="3" max="3" width="16.140625" customWidth="1"/>
    <col min="4" max="4" width="9.7109375" customWidth="1"/>
    <col min="5" max="5" width="6.140625" style="21" customWidth="1"/>
    <col min="6" max="6" width="10.5703125" customWidth="1"/>
    <col min="7" max="7" width="8.7109375" customWidth="1"/>
    <col min="8" max="8" width="10.85546875" customWidth="1"/>
    <col min="9" max="9" width="8.7109375" customWidth="1"/>
    <col min="10" max="10" width="6.140625" customWidth="1"/>
    <col min="11" max="11" width="8.7109375" customWidth="1"/>
    <col min="12" max="12" width="10" customWidth="1"/>
    <col min="13" max="16" width="10.7109375" customWidth="1"/>
  </cols>
  <sheetData>
    <row r="1" spans="1:19">
      <c r="A1" s="57" t="s">
        <v>96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11"/>
      <c r="O1" s="11"/>
      <c r="P1" s="11"/>
      <c r="Q1" s="11"/>
      <c r="R1" s="11"/>
      <c r="S1" s="11"/>
    </row>
    <row r="2" spans="1:19" ht="18.75" customHeight="1">
      <c r="A2" s="58" t="s">
        <v>29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12"/>
      <c r="O2" s="12"/>
      <c r="P2" s="12"/>
      <c r="Q2" s="12"/>
      <c r="R2" s="12"/>
      <c r="S2" s="12"/>
    </row>
    <row r="3" spans="1:19" s="1" customFormat="1" ht="13.5" customHeight="1">
      <c r="A3" s="58" t="s">
        <v>56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12"/>
      <c r="O3" s="12"/>
      <c r="P3" s="12"/>
      <c r="Q3" s="12"/>
      <c r="R3" s="12"/>
      <c r="S3" s="12"/>
    </row>
    <row r="4" spans="1:19" ht="15" customHeight="1">
      <c r="A4" s="58" t="s">
        <v>28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2"/>
      <c r="O4" s="12"/>
      <c r="P4" s="12"/>
      <c r="Q4" s="12"/>
      <c r="R4" s="12"/>
      <c r="S4" s="12"/>
    </row>
    <row r="5" spans="1:19" ht="0.75" hidden="1" customHeight="1">
      <c r="A5" s="18"/>
      <c r="B5" s="2"/>
      <c r="C5" s="2"/>
      <c r="D5" s="2"/>
      <c r="E5" s="18"/>
      <c r="F5" s="3"/>
      <c r="G5" s="3"/>
      <c r="H5" s="3"/>
      <c r="I5" s="2"/>
      <c r="J5" s="3"/>
      <c r="K5" s="3"/>
      <c r="L5" s="3"/>
      <c r="M5" s="2"/>
    </row>
    <row r="6" spans="1:19">
      <c r="A6" s="56" t="s">
        <v>15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13"/>
      <c r="O6" s="13"/>
      <c r="P6" s="13"/>
      <c r="Q6" s="13"/>
      <c r="R6" s="13"/>
      <c r="S6" s="13"/>
    </row>
    <row r="7" spans="1:19">
      <c r="A7" s="55" t="s">
        <v>95</v>
      </c>
      <c r="B7" s="60" t="s">
        <v>3</v>
      </c>
      <c r="C7" s="60"/>
      <c r="D7" s="59" t="s">
        <v>16</v>
      </c>
      <c r="E7" s="59"/>
      <c r="F7" s="59"/>
      <c r="G7" s="59"/>
      <c r="H7" s="59"/>
      <c r="I7" s="59"/>
      <c r="J7" s="59"/>
      <c r="K7" s="59"/>
      <c r="L7" s="59"/>
      <c r="M7" s="59"/>
    </row>
    <row r="8" spans="1:19">
      <c r="A8" s="55"/>
      <c r="B8" s="60"/>
      <c r="C8" s="60"/>
      <c r="D8" s="55" t="s">
        <v>92</v>
      </c>
      <c r="E8" s="55" t="s">
        <v>63</v>
      </c>
      <c r="F8" s="55" t="s">
        <v>64</v>
      </c>
      <c r="G8" s="55" t="s">
        <v>60</v>
      </c>
      <c r="H8" s="55" t="s">
        <v>61</v>
      </c>
      <c r="I8" s="55" t="s">
        <v>17</v>
      </c>
      <c r="J8" s="55" t="s">
        <v>63</v>
      </c>
      <c r="K8" s="55" t="s">
        <v>60</v>
      </c>
      <c r="L8" s="55" t="s">
        <v>62</v>
      </c>
      <c r="M8" s="60" t="s">
        <v>18</v>
      </c>
    </row>
    <row r="9" spans="1:19" ht="28.5" customHeight="1">
      <c r="A9" s="55"/>
      <c r="B9" s="60"/>
      <c r="C9" s="60"/>
      <c r="D9" s="55"/>
      <c r="E9" s="55"/>
      <c r="F9" s="55"/>
      <c r="G9" s="55"/>
      <c r="H9" s="55"/>
      <c r="I9" s="55"/>
      <c r="J9" s="55"/>
      <c r="K9" s="55"/>
      <c r="L9" s="55"/>
      <c r="M9" s="60"/>
    </row>
    <row r="10" spans="1:19" ht="15" customHeight="1">
      <c r="A10" s="20" t="s">
        <v>6</v>
      </c>
      <c r="B10" s="63" t="s">
        <v>7</v>
      </c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5"/>
    </row>
    <row r="11" spans="1:19" ht="15" customHeight="1">
      <c r="A11" s="28" t="s">
        <v>0</v>
      </c>
      <c r="B11" s="44" t="s">
        <v>30</v>
      </c>
      <c r="C11" s="44"/>
      <c r="D11" s="4">
        <f>D12+D13+D14+D16+D17</f>
        <v>20621</v>
      </c>
      <c r="E11" s="22"/>
      <c r="F11" s="4">
        <v>20621</v>
      </c>
      <c r="G11" s="4">
        <v>7670</v>
      </c>
      <c r="H11" s="4">
        <v>28291</v>
      </c>
      <c r="I11" s="16"/>
      <c r="J11" s="16"/>
      <c r="K11" s="16">
        <v>4</v>
      </c>
      <c r="L11" s="16">
        <v>4</v>
      </c>
      <c r="M11" s="4">
        <v>28295</v>
      </c>
    </row>
    <row r="12" spans="1:19" ht="13.5" customHeight="1">
      <c r="A12" s="36"/>
      <c r="B12" s="61" t="s">
        <v>31</v>
      </c>
      <c r="C12" s="62"/>
      <c r="D12" s="5">
        <v>12619</v>
      </c>
      <c r="E12" s="23" t="s">
        <v>78</v>
      </c>
      <c r="F12" s="5">
        <v>12619</v>
      </c>
      <c r="G12" s="5">
        <v>6000</v>
      </c>
      <c r="H12" s="5">
        <v>18619</v>
      </c>
      <c r="I12" s="16"/>
      <c r="J12" s="16"/>
      <c r="K12" s="16"/>
      <c r="L12" s="16"/>
      <c r="M12" s="7">
        <v>18619</v>
      </c>
    </row>
    <row r="13" spans="1:19" ht="15" customHeight="1">
      <c r="A13" s="36"/>
      <c r="B13" s="45" t="s">
        <v>32</v>
      </c>
      <c r="C13" s="46"/>
      <c r="D13" s="5">
        <v>567</v>
      </c>
      <c r="E13" s="23" t="s">
        <v>78</v>
      </c>
      <c r="F13" s="5">
        <v>567</v>
      </c>
      <c r="G13" s="5"/>
      <c r="H13" s="5">
        <v>567</v>
      </c>
      <c r="I13" s="16"/>
      <c r="J13" s="16"/>
      <c r="K13" s="16"/>
      <c r="L13" s="16"/>
      <c r="M13" s="7">
        <v>567</v>
      </c>
    </row>
    <row r="14" spans="1:19" ht="15" customHeight="1">
      <c r="A14" s="36"/>
      <c r="B14" s="45" t="s">
        <v>33</v>
      </c>
      <c r="C14" s="45"/>
      <c r="D14" s="5">
        <v>3775</v>
      </c>
      <c r="E14" s="23" t="s">
        <v>78</v>
      </c>
      <c r="F14" s="5">
        <v>3775</v>
      </c>
      <c r="G14" s="5"/>
      <c r="H14" s="5">
        <v>3775</v>
      </c>
      <c r="I14" s="16"/>
      <c r="J14" s="16"/>
      <c r="K14" s="16"/>
      <c r="L14" s="16"/>
      <c r="M14" s="7">
        <v>3775</v>
      </c>
    </row>
    <row r="15" spans="1:19" ht="15" customHeight="1">
      <c r="A15" s="36"/>
      <c r="B15" s="42" t="s">
        <v>34</v>
      </c>
      <c r="C15" s="42"/>
      <c r="D15" s="6">
        <v>3075</v>
      </c>
      <c r="E15" s="24" t="s">
        <v>78</v>
      </c>
      <c r="F15" s="6">
        <v>3075</v>
      </c>
      <c r="G15" s="6"/>
      <c r="H15" s="6">
        <v>3075</v>
      </c>
      <c r="I15" s="16"/>
      <c r="J15" s="16"/>
      <c r="K15" s="16"/>
      <c r="L15" s="16"/>
      <c r="M15" s="7">
        <v>3075</v>
      </c>
    </row>
    <row r="16" spans="1:19" ht="15" customHeight="1">
      <c r="A16" s="36"/>
      <c r="B16" s="42" t="s">
        <v>19</v>
      </c>
      <c r="C16" s="42"/>
      <c r="D16" s="6">
        <v>100</v>
      </c>
      <c r="E16" s="24" t="s">
        <v>78</v>
      </c>
      <c r="F16" s="6">
        <v>100</v>
      </c>
      <c r="G16" s="6">
        <v>50</v>
      </c>
      <c r="H16" s="6">
        <v>150</v>
      </c>
      <c r="I16" s="16"/>
      <c r="J16" s="16"/>
      <c r="K16" s="16">
        <v>4</v>
      </c>
      <c r="L16" s="16">
        <v>4</v>
      </c>
      <c r="M16" s="7">
        <v>154</v>
      </c>
    </row>
    <row r="17" spans="1:13" ht="15" customHeight="1">
      <c r="A17" s="29"/>
      <c r="B17" s="42" t="s">
        <v>20</v>
      </c>
      <c r="C17" s="43"/>
      <c r="D17" s="5">
        <v>3560</v>
      </c>
      <c r="E17" s="23" t="s">
        <v>78</v>
      </c>
      <c r="F17" s="5">
        <v>3560</v>
      </c>
      <c r="G17" s="5">
        <v>1620</v>
      </c>
      <c r="H17" s="5">
        <v>5180</v>
      </c>
      <c r="I17" s="16"/>
      <c r="J17" s="16"/>
      <c r="K17" s="16"/>
      <c r="L17" s="16"/>
      <c r="M17" s="7">
        <v>5180</v>
      </c>
    </row>
    <row r="18" spans="1:13" ht="15" customHeight="1">
      <c r="A18" s="37" t="s">
        <v>1</v>
      </c>
      <c r="B18" s="44" t="s">
        <v>37</v>
      </c>
      <c r="C18" s="44"/>
      <c r="D18" s="4">
        <f>D19+D20+D21</f>
        <v>36900</v>
      </c>
      <c r="E18" s="22" t="s">
        <v>79</v>
      </c>
      <c r="F18" s="4">
        <v>36900</v>
      </c>
      <c r="G18" s="4">
        <v>3551</v>
      </c>
      <c r="H18" s="4">
        <v>40451</v>
      </c>
      <c r="I18" s="16"/>
      <c r="J18" s="16"/>
      <c r="K18" s="16"/>
      <c r="L18" s="16"/>
      <c r="M18" s="4">
        <v>40451</v>
      </c>
    </row>
    <row r="19" spans="1:13" ht="15" customHeight="1">
      <c r="A19" s="38"/>
      <c r="B19" s="42" t="s">
        <v>38</v>
      </c>
      <c r="C19" s="42"/>
      <c r="D19" s="5">
        <v>3600</v>
      </c>
      <c r="E19" s="23" t="s">
        <v>82</v>
      </c>
      <c r="F19" s="5">
        <v>3600</v>
      </c>
      <c r="G19" s="5"/>
      <c r="H19" s="5">
        <v>3600</v>
      </c>
      <c r="I19" s="16"/>
      <c r="J19" s="16"/>
      <c r="K19" s="16"/>
      <c r="L19" s="16"/>
      <c r="M19" s="7">
        <v>3600</v>
      </c>
    </row>
    <row r="20" spans="1:13" ht="15" customHeight="1">
      <c r="A20" s="38"/>
      <c r="B20" s="42" t="s">
        <v>39</v>
      </c>
      <c r="C20" s="42"/>
      <c r="D20" s="5">
        <v>33000</v>
      </c>
      <c r="E20" s="23" t="s">
        <v>83</v>
      </c>
      <c r="F20" s="5">
        <v>3300</v>
      </c>
      <c r="G20" s="5"/>
      <c r="H20" s="5">
        <v>33000</v>
      </c>
      <c r="I20" s="16"/>
      <c r="J20" s="16"/>
      <c r="K20" s="16"/>
      <c r="L20" s="16"/>
      <c r="M20" s="7">
        <v>33000</v>
      </c>
    </row>
    <row r="21" spans="1:13" ht="15" customHeight="1">
      <c r="A21" s="38"/>
      <c r="B21" s="42" t="s">
        <v>21</v>
      </c>
      <c r="C21" s="42"/>
      <c r="D21" s="5">
        <v>300</v>
      </c>
      <c r="E21" s="23" t="s">
        <v>84</v>
      </c>
      <c r="F21" s="5">
        <v>300</v>
      </c>
      <c r="G21" s="5"/>
      <c r="H21" s="5">
        <v>300</v>
      </c>
      <c r="I21" s="16"/>
      <c r="J21" s="16"/>
      <c r="K21" s="16"/>
      <c r="L21" s="16"/>
      <c r="M21" s="7">
        <v>300</v>
      </c>
    </row>
    <row r="22" spans="1:13" ht="15" customHeight="1">
      <c r="A22" s="39"/>
      <c r="B22" s="42" t="s">
        <v>80</v>
      </c>
      <c r="C22" s="42"/>
      <c r="D22" s="5"/>
      <c r="E22" s="25"/>
      <c r="F22" s="5"/>
      <c r="G22" s="5">
        <v>51</v>
      </c>
      <c r="H22" s="5">
        <v>51</v>
      </c>
      <c r="I22" s="16"/>
      <c r="J22" s="16"/>
      <c r="K22" s="16"/>
      <c r="L22" s="16"/>
      <c r="M22" s="7">
        <v>51</v>
      </c>
    </row>
    <row r="23" spans="1:13" ht="19.5" customHeight="1">
      <c r="A23" s="40" t="s">
        <v>2</v>
      </c>
      <c r="B23" s="44" t="s">
        <v>5</v>
      </c>
      <c r="C23" s="44"/>
      <c r="D23" s="4">
        <v>3500</v>
      </c>
      <c r="E23" s="22"/>
      <c r="F23" s="4">
        <v>3500</v>
      </c>
      <c r="G23" s="4">
        <v>-3500</v>
      </c>
      <c r="H23" s="4">
        <v>0</v>
      </c>
      <c r="I23" s="16"/>
      <c r="J23" s="16"/>
      <c r="K23" s="16"/>
      <c r="L23" s="16"/>
      <c r="M23" s="4"/>
    </row>
    <row r="24" spans="1:13" ht="15" customHeight="1">
      <c r="A24" s="41"/>
      <c r="B24" s="42" t="s">
        <v>22</v>
      </c>
      <c r="C24" s="43"/>
      <c r="D24" s="6">
        <v>3500</v>
      </c>
      <c r="E24" s="24" t="s">
        <v>81</v>
      </c>
      <c r="F24" s="6">
        <v>3500</v>
      </c>
      <c r="G24" s="6"/>
      <c r="H24" s="6">
        <v>3500</v>
      </c>
      <c r="I24" s="16"/>
      <c r="J24" s="16"/>
      <c r="K24" s="16"/>
      <c r="L24" s="16"/>
      <c r="M24" s="7">
        <v>3500</v>
      </c>
    </row>
    <row r="25" spans="1:13" ht="15" customHeight="1">
      <c r="A25" s="28" t="s">
        <v>40</v>
      </c>
      <c r="B25" s="44" t="s">
        <v>41</v>
      </c>
      <c r="C25" s="44"/>
      <c r="D25" s="4">
        <f>D26+D27+D28+D29+D30+D31+D32+D33+D34+D35</f>
        <v>60862</v>
      </c>
      <c r="E25" s="22" t="s">
        <v>65</v>
      </c>
      <c r="F25" s="4">
        <v>60862</v>
      </c>
      <c r="G25" s="4">
        <v>10405</v>
      </c>
      <c r="H25" s="4">
        <v>71267</v>
      </c>
      <c r="I25" s="16"/>
      <c r="J25" s="16"/>
      <c r="K25" s="16"/>
      <c r="L25" s="16"/>
      <c r="M25" s="4">
        <v>71267</v>
      </c>
    </row>
    <row r="26" spans="1:13" ht="19.5" customHeight="1">
      <c r="A26" s="36"/>
      <c r="B26" s="47" t="s">
        <v>42</v>
      </c>
      <c r="C26" s="48"/>
      <c r="D26" s="7">
        <v>36594</v>
      </c>
      <c r="E26" s="23" t="s">
        <v>68</v>
      </c>
      <c r="F26" s="7">
        <v>36594</v>
      </c>
      <c r="G26" s="7"/>
      <c r="H26" s="7">
        <v>36594</v>
      </c>
      <c r="I26" s="16"/>
      <c r="J26" s="16"/>
      <c r="K26" s="16"/>
      <c r="L26" s="16"/>
      <c r="M26" s="7">
        <v>36594</v>
      </c>
    </row>
    <row r="27" spans="1:13" ht="19.5" customHeight="1">
      <c r="A27" s="36"/>
      <c r="B27" s="49" t="s">
        <v>53</v>
      </c>
      <c r="C27" s="50"/>
      <c r="D27" s="7">
        <v>4949</v>
      </c>
      <c r="E27" s="23" t="s">
        <v>68</v>
      </c>
      <c r="F27" s="7">
        <v>4949</v>
      </c>
      <c r="G27" s="7"/>
      <c r="H27" s="7">
        <v>4949</v>
      </c>
      <c r="I27" s="16"/>
      <c r="J27" s="16"/>
      <c r="K27" s="16"/>
      <c r="L27" s="16"/>
      <c r="M27" s="7">
        <v>4949</v>
      </c>
    </row>
    <row r="28" spans="1:13" ht="15" customHeight="1">
      <c r="A28" s="36"/>
      <c r="B28" s="47" t="s">
        <v>43</v>
      </c>
      <c r="C28" s="48"/>
      <c r="D28" s="7">
        <v>2113</v>
      </c>
      <c r="E28" s="23" t="s">
        <v>68</v>
      </c>
      <c r="F28" s="7">
        <v>2113</v>
      </c>
      <c r="G28" s="7"/>
      <c r="H28" s="7">
        <v>2113</v>
      </c>
      <c r="I28" s="16"/>
      <c r="J28" s="16"/>
      <c r="K28" s="16"/>
      <c r="L28" s="16"/>
      <c r="M28" s="7">
        <v>2113</v>
      </c>
    </row>
    <row r="29" spans="1:13" ht="15" customHeight="1">
      <c r="A29" s="36"/>
      <c r="B29" s="47" t="s">
        <v>44</v>
      </c>
      <c r="C29" s="48"/>
      <c r="D29" s="7">
        <v>1705</v>
      </c>
      <c r="E29" s="23" t="s">
        <v>68</v>
      </c>
      <c r="F29" s="7">
        <v>1705</v>
      </c>
      <c r="G29" s="7"/>
      <c r="H29" s="7">
        <v>1705</v>
      </c>
      <c r="I29" s="16"/>
      <c r="J29" s="16"/>
      <c r="K29" s="16"/>
      <c r="L29" s="16"/>
      <c r="M29" s="7">
        <v>1705</v>
      </c>
    </row>
    <row r="30" spans="1:13" ht="15" customHeight="1">
      <c r="A30" s="36"/>
      <c r="B30" s="14" t="s">
        <v>45</v>
      </c>
      <c r="C30" s="15"/>
      <c r="D30" s="7">
        <v>1565</v>
      </c>
      <c r="E30" s="23" t="s">
        <v>69</v>
      </c>
      <c r="F30" s="7">
        <v>1565</v>
      </c>
      <c r="G30" s="7"/>
      <c r="H30" s="7">
        <v>1565</v>
      </c>
      <c r="I30" s="16"/>
      <c r="J30" s="16"/>
      <c r="K30" s="16"/>
      <c r="L30" s="16"/>
      <c r="M30" s="7">
        <v>1565</v>
      </c>
    </row>
    <row r="31" spans="1:13" ht="15" customHeight="1">
      <c r="A31" s="36"/>
      <c r="B31" s="14" t="s">
        <v>46</v>
      </c>
      <c r="C31" s="15"/>
      <c r="D31" s="7">
        <v>6087</v>
      </c>
      <c r="E31" s="23" t="s">
        <v>69</v>
      </c>
      <c r="F31" s="7">
        <v>6087</v>
      </c>
      <c r="G31" s="7"/>
      <c r="H31" s="7">
        <v>6087</v>
      </c>
      <c r="I31" s="16"/>
      <c r="J31" s="16"/>
      <c r="K31" s="16"/>
      <c r="L31" s="16"/>
      <c r="M31" s="7">
        <v>6087</v>
      </c>
    </row>
    <row r="32" spans="1:13" ht="15" customHeight="1">
      <c r="A32" s="36"/>
      <c r="B32" s="47" t="s">
        <v>47</v>
      </c>
      <c r="C32" s="48"/>
      <c r="D32" s="7">
        <v>25</v>
      </c>
      <c r="E32" s="23" t="s">
        <v>68</v>
      </c>
      <c r="F32" s="7">
        <v>25</v>
      </c>
      <c r="G32" s="7"/>
      <c r="H32" s="7">
        <v>25</v>
      </c>
      <c r="I32" s="16"/>
      <c r="J32" s="16"/>
      <c r="K32" s="16"/>
      <c r="L32" s="16"/>
      <c r="M32" s="7">
        <v>25</v>
      </c>
    </row>
    <row r="33" spans="1:13" ht="15" customHeight="1">
      <c r="A33" s="36"/>
      <c r="B33" s="14" t="s">
        <v>57</v>
      </c>
      <c r="C33" s="15"/>
      <c r="D33" s="7">
        <v>5960</v>
      </c>
      <c r="E33" s="23" t="s">
        <v>69</v>
      </c>
      <c r="F33" s="7">
        <v>5960</v>
      </c>
      <c r="G33" s="7"/>
      <c r="H33" s="7">
        <v>5960</v>
      </c>
      <c r="I33" s="16"/>
      <c r="J33" s="16"/>
      <c r="K33" s="16"/>
      <c r="L33" s="16"/>
      <c r="M33" s="7">
        <v>5960</v>
      </c>
    </row>
    <row r="34" spans="1:13" ht="15" customHeight="1">
      <c r="A34" s="36"/>
      <c r="B34" s="14" t="s">
        <v>58</v>
      </c>
      <c r="C34" s="15"/>
      <c r="D34" s="7">
        <v>1784</v>
      </c>
      <c r="E34" s="23" t="s">
        <v>70</v>
      </c>
      <c r="F34" s="7">
        <v>1784</v>
      </c>
      <c r="G34" s="7"/>
      <c r="H34" s="7">
        <v>1784</v>
      </c>
      <c r="I34" s="16"/>
      <c r="J34" s="16"/>
      <c r="K34" s="16"/>
      <c r="L34" s="16"/>
      <c r="M34" s="7">
        <v>1784</v>
      </c>
    </row>
    <row r="35" spans="1:13" ht="15" customHeight="1">
      <c r="A35" s="36"/>
      <c r="B35" s="14" t="s">
        <v>59</v>
      </c>
      <c r="C35" s="15"/>
      <c r="D35" s="7">
        <v>80</v>
      </c>
      <c r="E35" s="23" t="s">
        <v>71</v>
      </c>
      <c r="F35" s="7">
        <v>80</v>
      </c>
      <c r="G35" s="7"/>
      <c r="H35" s="7">
        <v>80</v>
      </c>
      <c r="I35" s="16"/>
      <c r="J35" s="16"/>
      <c r="K35" s="16"/>
      <c r="L35" s="16"/>
      <c r="M35" s="7">
        <v>80</v>
      </c>
    </row>
    <row r="36" spans="1:13" ht="15" customHeight="1">
      <c r="A36" s="36"/>
      <c r="B36" s="47" t="s">
        <v>72</v>
      </c>
      <c r="C36" s="47"/>
      <c r="D36" s="7"/>
      <c r="E36" s="23"/>
      <c r="F36" s="7"/>
      <c r="G36" s="7">
        <v>7428</v>
      </c>
      <c r="H36" s="7">
        <v>7428</v>
      </c>
      <c r="I36" s="16"/>
      <c r="J36" s="16"/>
      <c r="K36" s="16"/>
      <c r="L36" s="16"/>
      <c r="M36" s="7">
        <v>7428</v>
      </c>
    </row>
    <row r="37" spans="1:13" ht="15" customHeight="1">
      <c r="A37" s="36"/>
      <c r="B37" s="47" t="s">
        <v>73</v>
      </c>
      <c r="C37" s="47"/>
      <c r="D37" s="7"/>
      <c r="E37" s="23"/>
      <c r="F37" s="7"/>
      <c r="G37" s="7">
        <v>2050</v>
      </c>
      <c r="H37" s="7">
        <v>2050</v>
      </c>
      <c r="I37" s="16"/>
      <c r="J37" s="16"/>
      <c r="K37" s="16"/>
      <c r="L37" s="16"/>
      <c r="M37" s="7">
        <v>2050</v>
      </c>
    </row>
    <row r="38" spans="1:13" ht="15" customHeight="1">
      <c r="A38" s="36"/>
      <c r="B38" s="47" t="s">
        <v>74</v>
      </c>
      <c r="C38" s="47"/>
      <c r="D38" s="7"/>
      <c r="E38" s="23"/>
      <c r="F38" s="7"/>
      <c r="G38" s="7">
        <v>848</v>
      </c>
      <c r="H38" s="7">
        <v>848</v>
      </c>
      <c r="I38" s="16"/>
      <c r="J38" s="16"/>
      <c r="K38" s="16"/>
      <c r="L38" s="16"/>
      <c r="M38" s="7">
        <v>848</v>
      </c>
    </row>
    <row r="39" spans="1:13" ht="15" customHeight="1">
      <c r="A39" s="29"/>
      <c r="B39" s="47" t="s">
        <v>75</v>
      </c>
      <c r="C39" s="47"/>
      <c r="D39" s="7"/>
      <c r="E39" s="23"/>
      <c r="F39" s="7"/>
      <c r="G39" s="7">
        <v>79</v>
      </c>
      <c r="H39" s="7">
        <v>79</v>
      </c>
      <c r="I39" s="16"/>
      <c r="J39" s="16"/>
      <c r="K39" s="16"/>
      <c r="L39" s="16"/>
      <c r="M39" s="7">
        <v>79</v>
      </c>
    </row>
    <row r="40" spans="1:13" ht="15" customHeight="1">
      <c r="A40" s="28" t="s">
        <v>48</v>
      </c>
      <c r="B40" s="66" t="s">
        <v>49</v>
      </c>
      <c r="C40" s="66"/>
      <c r="D40" s="4">
        <f>D44+D45+D46</f>
        <v>11377</v>
      </c>
      <c r="E40" s="22" t="s">
        <v>66</v>
      </c>
      <c r="F40" s="4">
        <v>11377</v>
      </c>
      <c r="G40" s="4">
        <f>SUM(G41:G49)</f>
        <v>4602</v>
      </c>
      <c r="H40" s="4">
        <v>15979</v>
      </c>
      <c r="I40" s="4">
        <v>36594</v>
      </c>
      <c r="J40" s="4" t="s">
        <v>93</v>
      </c>
      <c r="K40" s="4">
        <v>1979</v>
      </c>
      <c r="L40" s="4">
        <v>38573</v>
      </c>
      <c r="M40" s="4">
        <v>54552</v>
      </c>
    </row>
    <row r="41" spans="1:13" ht="15" customHeight="1">
      <c r="A41" s="36"/>
      <c r="B41" s="47" t="s">
        <v>76</v>
      </c>
      <c r="C41" s="47"/>
      <c r="D41" s="7"/>
      <c r="E41" s="23" t="s">
        <v>77</v>
      </c>
      <c r="F41" s="7"/>
      <c r="G41" s="7">
        <v>306</v>
      </c>
      <c r="H41" s="7">
        <v>306</v>
      </c>
      <c r="I41" s="4"/>
      <c r="J41" s="4"/>
      <c r="K41" s="4"/>
      <c r="L41" s="4"/>
      <c r="M41" s="4">
        <v>306</v>
      </c>
    </row>
    <row r="42" spans="1:13" ht="15" customHeight="1">
      <c r="A42" s="36"/>
      <c r="B42" s="47" t="s">
        <v>85</v>
      </c>
      <c r="C42" s="47"/>
      <c r="D42" s="7"/>
      <c r="E42" s="23" t="s">
        <v>86</v>
      </c>
      <c r="F42" s="7"/>
      <c r="G42" s="7">
        <v>4196</v>
      </c>
      <c r="H42" s="7">
        <v>4196</v>
      </c>
      <c r="I42" s="4"/>
      <c r="J42" s="4"/>
      <c r="K42" s="4"/>
      <c r="L42" s="4"/>
      <c r="M42" s="4">
        <v>4196</v>
      </c>
    </row>
    <row r="43" spans="1:13" ht="15" customHeight="1">
      <c r="A43" s="36"/>
      <c r="B43" s="47" t="s">
        <v>87</v>
      </c>
      <c r="C43" s="48"/>
      <c r="D43" s="5"/>
      <c r="E43" s="25" t="s">
        <v>86</v>
      </c>
      <c r="F43" s="5"/>
      <c r="G43" s="5">
        <v>100</v>
      </c>
      <c r="H43" s="5">
        <v>100</v>
      </c>
      <c r="I43" s="4"/>
      <c r="J43" s="4"/>
      <c r="K43" s="4"/>
      <c r="L43" s="4"/>
      <c r="M43" s="4">
        <v>100</v>
      </c>
    </row>
    <row r="44" spans="1:13" ht="15" customHeight="1">
      <c r="A44" s="36"/>
      <c r="B44" s="47" t="s">
        <v>23</v>
      </c>
      <c r="C44" s="47"/>
      <c r="D44" s="7">
        <v>4372</v>
      </c>
      <c r="E44" s="23"/>
      <c r="F44" s="7">
        <v>4372</v>
      </c>
      <c r="G44" s="7"/>
      <c r="H44" s="7">
        <v>4372</v>
      </c>
      <c r="I44" s="7"/>
      <c r="J44" s="7"/>
      <c r="K44" s="7"/>
      <c r="L44" s="7"/>
      <c r="M44" s="7">
        <v>4372</v>
      </c>
    </row>
    <row r="45" spans="1:13" ht="15" customHeight="1">
      <c r="A45" s="36"/>
      <c r="B45" s="47" t="s">
        <v>24</v>
      </c>
      <c r="C45" s="47"/>
      <c r="D45" s="7">
        <v>1350</v>
      </c>
      <c r="E45" s="23"/>
      <c r="F45" s="7">
        <v>1350</v>
      </c>
      <c r="G45" s="7"/>
      <c r="H45" s="7">
        <v>1350</v>
      </c>
      <c r="I45" s="7"/>
      <c r="J45" s="7"/>
      <c r="K45" s="7"/>
      <c r="L45" s="7"/>
      <c r="M45" s="7">
        <v>1350</v>
      </c>
    </row>
    <row r="46" spans="1:13" ht="15" customHeight="1">
      <c r="A46" s="36"/>
      <c r="B46" s="47" t="s">
        <v>35</v>
      </c>
      <c r="C46" s="47"/>
      <c r="D46" s="7">
        <v>5655</v>
      </c>
      <c r="E46" s="23"/>
      <c r="F46" s="7">
        <v>5655</v>
      </c>
      <c r="G46" s="7"/>
      <c r="H46" s="7">
        <v>5655</v>
      </c>
      <c r="I46" s="7"/>
      <c r="J46" s="7"/>
      <c r="K46" s="7"/>
      <c r="L46" s="7"/>
      <c r="M46" s="7">
        <v>5655</v>
      </c>
    </row>
    <row r="47" spans="1:13" ht="15" customHeight="1">
      <c r="A47" s="36"/>
      <c r="B47" s="14" t="s">
        <v>94</v>
      </c>
      <c r="C47" s="14"/>
      <c r="D47" s="7"/>
      <c r="E47" s="23"/>
      <c r="F47" s="7"/>
      <c r="G47" s="7"/>
      <c r="H47" s="7"/>
      <c r="I47" s="7"/>
      <c r="J47" s="7"/>
      <c r="K47" s="7">
        <v>1563</v>
      </c>
      <c r="L47" s="7">
        <v>1563</v>
      </c>
      <c r="M47" s="7">
        <v>1563</v>
      </c>
    </row>
    <row r="48" spans="1:13" ht="15" customHeight="1">
      <c r="A48" s="36"/>
      <c r="B48" s="47" t="s">
        <v>25</v>
      </c>
      <c r="C48" s="47"/>
      <c r="D48" s="7"/>
      <c r="E48" s="23"/>
      <c r="F48" s="7"/>
      <c r="G48" s="7"/>
      <c r="H48" s="7"/>
      <c r="I48" s="7">
        <v>36594</v>
      </c>
      <c r="J48" s="7" t="s">
        <v>93</v>
      </c>
      <c r="K48" s="7">
        <v>416</v>
      </c>
      <c r="L48" s="7"/>
      <c r="M48" s="7">
        <v>37010</v>
      </c>
    </row>
    <row r="49" spans="1:13" ht="15" customHeight="1">
      <c r="A49" s="29"/>
      <c r="B49" s="47" t="s">
        <v>26</v>
      </c>
      <c r="C49" s="47"/>
      <c r="D49" s="7">
        <v>-36594</v>
      </c>
      <c r="E49" s="23"/>
      <c r="F49" s="7">
        <v>-36594</v>
      </c>
      <c r="G49" s="7"/>
      <c r="H49" s="7">
        <v>-37010</v>
      </c>
      <c r="I49" s="7"/>
      <c r="J49" s="7"/>
      <c r="K49" s="7"/>
      <c r="L49" s="7"/>
      <c r="M49" s="7">
        <v>-37010</v>
      </c>
    </row>
    <row r="50" spans="1:13" ht="15" customHeight="1">
      <c r="A50" s="28" t="s">
        <v>50</v>
      </c>
      <c r="B50" s="8" t="s">
        <v>51</v>
      </c>
      <c r="C50" s="8"/>
      <c r="D50" s="4">
        <v>326</v>
      </c>
      <c r="E50" s="22" t="s">
        <v>67</v>
      </c>
      <c r="F50" s="4">
        <v>326</v>
      </c>
      <c r="G50" s="4"/>
      <c r="H50" s="4">
        <v>326</v>
      </c>
      <c r="I50" s="4"/>
      <c r="J50" s="4"/>
      <c r="K50" s="4"/>
      <c r="L50" s="4"/>
      <c r="M50" s="4">
        <v>326</v>
      </c>
    </row>
    <row r="51" spans="1:13" ht="15" customHeight="1">
      <c r="A51" s="29"/>
      <c r="B51" s="47" t="s">
        <v>52</v>
      </c>
      <c r="C51" s="47"/>
      <c r="D51" s="7">
        <v>326</v>
      </c>
      <c r="E51" s="23" t="s">
        <v>67</v>
      </c>
      <c r="F51" s="7">
        <v>326</v>
      </c>
      <c r="G51" s="7"/>
      <c r="H51" s="7">
        <v>326</v>
      </c>
      <c r="I51" s="7"/>
      <c r="J51" s="7"/>
      <c r="K51" s="7"/>
      <c r="L51" s="7"/>
      <c r="M51" s="7">
        <v>326</v>
      </c>
    </row>
    <row r="52" spans="1:13" ht="15" customHeight="1">
      <c r="A52" s="30" t="s">
        <v>9</v>
      </c>
      <c r="B52" s="31"/>
      <c r="C52" s="32"/>
      <c r="D52" s="9">
        <f>SUM(D11,D18,D40,D25,D50,D23,D49)</f>
        <v>96992</v>
      </c>
      <c r="E52" s="26"/>
      <c r="F52" s="9">
        <v>96922</v>
      </c>
      <c r="G52" s="9">
        <f>G11+G18+G25+G23+G40</f>
        <v>22728</v>
      </c>
      <c r="H52" s="9">
        <f>H11+H18+H40+H50+H25+H49</f>
        <v>119304</v>
      </c>
      <c r="I52" s="9">
        <f>SUM(I48:I49)</f>
        <v>36594</v>
      </c>
      <c r="J52" s="9" t="s">
        <v>93</v>
      </c>
      <c r="K52" s="9">
        <v>1983</v>
      </c>
      <c r="L52" s="9">
        <v>38577</v>
      </c>
      <c r="M52" s="9">
        <f>M11+M18+M25+M40+M49+M51</f>
        <v>157881</v>
      </c>
    </row>
    <row r="53" spans="1:13" ht="16.5" customHeight="1">
      <c r="A53" s="33" t="s">
        <v>8</v>
      </c>
      <c r="B53" s="51" t="s">
        <v>10</v>
      </c>
      <c r="C53" s="51"/>
      <c r="D53" s="9"/>
      <c r="E53" s="26"/>
      <c r="F53" s="9"/>
      <c r="G53" s="9"/>
      <c r="H53" s="9"/>
      <c r="I53" s="16"/>
      <c r="J53" s="16"/>
      <c r="K53" s="16"/>
      <c r="L53" s="16"/>
      <c r="M53" s="17"/>
    </row>
    <row r="54" spans="1:13" ht="15" customHeight="1">
      <c r="A54" s="34"/>
      <c r="B54" s="54" t="s">
        <v>4</v>
      </c>
      <c r="C54" s="54"/>
      <c r="D54" s="7"/>
      <c r="E54" s="23"/>
      <c r="F54" s="7"/>
      <c r="G54" s="7"/>
      <c r="H54" s="4">
        <v>100</v>
      </c>
      <c r="I54" s="16"/>
      <c r="J54" s="16"/>
      <c r="K54" s="16"/>
      <c r="L54" s="16"/>
      <c r="M54" s="4">
        <v>100</v>
      </c>
    </row>
    <row r="55" spans="1:13" ht="15" customHeight="1">
      <c r="A55" s="34"/>
      <c r="B55" s="52" t="s">
        <v>27</v>
      </c>
      <c r="C55" s="52"/>
      <c r="D55" s="7">
        <v>100</v>
      </c>
      <c r="E55" s="23" t="s">
        <v>88</v>
      </c>
      <c r="F55" s="7"/>
      <c r="G55" s="7"/>
      <c r="H55" s="7">
        <v>100</v>
      </c>
      <c r="I55" s="16"/>
      <c r="J55" s="16"/>
      <c r="K55" s="16"/>
      <c r="L55" s="16"/>
      <c r="M55" s="7">
        <v>100</v>
      </c>
    </row>
    <row r="56" spans="1:13" ht="15" customHeight="1">
      <c r="A56" s="34"/>
      <c r="B56" s="53" t="s">
        <v>90</v>
      </c>
      <c r="C56" s="53"/>
      <c r="D56" s="10"/>
      <c r="E56" s="27"/>
      <c r="F56" s="10"/>
      <c r="G56" s="10"/>
      <c r="H56" s="10"/>
      <c r="I56" s="16"/>
      <c r="J56" s="16"/>
      <c r="K56" s="16"/>
      <c r="L56" s="16"/>
      <c r="M56" s="7"/>
    </row>
    <row r="57" spans="1:13" ht="15" customHeight="1">
      <c r="A57" s="34"/>
      <c r="B57" s="52" t="s">
        <v>91</v>
      </c>
      <c r="C57" s="52"/>
      <c r="D57" s="10"/>
      <c r="E57" s="23" t="s">
        <v>89</v>
      </c>
      <c r="F57" s="10"/>
      <c r="G57" s="5">
        <v>1799</v>
      </c>
      <c r="H57" s="5">
        <v>1799</v>
      </c>
      <c r="I57" s="16"/>
      <c r="J57" s="16"/>
      <c r="K57" s="16"/>
      <c r="L57" s="16"/>
      <c r="M57" s="7">
        <v>1799</v>
      </c>
    </row>
    <row r="58" spans="1:13" ht="15" customHeight="1">
      <c r="A58" s="34"/>
      <c r="B58" s="54" t="s">
        <v>36</v>
      </c>
      <c r="C58" s="54"/>
      <c r="D58" s="7">
        <v>121011</v>
      </c>
      <c r="E58" s="23" t="s">
        <v>89</v>
      </c>
      <c r="F58" s="7"/>
      <c r="G58" s="7"/>
      <c r="H58" s="7">
        <v>121011</v>
      </c>
      <c r="I58" s="16"/>
      <c r="J58" s="16"/>
      <c r="K58" s="16"/>
      <c r="L58" s="16"/>
      <c r="M58" s="7">
        <v>121011</v>
      </c>
    </row>
    <row r="59" spans="1:13" ht="15" customHeight="1">
      <c r="A59" s="35"/>
      <c r="B59" s="51" t="s">
        <v>90</v>
      </c>
      <c r="C59" s="51"/>
      <c r="D59" s="9">
        <f>D55+D58</f>
        <v>121111</v>
      </c>
      <c r="E59" s="26"/>
      <c r="F59" s="9"/>
      <c r="G59" s="9">
        <f>SUM(G57:G58)</f>
        <v>1799</v>
      </c>
      <c r="H59" s="9">
        <f>SUM(H57:H58)</f>
        <v>122810</v>
      </c>
      <c r="I59" s="17"/>
      <c r="J59" s="17"/>
      <c r="K59" s="17"/>
      <c r="L59" s="17"/>
      <c r="M59" s="9">
        <v>122810</v>
      </c>
    </row>
    <row r="60" spans="1:13" ht="15" customHeight="1">
      <c r="A60" s="19" t="s">
        <v>54</v>
      </c>
      <c r="B60" s="51" t="s">
        <v>55</v>
      </c>
      <c r="C60" s="51"/>
      <c r="D60" s="9">
        <v>21355</v>
      </c>
      <c r="E60" s="26"/>
      <c r="F60" s="9"/>
      <c r="G60" s="9"/>
      <c r="H60" s="9">
        <v>21355</v>
      </c>
      <c r="I60" s="16"/>
      <c r="J60" s="16"/>
      <c r="K60" s="16"/>
      <c r="L60" s="16"/>
      <c r="M60" s="9">
        <v>21355</v>
      </c>
    </row>
    <row r="61" spans="1:13" ht="15" customHeight="1">
      <c r="A61" s="19" t="s">
        <v>13</v>
      </c>
      <c r="B61" s="51" t="s">
        <v>12</v>
      </c>
      <c r="C61" s="51"/>
      <c r="D61" s="9">
        <v>10000</v>
      </c>
      <c r="E61" s="26"/>
      <c r="F61" s="9"/>
      <c r="G61" s="9"/>
      <c r="H61" s="9">
        <v>10000</v>
      </c>
      <c r="I61" s="16"/>
      <c r="J61" s="16"/>
      <c r="K61" s="16"/>
      <c r="L61" s="16"/>
      <c r="M61" s="9">
        <v>10000</v>
      </c>
    </row>
    <row r="62" spans="1:13" ht="15" customHeight="1">
      <c r="A62" s="19" t="s">
        <v>14</v>
      </c>
      <c r="B62" s="51" t="s">
        <v>11</v>
      </c>
      <c r="C62" s="51"/>
      <c r="D62" s="9">
        <f>SUM(D52,D59,D61,D60)</f>
        <v>249458</v>
      </c>
      <c r="E62" s="26"/>
      <c r="F62" s="9"/>
      <c r="G62" s="9">
        <f>G52+G59</f>
        <v>24527</v>
      </c>
      <c r="H62" s="9">
        <f>H52+H54+H59+H60+H61</f>
        <v>273569</v>
      </c>
      <c r="I62" s="9">
        <f>I52</f>
        <v>36594</v>
      </c>
      <c r="J62" s="9"/>
      <c r="K62" s="9">
        <v>1983</v>
      </c>
      <c r="L62" s="9">
        <v>38577</v>
      </c>
      <c r="M62" s="9">
        <f>M52+M60+M61+M59+M54</f>
        <v>312146</v>
      </c>
    </row>
  </sheetData>
  <mergeCells count="71">
    <mergeCell ref="B54:C54"/>
    <mergeCell ref="B36:C36"/>
    <mergeCell ref="B37:C37"/>
    <mergeCell ref="B38:C38"/>
    <mergeCell ref="B39:C39"/>
    <mergeCell ref="B41:C41"/>
    <mergeCell ref="B40:C40"/>
    <mergeCell ref="B44:C44"/>
    <mergeCell ref="B42:C42"/>
    <mergeCell ref="B43:C43"/>
    <mergeCell ref="B53:C53"/>
    <mergeCell ref="G8:G9"/>
    <mergeCell ref="H8:H9"/>
    <mergeCell ref="B16:C16"/>
    <mergeCell ref="B17:C17"/>
    <mergeCell ref="B12:C12"/>
    <mergeCell ref="B14:C14"/>
    <mergeCell ref="B10:M10"/>
    <mergeCell ref="K8:K9"/>
    <mergeCell ref="L8:L9"/>
    <mergeCell ref="A6:M6"/>
    <mergeCell ref="A1:M1"/>
    <mergeCell ref="A2:M2"/>
    <mergeCell ref="A3:M3"/>
    <mergeCell ref="A4:M4"/>
    <mergeCell ref="D8:D9"/>
    <mergeCell ref="D7:M7"/>
    <mergeCell ref="I8:I9"/>
    <mergeCell ref="M8:M9"/>
    <mergeCell ref="A7:A9"/>
    <mergeCell ref="B7:C9"/>
    <mergeCell ref="E8:E9"/>
    <mergeCell ref="J8:J9"/>
    <mergeCell ref="F8:F9"/>
    <mergeCell ref="B28:C28"/>
    <mergeCell ref="B62:C62"/>
    <mergeCell ref="B55:C55"/>
    <mergeCell ref="B60:C60"/>
    <mergeCell ref="B61:C61"/>
    <mergeCell ref="B56:C56"/>
    <mergeCell ref="B58:C58"/>
    <mergeCell ref="B59:C59"/>
    <mergeCell ref="B45:C45"/>
    <mergeCell ref="B48:C48"/>
    <mergeCell ref="B49:C49"/>
    <mergeCell ref="B32:C32"/>
    <mergeCell ref="B29:C29"/>
    <mergeCell ref="B46:C46"/>
    <mergeCell ref="B51:C51"/>
    <mergeCell ref="B57:C57"/>
    <mergeCell ref="B20:C20"/>
    <mergeCell ref="B22:C22"/>
    <mergeCell ref="B25:C25"/>
    <mergeCell ref="B26:C26"/>
    <mergeCell ref="B27:C27"/>
    <mergeCell ref="A50:A51"/>
    <mergeCell ref="A52:C52"/>
    <mergeCell ref="A53:A59"/>
    <mergeCell ref="A11:A17"/>
    <mergeCell ref="A18:A22"/>
    <mergeCell ref="A23:A24"/>
    <mergeCell ref="A25:A39"/>
    <mergeCell ref="A40:A49"/>
    <mergeCell ref="B24:C24"/>
    <mergeCell ref="B23:C23"/>
    <mergeCell ref="B11:C11"/>
    <mergeCell ref="B21:C21"/>
    <mergeCell ref="B13:C13"/>
    <mergeCell ref="B15:C15"/>
    <mergeCell ref="B18:C18"/>
    <mergeCell ref="B19:C19"/>
  </mergeCells>
  <phoneticPr fontId="0" type="noConversion"/>
  <printOptions horizontalCentered="1"/>
  <pageMargins left="0.18" right="0.16" top="0.75" bottom="0.75" header="0.3" footer="0.3"/>
  <pageSetup paperSize="9" scale="94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Munka1</vt:lpstr>
      <vt:lpstr>Munka3</vt:lpstr>
      <vt:lpstr>Munka1!Nyomtatási_terület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2014-09-02T09:17:46Z</cp:lastPrinted>
  <dcterms:created xsi:type="dcterms:W3CDTF">2001-03-10T10:34:29Z</dcterms:created>
  <dcterms:modified xsi:type="dcterms:W3CDTF">2014-09-22T09:44:09Z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