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<sst xmlns="http://schemas.openxmlformats.org/spreadsheetml/2006/main" count="113" uniqueCount="99">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</sst>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1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0" fontId="27" fillId="0" borderId="35" xfId="7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164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>
    <tabColor rgb="FF92D050"/>
  </sheetPr>
  <dimension ref="A1:D61"/>
  <sheetViews>
    <sheetView tabSelected="1" view="pageLayout" zoomScaleNormal="130" workbookViewId="0" topLeftCell="B1">
      <selection activeCell="C41" sqref="C41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76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6951292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4150000+723064</f>
        <v>4873064</v>
      </c>
    </row>
    <row r="11" spans="1:3" s="28" customFormat="1" ht="12" customHeight="1">
      <c r="A11" s="32" t="s">
        <v>20</v>
      </c>
      <c r="B11" s="33" t="s">
        <v>21</v>
      </c>
      <c r="C11" s="34"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39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7"/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7"/>
    </row>
    <row r="29" spans="1:3" s="38" customFormat="1" ht="12" customHeight="1">
      <c r="A29" s="44" t="s">
        <v>55</v>
      </c>
      <c r="B29" s="47" t="s">
        <v>56</v>
      </c>
      <c r="C29" s="37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3" s="38" customFormat="1" ht="12" customHeight="1">
      <c r="A33" s="44" t="s">
        <v>63</v>
      </c>
      <c r="B33" s="47" t="s">
        <v>64</v>
      </c>
      <c r="C33" s="50"/>
    </row>
    <row r="34" spans="1:3" s="38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6951292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192286500</v>
      </c>
    </row>
    <row r="39" spans="1:4" s="28" customFormat="1" ht="12" customHeight="1">
      <c r="A39" s="44" t="s">
        <v>75</v>
      </c>
      <c r="B39" s="45" t="s">
        <v>76</v>
      </c>
      <c r="C39" s="46">
        <v>447404</v>
      </c>
      <c r="D39" s="54"/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8" customFormat="1" ht="12" customHeight="1" thickBot="1">
      <c r="A41" s="32" t="s">
        <v>79</v>
      </c>
      <c r="B41" s="48" t="s">
        <v>80</v>
      </c>
      <c r="C41" s="55">
        <f>192286500-447404</f>
        <v>191839096</v>
      </c>
    </row>
    <row r="42" spans="1:3" s="38" customFormat="1" ht="15" customHeight="1" thickBot="1">
      <c r="A42" s="53" t="s">
        <v>81</v>
      </c>
      <c r="B42" s="56" t="s">
        <v>82</v>
      </c>
      <c r="C42" s="57">
        <f>+C37+C38</f>
        <v>199237792</v>
      </c>
    </row>
    <row r="43" spans="1:3" s="38" customFormat="1" ht="15" customHeight="1">
      <c r="A43" s="58"/>
      <c r="B43" s="59"/>
      <c r="C43" s="60"/>
    </row>
    <row r="44" spans="1:3" ht="13.5" thickBot="1">
      <c r="A44" s="61"/>
      <c r="B44" s="62"/>
      <c r="C44" s="63"/>
    </row>
    <row r="45" spans="1:3" s="22" customFormat="1" ht="16.5" customHeight="1" thickBot="1">
      <c r="A45" s="64"/>
      <c r="B45" s="65" t="s">
        <v>83</v>
      </c>
      <c r="C45" s="57"/>
    </row>
    <row r="46" spans="1:3" s="66" customFormat="1" ht="12" customHeight="1" thickBot="1">
      <c r="A46" s="41" t="s">
        <v>14</v>
      </c>
      <c r="B46" s="42" t="s">
        <v>84</v>
      </c>
      <c r="C46" s="27">
        <f>SUM(C47:C51)</f>
        <v>196879592</v>
      </c>
    </row>
    <row r="47" spans="1:3" ht="12" customHeight="1">
      <c r="A47" s="32" t="s">
        <v>16</v>
      </c>
      <c r="B47" s="40" t="s">
        <v>85</v>
      </c>
      <c r="C47" s="67">
        <f>118633000-24000+813600+45000+250000-250000+250820+2500000</f>
        <v>122218420</v>
      </c>
    </row>
    <row r="48" spans="1:3" ht="12" customHeight="1">
      <c r="A48" s="32" t="s">
        <v>18</v>
      </c>
      <c r="B48" s="33" t="s">
        <v>86</v>
      </c>
      <c r="C48" s="68">
        <f>28092500-10800+178992+10000+55180+550000</f>
        <v>28875872</v>
      </c>
    </row>
    <row r="49" spans="1:3" ht="12" customHeight="1">
      <c r="A49" s="32" t="s">
        <v>20</v>
      </c>
      <c r="B49" s="33" t="s">
        <v>87</v>
      </c>
      <c r="C49" s="34">
        <f>46477000-171000+5000-5000-469900-50800</f>
        <v>45785300</v>
      </c>
    </row>
    <row r="50" spans="1:3" ht="12" customHeight="1">
      <c r="A50" s="32" t="s">
        <v>22</v>
      </c>
      <c r="B50" s="33" t="s">
        <v>88</v>
      </c>
      <c r="C50" s="34"/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1" t="s">
        <v>38</v>
      </c>
      <c r="B52" s="42" t="s">
        <v>90</v>
      </c>
      <c r="C52" s="27">
        <f>SUM(C53:C55)</f>
        <v>2358200</v>
      </c>
    </row>
    <row r="53" spans="1:3" s="66" customFormat="1" ht="12" customHeight="1">
      <c r="A53" s="32" t="s">
        <v>40</v>
      </c>
      <c r="B53" s="40" t="s">
        <v>91</v>
      </c>
      <c r="C53" s="46">
        <f>1901000+457200</f>
        <v>2358200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5" customHeight="1" thickBot="1">
      <c r="A57" s="41" t="s">
        <v>48</v>
      </c>
      <c r="B57" s="42" t="s">
        <v>95</v>
      </c>
      <c r="C57" s="43"/>
    </row>
    <row r="58" spans="1:3" ht="13.5" thickBot="1">
      <c r="A58" s="41" t="s">
        <v>50</v>
      </c>
      <c r="B58" s="69" t="s">
        <v>96</v>
      </c>
      <c r="C58" s="70">
        <f>+C46+C52+C57</f>
        <v>199237792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44</v>
      </c>
    </row>
    <row r="61" spans="1:3" ht="13.5" thickBot="1">
      <c r="A61" s="73" t="s">
        <v>98</v>
      </c>
      <c r="B61" s="74"/>
      <c r="C61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16.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2017-09-28T09:12:49Z</dcterms:created>
  <dcterms:modified xsi:type="dcterms:W3CDTF">2017-09-28T09:12:49Z</dcterms:modified>
  <cp:category/>
  <cp:version/>
  <cp:contentType/>
  <cp:contentStatus/>
</cp:coreProperties>
</file>