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zemélyi juttatás" sheetId="1" r:id="rId1"/>
    <sheet name="Dologi kiadás" sheetId="2" r:id="rId2"/>
  </sheets>
  <definedNames/>
  <calcPr fullCalcOnLoad="1"/>
</workbook>
</file>

<file path=xl/sharedStrings.xml><?xml version="1.0" encoding="utf-8"?>
<sst xmlns="http://schemas.openxmlformats.org/spreadsheetml/2006/main" count="171" uniqueCount="157">
  <si>
    <t xml:space="preserve"> </t>
  </si>
  <si>
    <t>DOLOGI JELLEGŰ KIADÁSOK :</t>
  </si>
  <si>
    <t>Készletbeszerzések :</t>
  </si>
  <si>
    <t>542 összesen:</t>
  </si>
  <si>
    <t>Gyógyszer,vegyszer beszerzés:</t>
  </si>
  <si>
    <t>Irodaszer, nyomtatvány beszerzés :</t>
  </si>
  <si>
    <t>543 összesen:</t>
  </si>
  <si>
    <t>Könyv, folyóirat, egyéb információhordozó :</t>
  </si>
  <si>
    <t>544 összesen:</t>
  </si>
  <si>
    <t>Szakmai anyag,kisértékű tárgyi eszköz, szellemi termékek beszerzése, oktatáshoz szükséges anyagok:</t>
  </si>
  <si>
    <t>547 összesen:</t>
  </si>
  <si>
    <t>Munka és védőruha beszerzés :</t>
  </si>
  <si>
    <t>Egyéb készletek :</t>
  </si>
  <si>
    <t>Takarító és tisztítószerek:</t>
  </si>
  <si>
    <t>* karbantartáshoz szükséges anyagok,</t>
  </si>
  <si>
    <t>* takarítószer,</t>
  </si>
  <si>
    <t xml:space="preserve">* egyéb készletbeszerzés: </t>
  </si>
  <si>
    <t>549 összesen:</t>
  </si>
  <si>
    <t>Szolgáltatások :</t>
  </si>
  <si>
    <t>Nem adatátviteli célú távközlési díjak ( telefon, fax )</t>
  </si>
  <si>
    <t>Különféle szolgáltatások :</t>
  </si>
  <si>
    <t>551 összesen:</t>
  </si>
  <si>
    <t>Gázenergia szállítás</t>
  </si>
  <si>
    <t>Villamosenergia szolgáltatás</t>
  </si>
  <si>
    <t>Víz és csatorna díjak:</t>
  </si>
  <si>
    <t>Karbantartás,kisjavítás szolgáltatás</t>
  </si>
  <si>
    <t>Egyéb üzemeltetési, fenntartási szolgáltatás:</t>
  </si>
  <si>
    <t>postabélyeg:</t>
  </si>
  <si>
    <t>552 összesen:</t>
  </si>
  <si>
    <t>Általános forgalmiadó kiadások :</t>
  </si>
  <si>
    <t>Befizetendő ÁFA</t>
  </si>
  <si>
    <t>561 összesen:</t>
  </si>
  <si>
    <t>Belföldi kiküldetés:</t>
  </si>
  <si>
    <t>Reprezentáció:</t>
  </si>
  <si>
    <t>562 öszesen:</t>
  </si>
  <si>
    <t>Egyéb dologi kiadások:</t>
  </si>
  <si>
    <t>563 összesen:</t>
  </si>
  <si>
    <t>Egyéb folyó kiadások :</t>
  </si>
  <si>
    <t>Különféle adók, díjak, biztosítások ( SIGNAL, stb)</t>
  </si>
  <si>
    <t>572 összesen:</t>
  </si>
  <si>
    <t>DOLOGI KIADÁSOK ÖSSZESEN:</t>
  </si>
  <si>
    <t>írószer,egyéb irodaszer,egyéb irodai készletbeszerzés :              5.000,-</t>
  </si>
  <si>
    <t>nyomtatvány                                                                             5.000,-</t>
  </si>
  <si>
    <t>Játék</t>
  </si>
  <si>
    <t>ünnepek,dekoráció</t>
  </si>
  <si>
    <t>ábrázolási  eszközök , egyéb foglalkoztatási anyagok :</t>
  </si>
  <si>
    <t>Kommunikációs szolgáltatások :                     50.000,-</t>
  </si>
  <si>
    <t>épületbiztosítás</t>
  </si>
  <si>
    <t>biztonsági szolgáltatás</t>
  </si>
  <si>
    <t>Egyéb működtetési kiadások:</t>
  </si>
  <si>
    <t xml:space="preserve">sokszorosításhoz szükséges anyagok, festék,patron :                30.000,-     </t>
  </si>
  <si>
    <t>* kéményseprés                                                  10.000,-</t>
  </si>
  <si>
    <t>* duguláselhárítás                                                30.000,-</t>
  </si>
  <si>
    <t>* épület karbantartás                                            30.000,-</t>
  </si>
  <si>
    <t>Caffetéria után fizetendő SZJA:</t>
  </si>
  <si>
    <t>Bevétel</t>
  </si>
  <si>
    <t>Összes bevétel</t>
  </si>
  <si>
    <t>*kazán , biztonsági rendszer karbantartása   30.000,-</t>
  </si>
  <si>
    <t>8510131 SZAKFELADAT KIADÁSOK ÖSSZESEN:</t>
  </si>
  <si>
    <t>51-52 RENDSZERES ÉS NEM RENDSZERES SZEMÉLYI JUTTATÁSOK :</t>
  </si>
  <si>
    <t>főkönyvi sz.ei.</t>
  </si>
  <si>
    <t>főkönyvi szám</t>
  </si>
  <si>
    <t>megnevezés:</t>
  </si>
  <si>
    <t>Rendszeres személyi juttatások:</t>
  </si>
  <si>
    <t xml:space="preserve">Közalkalmazottak alapilletménye </t>
  </si>
  <si>
    <t>Közalkalmazottak illetménypótléka:</t>
  </si>
  <si>
    <t>Egyéb kötelező ill.pótlékok: nemzetiségi pótlék:</t>
  </si>
  <si>
    <t>Egyéb feltételtől függő pótlékok:</t>
  </si>
  <si>
    <t>kiemelt mvégz.kapcs.pótlék:  8 fő * 5.250 *12 hó = 504.000,-</t>
  </si>
  <si>
    <t>511 összesen:</t>
  </si>
  <si>
    <t>Munkavégzéshez kapcsolódó juttatások:</t>
  </si>
  <si>
    <t>helyettesítési díj 100.000,-</t>
  </si>
  <si>
    <t>512 összesen:</t>
  </si>
  <si>
    <t>Foglalkoztatottak sajátos juttatásai:</t>
  </si>
  <si>
    <t>Jubileumi jutalom</t>
  </si>
  <si>
    <t>Napidíj :      2.000,-</t>
  </si>
  <si>
    <t xml:space="preserve">közalkalmazottak egyéb sajátos juttatás </t>
  </si>
  <si>
    <t>Pedagógus továbbképzés</t>
  </si>
  <si>
    <t xml:space="preserve">8 * 10.500 = 84.000,- </t>
  </si>
  <si>
    <t xml:space="preserve">Betegszabadság idejére fizetett díjazás : </t>
  </si>
  <si>
    <t>18.084.900- / 365 * 0,8 * 15 nap =594.572,--</t>
  </si>
  <si>
    <t>513 össesen:</t>
  </si>
  <si>
    <t>Személyhez kapcsolódó költségtérítések:</t>
  </si>
  <si>
    <t>Közalkalmazottak közlekedési költségtérítése :</t>
  </si>
  <si>
    <t>1 fő Szárliget         1 *  9.600 *  11 hónap =    105.600,-*0,86</t>
  </si>
  <si>
    <t>Étkezési hozzájárulás :</t>
  </si>
  <si>
    <t xml:space="preserve">Természetbeni hozzájárulás : </t>
  </si>
  <si>
    <t>Közalkalmazottak egyéb költségtérítése és hozzájárulás :</t>
  </si>
  <si>
    <t>514 összesen:</t>
  </si>
  <si>
    <t>Rendszeres és nem rendszeres személyi juttatások összesen:</t>
  </si>
  <si>
    <t>Munkaadókat terhelő járulékok :</t>
  </si>
  <si>
    <t>Társadalombiztostási járulék :</t>
  </si>
  <si>
    <t>Társadalombiztosítási járulék kiadási előirányzatának teljesítése :</t>
  </si>
  <si>
    <t>531 összesen:</t>
  </si>
  <si>
    <t xml:space="preserve">Munkaadókat terhelő járulékok összesen: </t>
  </si>
  <si>
    <t>Összes bérjellegű kiadás :</t>
  </si>
  <si>
    <t>2013.évi költségvetés Napsugár Kindergarten Óvoda 851013 szakfeladat</t>
  </si>
  <si>
    <t xml:space="preserve">*Tűzoltókészülék ellenőrzés                                  10.000,- </t>
  </si>
  <si>
    <t>2013.évi ei.</t>
  </si>
  <si>
    <t>Megnevezés</t>
  </si>
  <si>
    <t>Kiadásnem.ö.</t>
  </si>
  <si>
    <t>2013.ei.</t>
  </si>
  <si>
    <t>2013.telj.</t>
  </si>
  <si>
    <t>bank költség</t>
  </si>
  <si>
    <t>kereset kiegégszítés</t>
  </si>
  <si>
    <t>Köza.ruházati ktgs.tér</t>
  </si>
  <si>
    <t>Kisértékű tárgyi eszköz</t>
  </si>
  <si>
    <t>2014.terv</t>
  </si>
  <si>
    <t>1 fő Tatabánya költségtérítése 6000*10 hó= 60.000*0,86</t>
  </si>
  <si>
    <t>összesen:143,000,-</t>
  </si>
  <si>
    <t>1fő * 4.500,- * 11 hónap =  49.500,-</t>
  </si>
  <si>
    <t>2014.tev.</t>
  </si>
  <si>
    <t xml:space="preserve">Szakkönyv </t>
  </si>
  <si>
    <t>Raabe kiadó, óvodai nevelés, óvodai élet(5,600/év) Óvoda vez.ism 24.000/ év</t>
  </si>
  <si>
    <t>riasztó felügyelet 3810*12hó</t>
  </si>
  <si>
    <t>rágcsálómentesítés 2*25.000 Ft</t>
  </si>
  <si>
    <t xml:space="preserve">munkaegészségügyi szolgáltatás :  14 fő                     30000           </t>
  </si>
  <si>
    <t>Tornaszoba festés 30.000 Ft.</t>
  </si>
  <si>
    <t>Napkollektor takaró vásárlás</t>
  </si>
  <si>
    <t>Úszásoktatás(2013.utólag számlázott 70.000)</t>
  </si>
  <si>
    <t>Szőnyeg (4.csoportba)</t>
  </si>
  <si>
    <t>Tornaszoba függönytartó + függöny</t>
  </si>
  <si>
    <t>Óvodaszövetség tagdíj (200Ft*85 fő)</t>
  </si>
  <si>
    <t>heti 3*2500 Terembérlet</t>
  </si>
  <si>
    <t>Állományba nem tartozók juttatásai:</t>
  </si>
  <si>
    <t>1 fő 10 hó*70.000.- =700.000.-</t>
  </si>
  <si>
    <t>2014 normatív támogatás</t>
  </si>
  <si>
    <t>Bér</t>
  </si>
  <si>
    <t xml:space="preserve">                                     6 fő * 12 hó * 16.017,- = 1.153.224,-</t>
  </si>
  <si>
    <t>vezető hely.pótlék:1 fő *32.000,-*12 hó= 384.000,-</t>
  </si>
  <si>
    <t>összesen:1.039,500,-</t>
  </si>
  <si>
    <t>Kifizetőt terhelő szja (1.040.000*16%= 166.400,-)</t>
  </si>
  <si>
    <t>Eü.hozz.(1.040.000*14%=145.600,-)</t>
  </si>
  <si>
    <t xml:space="preserve">               vezetői pótlék :1 fő * 64.000,- * 12 hó = 768.000,-</t>
  </si>
  <si>
    <t>összesen:2.305.224,-</t>
  </si>
  <si>
    <t>1 fő 5 havi illetménye: 5*118.000= 590.000 (40 éves jub.)</t>
  </si>
  <si>
    <r>
      <t xml:space="preserve">összesen: </t>
    </r>
    <r>
      <rPr>
        <b/>
        <sz val="8"/>
        <rFont val="Times New Roman"/>
        <family val="1"/>
      </rPr>
      <t xml:space="preserve">    504.000,-</t>
    </r>
  </si>
  <si>
    <t>F sz.ei.</t>
  </si>
  <si>
    <t>F sz.</t>
  </si>
  <si>
    <t>4 fő * 9.000,- * 11 hónap =  396.000,-</t>
  </si>
  <si>
    <t>6 fő (2 fő nem étkezik) *9.000,-*11 hónap= 594.000,-</t>
  </si>
  <si>
    <t>1 fő 2014 havi illetménye 1 hó *118. 000.-= 118.000,-</t>
  </si>
  <si>
    <t xml:space="preserve">Működtetés </t>
  </si>
  <si>
    <t>Össz.</t>
  </si>
  <si>
    <t>Hozzájárulás</t>
  </si>
  <si>
    <t>2013 december havi illetménye :  2.803.746,-</t>
  </si>
  <si>
    <t>1 fő 3 havi illetménye:3*272.284= 816.852,- (30 éves jub.)</t>
  </si>
  <si>
    <t>1 fő 3 havi illetménye: 3*272.284= 816.852,- (30 éves jub.)</t>
  </si>
  <si>
    <t>összesen: 2.223.704,-</t>
  </si>
  <si>
    <t>2014 havi illetménye 2.906.523.-* 11 hó =  31.971.753,-</t>
  </si>
  <si>
    <r>
      <t xml:space="preserve">összesen:34.893.499.- </t>
    </r>
    <r>
      <rPr>
        <b/>
        <sz val="8"/>
        <rFont val="Times New Roman"/>
        <family val="1"/>
      </rPr>
      <t xml:space="preserve">  </t>
    </r>
  </si>
  <si>
    <t>Munka és védőruha 14 fő * 10.000,- = 140.000,-</t>
  </si>
  <si>
    <t>Saját bevétel</t>
  </si>
  <si>
    <t xml:space="preserve">Támogatás </t>
  </si>
  <si>
    <t>39.704.000,- * 0,27 = 10.720.008,-</t>
  </si>
  <si>
    <t>Vásárolt termékek, szolgáltatások áfája : 3.389.000,-* 0,27 = 915.030,-</t>
  </si>
  <si>
    <t>3.1. melléklet Újbarok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</si>
</sst>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64" fontId="21" fillId="24" borderId="11" xfId="40" applyNumberFormat="1" applyFont="1" applyFill="1" applyBorder="1" applyAlignment="1">
      <alignment/>
    </xf>
    <xf numFmtId="0" fontId="24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164" fontId="21" fillId="24" borderId="12" xfId="40" applyNumberFormat="1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/>
    </xf>
    <xf numFmtId="41" fontId="21" fillId="24" borderId="12" xfId="4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right"/>
    </xf>
    <xf numFmtId="164" fontId="21" fillId="24" borderId="13" xfId="40" applyNumberFormat="1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right"/>
    </xf>
    <xf numFmtId="164" fontId="21" fillId="22" borderId="10" xfId="4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1" fillId="0" borderId="11" xfId="0" applyFont="1" applyBorder="1" applyAlignment="1">
      <alignment horizontal="right"/>
    </xf>
    <xf numFmtId="164" fontId="21" fillId="24" borderId="12" xfId="4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164" fontId="21" fillId="7" borderId="10" xfId="40" applyNumberFormat="1" applyFont="1" applyFill="1" applyBorder="1" applyAlignment="1">
      <alignment horizontal="center"/>
    </xf>
    <xf numFmtId="0" fontId="21" fillId="7" borderId="10" xfId="0" applyFont="1" applyFill="1" applyBorder="1" applyAlignment="1">
      <alignment horizontal="left"/>
    </xf>
    <xf numFmtId="164" fontId="22" fillId="7" borderId="10" xfId="4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164" fontId="21" fillId="24" borderId="10" xfId="4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164" fontId="21" fillId="7" borderId="10" xfId="40" applyNumberFormat="1" applyFont="1" applyFill="1" applyBorder="1" applyAlignment="1">
      <alignment/>
    </xf>
    <xf numFmtId="0" fontId="24" fillId="22" borderId="10" xfId="0" applyFont="1" applyFill="1" applyBorder="1" applyAlignment="1">
      <alignment/>
    </xf>
    <xf numFmtId="42" fontId="21" fillId="22" borderId="10" xfId="0" applyNumberFormat="1" applyFont="1" applyFill="1" applyBorder="1" applyAlignment="1">
      <alignment/>
    </xf>
    <xf numFmtId="0" fontId="22" fillId="24" borderId="11" xfId="0" applyFont="1" applyFill="1" applyBorder="1" applyAlignment="1">
      <alignment/>
    </xf>
    <xf numFmtId="164" fontId="22" fillId="0" borderId="11" xfId="40" applyNumberFormat="1" applyFont="1" applyBorder="1" applyAlignment="1">
      <alignment horizontal="center"/>
    </xf>
    <xf numFmtId="0" fontId="22" fillId="24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164" fontId="22" fillId="0" borderId="13" xfId="40" applyNumberFormat="1" applyFont="1" applyBorder="1" applyAlignment="1">
      <alignment horizontal="center"/>
    </xf>
    <xf numFmtId="164" fontId="22" fillId="22" borderId="10" xfId="4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64" fontId="22" fillId="0" borderId="12" xfId="40" applyNumberFormat="1" applyFont="1" applyBorder="1" applyAlignment="1">
      <alignment horizontal="center"/>
    </xf>
    <xf numFmtId="164" fontId="21" fillId="22" borderId="10" xfId="4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0" borderId="12" xfId="0" applyFont="1" applyBorder="1" applyAlignment="1">
      <alignment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164" fontId="22" fillId="0" borderId="14" xfId="40" applyNumberFormat="1" applyFont="1" applyBorder="1" applyAlignment="1">
      <alignment horizontal="center"/>
    </xf>
    <xf numFmtId="164" fontId="21" fillId="24" borderId="14" xfId="4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24" borderId="12" xfId="0" applyFont="1" applyFill="1" applyBorder="1" applyAlignment="1">
      <alignment/>
    </xf>
    <xf numFmtId="0" fontId="22" fillId="0" borderId="15" xfId="0" applyFont="1" applyBorder="1" applyAlignment="1">
      <alignment/>
    </xf>
    <xf numFmtId="164" fontId="22" fillId="0" borderId="16" xfId="4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3" fillId="24" borderId="12" xfId="0" applyFont="1" applyFill="1" applyBorder="1" applyAlignment="1">
      <alignment/>
    </xf>
    <xf numFmtId="0" fontId="22" fillId="0" borderId="18" xfId="0" applyFont="1" applyBorder="1" applyAlignment="1">
      <alignment/>
    </xf>
    <xf numFmtId="164" fontId="22" fillId="0" borderId="19" xfId="40" applyNumberFormat="1" applyFont="1" applyBorder="1" applyAlignment="1">
      <alignment horizontal="center"/>
    </xf>
    <xf numFmtId="0" fontId="22" fillId="24" borderId="19" xfId="0" applyFont="1" applyFill="1" applyBorder="1" applyAlignment="1">
      <alignment/>
    </xf>
    <xf numFmtId="164" fontId="21" fillId="0" borderId="14" xfId="40" applyNumberFormat="1" applyFont="1" applyBorder="1" applyAlignment="1">
      <alignment horizontal="center"/>
    </xf>
    <xf numFmtId="164" fontId="21" fillId="22" borderId="10" xfId="40" applyNumberFormat="1" applyFont="1" applyFill="1" applyBorder="1" applyAlignment="1">
      <alignment/>
    </xf>
    <xf numFmtId="164" fontId="22" fillId="0" borderId="11" xfId="40" applyNumberFormat="1" applyFont="1" applyBorder="1" applyAlignment="1">
      <alignment/>
    </xf>
    <xf numFmtId="164" fontId="22" fillId="0" borderId="12" xfId="40" applyNumberFormat="1" applyFont="1" applyBorder="1" applyAlignment="1">
      <alignment/>
    </xf>
    <xf numFmtId="164" fontId="22" fillId="0" borderId="13" xfId="40" applyNumberFormat="1" applyFont="1" applyBorder="1" applyAlignment="1">
      <alignment/>
    </xf>
    <xf numFmtId="164" fontId="22" fillId="22" borderId="10" xfId="40" applyNumberFormat="1" applyFont="1" applyFill="1" applyBorder="1" applyAlignment="1">
      <alignment/>
    </xf>
    <xf numFmtId="164" fontId="22" fillId="0" borderId="16" xfId="40" applyNumberFormat="1" applyFont="1" applyBorder="1" applyAlignment="1">
      <alignment/>
    </xf>
    <xf numFmtId="164" fontId="21" fillId="24" borderId="20" xfId="40" applyNumberFormat="1" applyFont="1" applyFill="1" applyBorder="1" applyAlignment="1">
      <alignment/>
    </xf>
    <xf numFmtId="164" fontId="21" fillId="24" borderId="16" xfId="40" applyNumberFormat="1" applyFont="1" applyFill="1" applyBorder="1" applyAlignment="1">
      <alignment/>
    </xf>
    <xf numFmtId="164" fontId="21" fillId="24" borderId="21" xfId="40" applyNumberFormat="1" applyFont="1" applyFill="1" applyBorder="1" applyAlignment="1">
      <alignment/>
    </xf>
    <xf numFmtId="164" fontId="21" fillId="24" borderId="22" xfId="40" applyNumberFormat="1" applyFont="1" applyFill="1" applyBorder="1" applyAlignment="1">
      <alignment/>
    </xf>
    <xf numFmtId="164" fontId="21" fillId="24" borderId="23" xfId="40" applyNumberFormat="1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22" fillId="0" borderId="24" xfId="0" applyFont="1" applyBorder="1" applyAlignment="1">
      <alignment/>
    </xf>
    <xf numFmtId="164" fontId="21" fillId="24" borderId="25" xfId="40" applyNumberFormat="1" applyFont="1" applyFill="1" applyBorder="1" applyAlignment="1">
      <alignment/>
    </xf>
    <xf numFmtId="0" fontId="22" fillId="22" borderId="26" xfId="0" applyFont="1" applyFill="1" applyBorder="1" applyAlignment="1">
      <alignment/>
    </xf>
    <xf numFmtId="0" fontId="21" fillId="22" borderId="26" xfId="0" applyFont="1" applyFill="1" applyBorder="1" applyAlignment="1">
      <alignment horizontal="right"/>
    </xf>
    <xf numFmtId="164" fontId="22" fillId="22" borderId="26" xfId="40" applyNumberFormat="1" applyFont="1" applyFill="1" applyBorder="1" applyAlignment="1">
      <alignment horizontal="center"/>
    </xf>
    <xf numFmtId="164" fontId="21" fillId="22" borderId="26" xfId="40" applyNumberFormat="1" applyFont="1" applyFill="1" applyBorder="1" applyAlignment="1">
      <alignment/>
    </xf>
    <xf numFmtId="164" fontId="21" fillId="0" borderId="13" xfId="4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7" borderId="27" xfId="0" applyFont="1" applyFill="1" applyBorder="1" applyAlignment="1">
      <alignment/>
    </xf>
    <xf numFmtId="0" fontId="21" fillId="7" borderId="27" xfId="0" applyFont="1" applyFill="1" applyBorder="1" applyAlignment="1">
      <alignment/>
    </xf>
    <xf numFmtId="164" fontId="21" fillId="7" borderId="27" xfId="40" applyNumberFormat="1" applyFont="1" applyFill="1" applyBorder="1" applyAlignment="1">
      <alignment/>
    </xf>
    <xf numFmtId="164" fontId="22" fillId="0" borderId="25" xfId="40" applyNumberFormat="1" applyFont="1" applyBorder="1" applyAlignment="1">
      <alignment/>
    </xf>
    <xf numFmtId="0" fontId="21" fillId="0" borderId="18" xfId="0" applyFont="1" applyBorder="1" applyAlignment="1">
      <alignment/>
    </xf>
    <xf numFmtId="164" fontId="22" fillId="0" borderId="24" xfId="40" applyNumberFormat="1" applyFont="1" applyBorder="1" applyAlignment="1">
      <alignment/>
    </xf>
    <xf numFmtId="0" fontId="21" fillId="0" borderId="24" xfId="0" applyFont="1" applyBorder="1" applyAlignment="1">
      <alignment/>
    </xf>
    <xf numFmtId="164" fontId="21" fillId="0" borderId="24" xfId="40" applyNumberFormat="1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1" fillId="0" borderId="0" xfId="4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21" fillId="0" borderId="28" xfId="40" applyNumberFormat="1" applyFont="1" applyFill="1" applyBorder="1" applyAlignment="1">
      <alignment/>
    </xf>
    <xf numFmtId="164" fontId="21" fillId="0" borderId="0" xfId="40" applyNumberFormat="1" applyFont="1" applyFill="1" applyBorder="1" applyAlignment="1">
      <alignment/>
    </xf>
    <xf numFmtId="0" fontId="21" fillId="22" borderId="29" xfId="0" applyFont="1" applyFill="1" applyBorder="1" applyAlignment="1">
      <alignment horizontal="center" vertical="center"/>
    </xf>
    <xf numFmtId="0" fontId="21" fillId="22" borderId="30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2" fontId="21" fillId="0" borderId="0" xfId="0" applyNumberFormat="1" applyFont="1" applyFill="1" applyBorder="1" applyAlignment="1">
      <alignment horizontal="center" vertical="center"/>
    </xf>
    <xf numFmtId="6" fontId="21" fillId="7" borderId="29" xfId="40" applyNumberFormat="1" applyFont="1" applyFill="1" applyBorder="1" applyAlignment="1">
      <alignment horizontal="center" vertical="center"/>
    </xf>
    <xf numFmtId="41" fontId="21" fillId="7" borderId="30" xfId="4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8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22" fillId="0" borderId="2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150" zoomScaleNormal="150" zoomScalePageLayoutView="0" workbookViewId="0" topLeftCell="A1">
      <selection activeCell="A2" sqref="A2:D2"/>
    </sheetView>
  </sheetViews>
  <sheetFormatPr defaultColWidth="9.140625" defaultRowHeight="12.75"/>
  <cols>
    <col min="1" max="1" width="6.421875" style="2" customWidth="1"/>
    <col min="2" max="2" width="6.57421875" style="2" customWidth="1"/>
    <col min="3" max="3" width="42.00390625" style="2" customWidth="1"/>
    <col min="4" max="4" width="10.140625" style="2" customWidth="1"/>
    <col min="5" max="5" width="9.28125" style="2" customWidth="1"/>
    <col min="6" max="6" width="9.7109375" style="2" customWidth="1"/>
    <col min="7" max="7" width="20.57421875" style="0" customWidth="1"/>
  </cols>
  <sheetData>
    <row r="1" ht="13.5" thickBot="1">
      <c r="A1" s="2" t="s">
        <v>156</v>
      </c>
    </row>
    <row r="2" spans="1:4" ht="12.75">
      <c r="A2" s="120" t="s">
        <v>96</v>
      </c>
      <c r="B2" s="121"/>
      <c r="C2" s="121"/>
      <c r="D2" s="121"/>
    </row>
    <row r="3" spans="1:4" ht="12.75">
      <c r="A3" s="122"/>
      <c r="B3" s="122"/>
      <c r="C3" s="122"/>
      <c r="D3" s="122"/>
    </row>
    <row r="4" spans="1:4" ht="12.75">
      <c r="A4" s="123" t="s">
        <v>59</v>
      </c>
      <c r="B4" s="124"/>
      <c r="C4" s="124"/>
      <c r="D4" s="124"/>
    </row>
    <row r="5" spans="1:4" ht="13.5" thickBot="1">
      <c r="A5" s="125"/>
      <c r="B5" s="126"/>
      <c r="C5" s="126"/>
      <c r="D5" s="126"/>
    </row>
    <row r="6" spans="1:6" ht="33" thickBot="1">
      <c r="A6" s="3" t="s">
        <v>60</v>
      </c>
      <c r="B6" s="3" t="s">
        <v>61</v>
      </c>
      <c r="C6" s="4" t="s">
        <v>62</v>
      </c>
      <c r="D6" s="5" t="s">
        <v>98</v>
      </c>
      <c r="E6" s="5" t="s">
        <v>102</v>
      </c>
      <c r="F6" s="5" t="s">
        <v>107</v>
      </c>
    </row>
    <row r="7" spans="1:6" ht="12.75">
      <c r="A7" s="6">
        <v>51</v>
      </c>
      <c r="B7" s="7"/>
      <c r="C7" s="8" t="s">
        <v>63</v>
      </c>
      <c r="D7" s="9"/>
      <c r="E7" s="9"/>
      <c r="F7" s="9"/>
    </row>
    <row r="8" spans="1:6" ht="12.75">
      <c r="A8" s="10">
        <v>511</v>
      </c>
      <c r="B8" s="11"/>
      <c r="C8" s="12" t="s">
        <v>63</v>
      </c>
      <c r="D8" s="13"/>
      <c r="E8" s="13"/>
      <c r="F8" s="13"/>
    </row>
    <row r="9" spans="1:6" ht="12.75">
      <c r="A9" s="11">
        <v>511112</v>
      </c>
      <c r="B9" s="11">
        <v>511213</v>
      </c>
      <c r="C9" s="11" t="s">
        <v>64</v>
      </c>
      <c r="D9" s="13"/>
      <c r="E9" s="13"/>
      <c r="F9" s="13"/>
    </row>
    <row r="10" spans="1:6" ht="12.75">
      <c r="A10" s="11"/>
      <c r="B10" s="14"/>
      <c r="C10" s="11" t="s">
        <v>145</v>
      </c>
      <c r="D10" s="13"/>
      <c r="E10" s="13"/>
      <c r="F10" s="13"/>
    </row>
    <row r="11" spans="1:6" ht="12.75">
      <c r="A11" s="11"/>
      <c r="B11" s="11"/>
      <c r="C11" s="11" t="s">
        <v>149</v>
      </c>
      <c r="D11" s="13"/>
      <c r="E11" s="13"/>
      <c r="F11" s="13"/>
    </row>
    <row r="12" spans="1:6" ht="12.75">
      <c r="A12" s="11"/>
      <c r="B12" s="11"/>
      <c r="C12" s="11" t="s">
        <v>141</v>
      </c>
      <c r="D12" s="13"/>
      <c r="E12" s="13"/>
      <c r="F12" s="13"/>
    </row>
    <row r="13" spans="1:6" ht="12.75">
      <c r="A13" s="11"/>
      <c r="B13" s="11"/>
      <c r="C13" s="15" t="s">
        <v>150</v>
      </c>
      <c r="D13" s="16">
        <v>25170</v>
      </c>
      <c r="E13" s="16">
        <v>25596</v>
      </c>
      <c r="F13" s="16">
        <v>34893</v>
      </c>
    </row>
    <row r="14" spans="1:6" ht="12.75">
      <c r="A14" s="11"/>
      <c r="B14" s="11"/>
      <c r="C14" s="11"/>
      <c r="D14" s="13"/>
      <c r="E14" s="13"/>
      <c r="F14" s="13"/>
    </row>
    <row r="15" spans="1:6" ht="12.75">
      <c r="A15" s="11"/>
      <c r="B15" s="11"/>
      <c r="C15" s="17" t="s">
        <v>65</v>
      </c>
      <c r="D15" s="13"/>
      <c r="E15" s="13"/>
      <c r="F15" s="13"/>
    </row>
    <row r="16" spans="1:6" ht="12.75">
      <c r="A16" s="11">
        <v>511142</v>
      </c>
      <c r="B16" s="11">
        <v>511243</v>
      </c>
      <c r="C16" s="11" t="s">
        <v>66</v>
      </c>
      <c r="D16" s="13"/>
      <c r="E16" s="13"/>
      <c r="F16" s="13"/>
    </row>
    <row r="17" spans="1:6" ht="12.75">
      <c r="A17" s="11"/>
      <c r="B17" s="11"/>
      <c r="C17" s="11" t="s">
        <v>128</v>
      </c>
      <c r="D17" s="13"/>
      <c r="E17" s="13"/>
      <c r="F17" s="13"/>
    </row>
    <row r="18" spans="1:6" ht="12.75">
      <c r="A18" s="11"/>
      <c r="B18" s="11"/>
      <c r="C18" s="11" t="s">
        <v>133</v>
      </c>
      <c r="D18" s="13"/>
      <c r="E18" s="13"/>
      <c r="F18" s="13"/>
    </row>
    <row r="19" spans="1:6" ht="12.75">
      <c r="A19" s="11"/>
      <c r="B19" s="11"/>
      <c r="C19" s="15" t="s">
        <v>129</v>
      </c>
      <c r="D19" s="13"/>
      <c r="E19" s="13"/>
      <c r="F19" s="13"/>
    </row>
    <row r="20" spans="1:6" ht="12.75">
      <c r="A20" s="11"/>
      <c r="B20" s="11"/>
      <c r="C20" s="15" t="s">
        <v>134</v>
      </c>
      <c r="D20" s="13">
        <v>1567</v>
      </c>
      <c r="E20" s="13">
        <v>1416</v>
      </c>
      <c r="F20" s="13">
        <v>2305</v>
      </c>
    </row>
    <row r="21" spans="1:6" ht="12.75">
      <c r="A21" s="11"/>
      <c r="B21" s="11"/>
      <c r="C21" s="11"/>
      <c r="D21" s="13"/>
      <c r="E21" s="13"/>
      <c r="F21" s="13"/>
    </row>
    <row r="22" spans="1:6" ht="12.75">
      <c r="A22" s="11">
        <v>511152</v>
      </c>
      <c r="B22" s="11">
        <v>511252</v>
      </c>
      <c r="C22" s="17" t="s">
        <v>67</v>
      </c>
      <c r="D22" s="13"/>
      <c r="E22" s="13"/>
      <c r="F22" s="13"/>
    </row>
    <row r="23" spans="1:6" ht="12.75">
      <c r="A23" s="11"/>
      <c r="B23" s="11"/>
      <c r="C23" s="11" t="s">
        <v>68</v>
      </c>
      <c r="D23" s="13"/>
      <c r="E23" s="13"/>
      <c r="F23" s="13"/>
    </row>
    <row r="24" spans="1:6" ht="13.5" thickBot="1">
      <c r="A24" s="18"/>
      <c r="B24" s="18"/>
      <c r="C24" s="19" t="s">
        <v>136</v>
      </c>
      <c r="D24" s="20">
        <v>504</v>
      </c>
      <c r="E24" s="20"/>
      <c r="F24" s="20"/>
    </row>
    <row r="25" spans="1:6" ht="13.5" thickBot="1">
      <c r="A25" s="21"/>
      <c r="B25" s="21"/>
      <c r="C25" s="22" t="s">
        <v>69</v>
      </c>
      <c r="D25" s="23">
        <f>D13+D20+D24</f>
        <v>27241</v>
      </c>
      <c r="E25" s="23">
        <f>E13+E20</f>
        <v>27012</v>
      </c>
      <c r="F25" s="23">
        <f>F13+F20</f>
        <v>37198</v>
      </c>
    </row>
    <row r="26" spans="1:6" ht="12.75">
      <c r="A26" s="7"/>
      <c r="B26" s="7"/>
      <c r="C26" s="7"/>
      <c r="D26" s="9"/>
      <c r="E26" s="9"/>
      <c r="F26" s="9"/>
    </row>
    <row r="27" spans="1:6" ht="12.75">
      <c r="A27" s="24">
        <v>512</v>
      </c>
      <c r="B27" s="11"/>
      <c r="C27" s="12" t="s">
        <v>70</v>
      </c>
      <c r="D27" s="13"/>
      <c r="E27" s="13"/>
      <c r="F27" s="13"/>
    </row>
    <row r="28" spans="1:6" ht="12.75">
      <c r="A28" s="19"/>
      <c r="B28" s="19">
        <v>512273</v>
      </c>
      <c r="C28" s="18" t="s">
        <v>104</v>
      </c>
      <c r="D28" s="20"/>
      <c r="E28" s="20">
        <v>1023</v>
      </c>
      <c r="F28" s="20"/>
    </row>
    <row r="29" spans="1:6" ht="13.5" thickBot="1">
      <c r="A29" s="18">
        <v>512132</v>
      </c>
      <c r="B29" s="18">
        <v>512233</v>
      </c>
      <c r="C29" s="18" t="s">
        <v>71</v>
      </c>
      <c r="D29" s="20">
        <v>100</v>
      </c>
      <c r="E29" s="20"/>
      <c r="F29" s="20"/>
    </row>
    <row r="30" spans="1:6" ht="13.5" thickBot="1">
      <c r="A30" s="21"/>
      <c r="B30" s="21"/>
      <c r="C30" s="22" t="s">
        <v>72</v>
      </c>
      <c r="D30" s="23">
        <v>100</v>
      </c>
      <c r="E30" s="23">
        <f>E28</f>
        <v>1023</v>
      </c>
      <c r="F30" s="23"/>
    </row>
    <row r="31" spans="1:6" ht="12.75">
      <c r="A31" s="7"/>
      <c r="B31" s="7"/>
      <c r="C31" s="25"/>
      <c r="D31" s="9" t="s">
        <v>0</v>
      </c>
      <c r="E31" s="9" t="s">
        <v>0</v>
      </c>
      <c r="F31" s="9"/>
    </row>
    <row r="32" spans="1:6" ht="12.75">
      <c r="A32" s="11"/>
      <c r="B32" s="11"/>
      <c r="C32" s="11"/>
      <c r="D32" s="13"/>
      <c r="E32" s="13"/>
      <c r="F32" s="13"/>
    </row>
    <row r="33" spans="1:6" ht="12.75">
      <c r="A33" s="24">
        <v>513</v>
      </c>
      <c r="B33" s="26"/>
      <c r="C33" s="12" t="s">
        <v>73</v>
      </c>
      <c r="D33" s="13"/>
      <c r="E33" s="13"/>
      <c r="F33" s="13"/>
    </row>
    <row r="34" spans="1:6" ht="12.75">
      <c r="A34" s="11">
        <v>513122</v>
      </c>
      <c r="B34" s="11">
        <v>513222</v>
      </c>
      <c r="C34" s="11" t="s">
        <v>74</v>
      </c>
      <c r="D34" s="13">
        <v>574</v>
      </c>
      <c r="E34" s="13">
        <v>574</v>
      </c>
      <c r="F34" s="13">
        <v>2223</v>
      </c>
    </row>
    <row r="35" spans="1:6" ht="12.75">
      <c r="A35" s="11"/>
      <c r="B35" s="11"/>
      <c r="C35" s="11" t="s">
        <v>146</v>
      </c>
      <c r="D35" s="13" t="s">
        <v>0</v>
      </c>
      <c r="E35" s="13" t="s">
        <v>0</v>
      </c>
      <c r="F35" s="13"/>
    </row>
    <row r="36" spans="1:6" ht="12.75">
      <c r="A36" s="11"/>
      <c r="B36" s="11"/>
      <c r="C36" s="11" t="s">
        <v>147</v>
      </c>
      <c r="D36" s="13"/>
      <c r="E36" s="13"/>
      <c r="F36" s="13"/>
    </row>
    <row r="37" spans="1:6" ht="12.75">
      <c r="A37" s="11"/>
      <c r="B37" s="11"/>
      <c r="C37" s="11" t="s">
        <v>135</v>
      </c>
      <c r="D37" s="13"/>
      <c r="E37" s="13"/>
      <c r="F37" s="13"/>
    </row>
    <row r="38" spans="1:6" ht="12.75">
      <c r="A38" s="11"/>
      <c r="B38" s="11"/>
      <c r="C38" s="15" t="s">
        <v>148</v>
      </c>
      <c r="D38" s="13"/>
      <c r="E38" s="13"/>
      <c r="F38" s="13"/>
    </row>
    <row r="39" spans="1:6" ht="12.75">
      <c r="A39" s="11"/>
      <c r="B39" s="11"/>
      <c r="C39" s="15"/>
      <c r="D39" s="13"/>
      <c r="E39" s="13"/>
      <c r="F39" s="13"/>
    </row>
    <row r="40" spans="1:6" ht="12.75">
      <c r="A40" s="11">
        <v>513132</v>
      </c>
      <c r="B40" s="11">
        <v>513232</v>
      </c>
      <c r="C40" s="11" t="s">
        <v>75</v>
      </c>
      <c r="D40" s="13">
        <v>2</v>
      </c>
      <c r="E40" s="13"/>
      <c r="F40" s="13"/>
    </row>
    <row r="41" spans="1:6" ht="12.75">
      <c r="A41" s="11">
        <v>513192</v>
      </c>
      <c r="B41" s="11">
        <v>513292</v>
      </c>
      <c r="C41" s="11" t="s">
        <v>76</v>
      </c>
      <c r="D41" s="13"/>
      <c r="E41" s="13">
        <v>372</v>
      </c>
      <c r="F41" s="13"/>
    </row>
    <row r="42" spans="1:6" ht="12.75">
      <c r="A42" s="11"/>
      <c r="B42" s="11"/>
      <c r="C42" s="11" t="s">
        <v>77</v>
      </c>
      <c r="D42" s="13"/>
      <c r="E42" s="13"/>
      <c r="F42" s="13"/>
    </row>
    <row r="43" spans="1:6" ht="12.75">
      <c r="A43" s="11"/>
      <c r="B43" s="11"/>
      <c r="C43" s="11" t="s">
        <v>78</v>
      </c>
      <c r="D43" s="13"/>
      <c r="E43" s="13"/>
      <c r="F43" s="13"/>
    </row>
    <row r="44" spans="1:6" ht="12.75">
      <c r="A44" s="11"/>
      <c r="B44" s="11"/>
      <c r="C44" s="11" t="s">
        <v>0</v>
      </c>
      <c r="D44" s="13" t="s">
        <v>0</v>
      </c>
      <c r="E44" s="13" t="s">
        <v>0</v>
      </c>
      <c r="F44" s="13"/>
    </row>
    <row r="45" spans="1:6" ht="12.75">
      <c r="A45" s="11">
        <v>513193</v>
      </c>
      <c r="B45" s="11">
        <v>513293</v>
      </c>
      <c r="C45" s="11" t="s">
        <v>79</v>
      </c>
      <c r="D45" s="13" t="s">
        <v>0</v>
      </c>
      <c r="E45" s="13">
        <v>6</v>
      </c>
      <c r="F45" s="13"/>
    </row>
    <row r="46" spans="1:6" ht="13.5" thickBot="1">
      <c r="A46" s="18"/>
      <c r="B46" s="18"/>
      <c r="C46" s="18" t="s">
        <v>80</v>
      </c>
      <c r="D46" s="20"/>
      <c r="E46" s="20"/>
      <c r="F46" s="20"/>
    </row>
    <row r="47" spans="1:6" ht="13.5" thickBot="1">
      <c r="A47" s="21"/>
      <c r="B47" s="21"/>
      <c r="C47" s="22" t="s">
        <v>81</v>
      </c>
      <c r="D47" s="23">
        <f>D34+D40</f>
        <v>576</v>
      </c>
      <c r="E47" s="23">
        <f>E34+E41+E45</f>
        <v>952</v>
      </c>
      <c r="F47" s="23">
        <f>F34+F41</f>
        <v>2223</v>
      </c>
    </row>
    <row r="48" spans="1:6" ht="12.75">
      <c r="A48" s="7"/>
      <c r="B48" s="7"/>
      <c r="C48" s="27"/>
      <c r="D48" s="9"/>
      <c r="E48" s="9"/>
      <c r="F48" s="9"/>
    </row>
    <row r="49" spans="1:6" ht="12.75">
      <c r="A49" s="10">
        <v>514</v>
      </c>
      <c r="B49" s="11"/>
      <c r="C49" s="12" t="s">
        <v>82</v>
      </c>
      <c r="D49" s="13"/>
      <c r="E49" s="13"/>
      <c r="F49" s="13"/>
    </row>
    <row r="50" spans="1:6" ht="12.75">
      <c r="A50" s="11">
        <v>514132</v>
      </c>
      <c r="B50" s="11">
        <v>514233</v>
      </c>
      <c r="C50" s="11" t="s">
        <v>83</v>
      </c>
      <c r="D50" s="13"/>
      <c r="E50" s="13"/>
      <c r="F50" s="13"/>
    </row>
    <row r="51" spans="1:6" ht="12.75">
      <c r="A51" s="11"/>
      <c r="B51" s="11"/>
      <c r="C51" s="11" t="s">
        <v>84</v>
      </c>
      <c r="D51" s="13">
        <v>91</v>
      </c>
      <c r="E51" s="13">
        <v>62</v>
      </c>
      <c r="F51" s="13">
        <v>91</v>
      </c>
    </row>
    <row r="52" spans="1:6" ht="12.75">
      <c r="A52" s="11"/>
      <c r="B52" s="11"/>
      <c r="C52" s="11" t="s">
        <v>108</v>
      </c>
      <c r="D52" s="13"/>
      <c r="E52" s="13"/>
      <c r="F52" s="13">
        <v>52</v>
      </c>
    </row>
    <row r="53" spans="1:6" ht="12.75">
      <c r="A53" s="11"/>
      <c r="B53" s="11"/>
      <c r="C53" s="15" t="s">
        <v>109</v>
      </c>
      <c r="D53" s="13"/>
      <c r="E53" s="13"/>
      <c r="F53" s="13">
        <f>F51+F52</f>
        <v>143</v>
      </c>
    </row>
    <row r="54" spans="1:6" ht="12.75">
      <c r="A54" s="11">
        <v>514142</v>
      </c>
      <c r="B54" s="11">
        <v>514242</v>
      </c>
      <c r="C54" s="11" t="s">
        <v>85</v>
      </c>
      <c r="D54" s="13"/>
      <c r="E54" s="13"/>
      <c r="F54" s="13"/>
    </row>
    <row r="55" spans="1:6" ht="12.75">
      <c r="A55" s="11"/>
      <c r="B55" s="11"/>
      <c r="C55" s="11" t="s">
        <v>86</v>
      </c>
      <c r="D55" s="13"/>
      <c r="E55" s="13"/>
      <c r="F55" s="13"/>
    </row>
    <row r="56" spans="1:6" ht="12.75">
      <c r="A56" s="11"/>
      <c r="B56" s="11"/>
      <c r="C56" s="11" t="s">
        <v>140</v>
      </c>
      <c r="D56" s="13"/>
      <c r="E56" s="13"/>
      <c r="F56" s="13"/>
    </row>
    <row r="57" spans="1:6" ht="12.75">
      <c r="A57" s="11"/>
      <c r="B57" s="11"/>
      <c r="C57" s="11" t="s">
        <v>139</v>
      </c>
      <c r="D57" s="13"/>
      <c r="E57" s="13"/>
      <c r="F57" s="13"/>
    </row>
    <row r="58" spans="1:6" ht="12.75">
      <c r="A58" s="11"/>
      <c r="B58" s="11"/>
      <c r="C58" s="11" t="s">
        <v>110</v>
      </c>
      <c r="D58" s="13"/>
      <c r="E58" s="13"/>
      <c r="F58" s="13"/>
    </row>
    <row r="59" spans="1:6" ht="12.75">
      <c r="A59" s="11"/>
      <c r="B59" s="11"/>
      <c r="C59" s="15" t="s">
        <v>130</v>
      </c>
      <c r="D59" s="28">
        <v>990</v>
      </c>
      <c r="E59" s="28">
        <v>846</v>
      </c>
      <c r="F59" s="28"/>
    </row>
    <row r="60" spans="1:6" ht="12.75">
      <c r="A60" s="11"/>
      <c r="B60" s="11">
        <v>514213</v>
      </c>
      <c r="C60" s="11" t="s">
        <v>105</v>
      </c>
      <c r="D60" s="13"/>
      <c r="E60" s="13">
        <v>90</v>
      </c>
      <c r="F60" s="13">
        <v>140</v>
      </c>
    </row>
    <row r="61" spans="1:6" ht="13.5" thickBot="1">
      <c r="A61" s="11"/>
      <c r="B61" s="11"/>
      <c r="C61" s="11" t="s">
        <v>87</v>
      </c>
      <c r="D61" s="13"/>
      <c r="E61" s="13"/>
      <c r="F61" s="13"/>
    </row>
    <row r="62" spans="1:6" ht="13.5" thickBot="1">
      <c r="A62" s="21"/>
      <c r="B62" s="21"/>
      <c r="C62" s="22" t="s">
        <v>88</v>
      </c>
      <c r="D62" s="23">
        <f>D51+D59</f>
        <v>1081</v>
      </c>
      <c r="E62" s="23">
        <f>E51+E59+E60</f>
        <v>998</v>
      </c>
      <c r="F62" s="23">
        <f>F53+F59+F60</f>
        <v>283</v>
      </c>
    </row>
    <row r="63" spans="1:7" ht="13.5" thickBot="1">
      <c r="A63" s="29"/>
      <c r="B63" s="30"/>
      <c r="C63" s="31" t="s">
        <v>89</v>
      </c>
      <c r="D63" s="32">
        <f>D25+D30+D47+D62+D65</f>
        <v>29698</v>
      </c>
      <c r="E63" s="32"/>
      <c r="F63" s="32">
        <f>F25+F47+F62</f>
        <v>39704</v>
      </c>
      <c r="G63" s="1"/>
    </row>
    <row r="64" spans="1:6" ht="13.5" thickBot="1">
      <c r="A64" s="30">
        <v>52</v>
      </c>
      <c r="B64" s="30"/>
      <c r="C64" s="33" t="s">
        <v>124</v>
      </c>
      <c r="D64" s="34"/>
      <c r="E64" s="34"/>
      <c r="F64" s="32"/>
    </row>
    <row r="65" spans="1:6" ht="13.5" thickBot="1">
      <c r="A65" s="30"/>
      <c r="B65" s="30"/>
      <c r="C65" s="33" t="s">
        <v>125</v>
      </c>
      <c r="D65" s="34">
        <v>700</v>
      </c>
      <c r="E65" s="34">
        <v>490</v>
      </c>
      <c r="F65" s="32"/>
    </row>
    <row r="66" spans="1:6" ht="12.75">
      <c r="A66" s="7"/>
      <c r="B66" s="7"/>
      <c r="C66" s="35" t="s">
        <v>90</v>
      </c>
      <c r="D66" s="9"/>
      <c r="E66" s="9"/>
      <c r="F66" s="9"/>
    </row>
    <row r="67" spans="1:6" ht="12.75">
      <c r="A67" s="24">
        <v>53</v>
      </c>
      <c r="B67" s="11"/>
      <c r="C67" s="11"/>
      <c r="D67" s="13"/>
      <c r="E67" s="13"/>
      <c r="F67" s="13"/>
    </row>
    <row r="68" spans="1:6" ht="12.75">
      <c r="A68" s="11"/>
      <c r="B68" s="11">
        <v>53125</v>
      </c>
      <c r="C68" s="11" t="s">
        <v>91</v>
      </c>
      <c r="D68" s="13">
        <v>7572</v>
      </c>
      <c r="E68" s="13">
        <v>7824</v>
      </c>
      <c r="F68" s="13">
        <v>10720</v>
      </c>
    </row>
    <row r="69" spans="1:6" ht="13.5" thickBot="1">
      <c r="A69" s="11">
        <v>53111</v>
      </c>
      <c r="B69" s="11"/>
      <c r="C69" s="11" t="s">
        <v>92</v>
      </c>
      <c r="D69" s="20"/>
      <c r="E69" s="20"/>
      <c r="F69" s="20"/>
    </row>
    <row r="70" spans="1:6" ht="13.5" thickBot="1">
      <c r="A70" s="18"/>
      <c r="B70" s="18"/>
      <c r="C70" s="18" t="s">
        <v>154</v>
      </c>
      <c r="D70" s="36"/>
      <c r="E70" s="36"/>
      <c r="F70" s="36"/>
    </row>
    <row r="71" spans="1:6" ht="13.5" thickBot="1">
      <c r="A71" s="37"/>
      <c r="B71" s="37"/>
      <c r="C71" s="37" t="s">
        <v>131</v>
      </c>
      <c r="D71" s="36"/>
      <c r="E71" s="36"/>
      <c r="F71" s="36"/>
    </row>
    <row r="72" spans="1:6" ht="13.5" thickBot="1">
      <c r="A72" s="37"/>
      <c r="B72" s="37">
        <v>5332</v>
      </c>
      <c r="C72" s="37" t="s">
        <v>132</v>
      </c>
      <c r="D72" s="36"/>
      <c r="E72" s="36">
        <v>141</v>
      </c>
      <c r="F72" s="36"/>
    </row>
    <row r="73" spans="1:6" ht="13.5" thickBot="1">
      <c r="A73" s="21"/>
      <c r="B73" s="21"/>
      <c r="C73" s="22" t="s">
        <v>93</v>
      </c>
      <c r="D73" s="23">
        <v>7572</v>
      </c>
      <c r="E73" s="23">
        <f>E68+E72</f>
        <v>7965</v>
      </c>
      <c r="F73" s="23">
        <f>F68+F71+F72</f>
        <v>10720</v>
      </c>
    </row>
    <row r="74" spans="1:6" ht="13.5" thickBot="1">
      <c r="A74" s="30"/>
      <c r="B74" s="30"/>
      <c r="C74" s="31" t="s">
        <v>94</v>
      </c>
      <c r="D74" s="38">
        <v>7572</v>
      </c>
      <c r="E74" s="38">
        <f>E73</f>
        <v>7965</v>
      </c>
      <c r="F74" s="38">
        <f>F73</f>
        <v>10720</v>
      </c>
    </row>
    <row r="75" spans="1:6" ht="13.5" thickBot="1">
      <c r="A75" s="21"/>
      <c r="B75" s="21"/>
      <c r="C75" s="39" t="s">
        <v>95</v>
      </c>
      <c r="D75" s="23">
        <f>D25+D30+D47+D62+D65+D73</f>
        <v>37270</v>
      </c>
      <c r="E75" s="23">
        <f>E25+E30+E47+E73+E65+E62</f>
        <v>38440</v>
      </c>
      <c r="F75" s="23">
        <f>F63+F74</f>
        <v>50424</v>
      </c>
    </row>
    <row r="76" spans="1:6" ht="12.75">
      <c r="A76" s="103"/>
      <c r="B76" s="103"/>
      <c r="C76" s="104"/>
      <c r="D76" s="105"/>
      <c r="E76" s="105"/>
      <c r="F76" s="105"/>
    </row>
    <row r="77" spans="1:6" s="106" customFormat="1" ht="13.5" thickBot="1">
      <c r="A77" s="103"/>
      <c r="B77" s="103"/>
      <c r="C77" s="104"/>
      <c r="D77" s="105"/>
      <c r="E77" s="105"/>
      <c r="F77" s="105"/>
    </row>
    <row r="78" spans="1:7" ht="13.5" thickBot="1">
      <c r="A78" s="119"/>
      <c r="B78" s="119"/>
      <c r="C78" s="31" t="s">
        <v>58</v>
      </c>
      <c r="D78" s="117">
        <v>54934000</v>
      </c>
      <c r="E78" s="118"/>
      <c r="F78" s="107"/>
      <c r="G78" s="108"/>
    </row>
    <row r="79" spans="1:5" ht="13.5" thickBot="1">
      <c r="A79" s="111" t="s">
        <v>126</v>
      </c>
      <c r="B79" s="112"/>
      <c r="C79" s="113"/>
      <c r="D79" s="115"/>
      <c r="E79" s="115"/>
    </row>
    <row r="80" spans="1:5" ht="13.5" thickBot="1">
      <c r="A80" s="109" t="s">
        <v>127</v>
      </c>
      <c r="B80" s="110"/>
      <c r="C80" s="40">
        <v>42036426</v>
      </c>
      <c r="D80" s="116"/>
      <c r="E80" s="116"/>
    </row>
    <row r="81" spans="1:3" ht="13.5" thickBot="1">
      <c r="A81" s="109" t="s">
        <v>142</v>
      </c>
      <c r="B81" s="110"/>
      <c r="C81" s="40">
        <v>4797333</v>
      </c>
    </row>
    <row r="82" spans="1:3" ht="13.5" thickBot="1">
      <c r="A82" s="109" t="s">
        <v>143</v>
      </c>
      <c r="B82" s="110"/>
      <c r="C82" s="40">
        <f>C80+C81</f>
        <v>46833759</v>
      </c>
    </row>
    <row r="83" spans="1:3" ht="13.5" thickBot="1">
      <c r="A83" s="109" t="s">
        <v>152</v>
      </c>
      <c r="B83" s="114"/>
      <c r="C83" s="40">
        <v>300000</v>
      </c>
    </row>
    <row r="84" spans="1:3" ht="13.5" thickBot="1">
      <c r="A84" s="109" t="s">
        <v>144</v>
      </c>
      <c r="B84" s="110"/>
      <c r="C84" s="40">
        <v>7800241</v>
      </c>
    </row>
  </sheetData>
  <sheetProtection/>
  <mergeCells count="14">
    <mergeCell ref="D79:E79"/>
    <mergeCell ref="D80:E80"/>
    <mergeCell ref="D78:E78"/>
    <mergeCell ref="A78:B78"/>
    <mergeCell ref="A2:D2"/>
    <mergeCell ref="A3:D3"/>
    <mergeCell ref="A4:D4"/>
    <mergeCell ref="A5:D5"/>
    <mergeCell ref="A81:B81"/>
    <mergeCell ref="A82:B82"/>
    <mergeCell ref="A84:B84"/>
    <mergeCell ref="A79:C79"/>
    <mergeCell ref="A80:B80"/>
    <mergeCell ref="A83:B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61">
      <selection activeCell="G97" sqref="G97"/>
    </sheetView>
  </sheetViews>
  <sheetFormatPr defaultColWidth="9.140625" defaultRowHeight="12.75"/>
  <cols>
    <col min="1" max="1" width="6.28125" style="102" customWidth="1"/>
    <col min="2" max="2" width="6.140625" style="102" customWidth="1"/>
    <col min="3" max="3" width="38.8515625" style="102" customWidth="1"/>
    <col min="4" max="4" width="8.421875" style="102" customWidth="1"/>
    <col min="5" max="5" width="8.57421875" style="102" customWidth="1"/>
    <col min="6" max="6" width="8.7109375" style="102" customWidth="1"/>
    <col min="7" max="7" width="8.421875" style="102" customWidth="1"/>
  </cols>
  <sheetData>
    <row r="1" spans="1:7" ht="12.75" customHeight="1">
      <c r="A1" s="127" t="s">
        <v>137</v>
      </c>
      <c r="B1" s="129" t="s">
        <v>138</v>
      </c>
      <c r="C1" s="129" t="s">
        <v>99</v>
      </c>
      <c r="D1" s="129" t="s">
        <v>100</v>
      </c>
      <c r="E1" s="129" t="s">
        <v>101</v>
      </c>
      <c r="F1" s="129" t="s">
        <v>102</v>
      </c>
      <c r="G1" s="129" t="s">
        <v>111</v>
      </c>
    </row>
    <row r="2" spans="1:7" ht="13.5" customHeight="1" thickBot="1">
      <c r="A2" s="128"/>
      <c r="B2" s="130"/>
      <c r="C2" s="130"/>
      <c r="D2" s="130"/>
      <c r="E2" s="130"/>
      <c r="F2" s="130"/>
      <c r="G2" s="130"/>
    </row>
    <row r="3" spans="1:7" ht="12.75">
      <c r="A3" s="41"/>
      <c r="B3" s="7"/>
      <c r="C3" s="35" t="s">
        <v>1</v>
      </c>
      <c r="D3" s="42"/>
      <c r="E3" s="9"/>
      <c r="F3" s="9"/>
      <c r="G3" s="9"/>
    </row>
    <row r="4" spans="1:7" ht="12.75">
      <c r="A4" s="41"/>
      <c r="B4" s="7"/>
      <c r="C4" s="8" t="s">
        <v>2</v>
      </c>
      <c r="D4" s="42"/>
      <c r="E4" s="9"/>
      <c r="F4" s="9"/>
      <c r="G4" s="9"/>
    </row>
    <row r="5" spans="1:7" ht="13.5" thickBot="1">
      <c r="A5" s="43">
        <v>54211</v>
      </c>
      <c r="B5" s="18">
        <v>54221</v>
      </c>
      <c r="C5" s="44" t="s">
        <v>4</v>
      </c>
      <c r="D5" s="45">
        <v>2</v>
      </c>
      <c r="E5" s="20">
        <v>2</v>
      </c>
      <c r="F5" s="20"/>
      <c r="G5" s="20">
        <v>2</v>
      </c>
    </row>
    <row r="6" spans="1:7" ht="13.5" thickBot="1">
      <c r="A6" s="21"/>
      <c r="B6" s="21"/>
      <c r="C6" s="22" t="s">
        <v>3</v>
      </c>
      <c r="D6" s="46">
        <v>2</v>
      </c>
      <c r="E6" s="23">
        <v>2</v>
      </c>
      <c r="F6" s="23"/>
      <c r="G6" s="23">
        <v>2</v>
      </c>
    </row>
    <row r="7" spans="1:7" ht="12.75">
      <c r="A7" s="41"/>
      <c r="B7" s="7"/>
      <c r="C7" s="7"/>
      <c r="D7" s="42"/>
      <c r="E7" s="9"/>
      <c r="F7" s="9"/>
      <c r="G7" s="9"/>
    </row>
    <row r="8" spans="1:7" ht="12.75">
      <c r="A8" s="47"/>
      <c r="B8" s="48"/>
      <c r="C8" s="48" t="s">
        <v>5</v>
      </c>
      <c r="D8" s="49"/>
      <c r="E8" s="13"/>
      <c r="F8" s="13"/>
      <c r="G8" s="13"/>
    </row>
    <row r="9" spans="1:7" ht="12.75">
      <c r="A9" s="47">
        <v>5431</v>
      </c>
      <c r="B9" s="11">
        <v>5432</v>
      </c>
      <c r="C9" s="11" t="s">
        <v>42</v>
      </c>
      <c r="D9" s="49">
        <v>5</v>
      </c>
      <c r="E9" s="13"/>
      <c r="F9" s="13"/>
      <c r="G9" s="13"/>
    </row>
    <row r="10" spans="1:7" ht="12.75">
      <c r="A10" s="47"/>
      <c r="B10" s="11"/>
      <c r="C10" s="11" t="s">
        <v>41</v>
      </c>
      <c r="D10" s="49">
        <v>5</v>
      </c>
      <c r="E10" s="13"/>
      <c r="F10" s="13"/>
      <c r="G10" s="13"/>
    </row>
    <row r="11" spans="1:7" ht="13.5" thickBot="1">
      <c r="A11" s="43"/>
      <c r="B11" s="18"/>
      <c r="C11" s="18" t="s">
        <v>50</v>
      </c>
      <c r="D11" s="45">
        <v>30</v>
      </c>
      <c r="E11" s="20"/>
      <c r="F11" s="20"/>
      <c r="G11" s="20"/>
    </row>
    <row r="12" spans="1:7" ht="13.5" thickBot="1">
      <c r="A12" s="21"/>
      <c r="B12" s="21"/>
      <c r="C12" s="22" t="s">
        <v>6</v>
      </c>
      <c r="D12" s="46">
        <v>40</v>
      </c>
      <c r="E12" s="50">
        <v>40</v>
      </c>
      <c r="F12" s="50">
        <v>38</v>
      </c>
      <c r="G12" s="50">
        <v>50</v>
      </c>
    </row>
    <row r="13" spans="1:7" ht="12.75">
      <c r="A13" s="41"/>
      <c r="B13" s="7"/>
      <c r="C13" s="7"/>
      <c r="D13" s="42"/>
      <c r="E13" s="9"/>
      <c r="F13" s="9"/>
      <c r="G13" s="9"/>
    </row>
    <row r="14" spans="1:7" ht="12.75">
      <c r="A14" s="47"/>
      <c r="B14" s="11"/>
      <c r="C14" s="48" t="s">
        <v>7</v>
      </c>
      <c r="D14" s="49"/>
      <c r="E14" s="13"/>
      <c r="F14" s="13"/>
      <c r="G14" s="13"/>
    </row>
    <row r="15" spans="1:7" ht="12.75">
      <c r="A15" s="47">
        <v>54411</v>
      </c>
      <c r="B15" s="11">
        <v>54421</v>
      </c>
      <c r="C15" s="11" t="s">
        <v>113</v>
      </c>
      <c r="D15" s="49">
        <v>30</v>
      </c>
      <c r="E15" s="13"/>
      <c r="F15" s="13"/>
      <c r="G15" s="13">
        <v>30</v>
      </c>
    </row>
    <row r="16" spans="1:7" ht="13.5" thickBot="1">
      <c r="A16" s="43"/>
      <c r="B16" s="18">
        <v>54422</v>
      </c>
      <c r="C16" s="18" t="s">
        <v>112</v>
      </c>
      <c r="D16" s="45">
        <v>20</v>
      </c>
      <c r="E16" s="20"/>
      <c r="F16" s="20"/>
      <c r="G16" s="20">
        <v>20</v>
      </c>
    </row>
    <row r="17" spans="1:7" ht="13.5" thickBot="1">
      <c r="A17" s="21"/>
      <c r="B17" s="21"/>
      <c r="C17" s="22" t="s">
        <v>8</v>
      </c>
      <c r="D17" s="46">
        <v>50</v>
      </c>
      <c r="E17" s="50">
        <v>50</v>
      </c>
      <c r="F17" s="50">
        <v>56</v>
      </c>
      <c r="G17" s="50">
        <v>50</v>
      </c>
    </row>
    <row r="18" spans="1:7" ht="13.5" thickBot="1">
      <c r="A18" s="51"/>
      <c r="B18" s="7"/>
      <c r="C18" s="7"/>
      <c r="D18" s="42"/>
      <c r="E18" s="9"/>
      <c r="F18" s="9"/>
      <c r="G18" s="9"/>
    </row>
    <row r="19" spans="1:7" ht="44.25" customHeight="1" thickBot="1">
      <c r="A19" s="52"/>
      <c r="B19" s="11"/>
      <c r="C19" s="53" t="s">
        <v>9</v>
      </c>
      <c r="D19" s="49"/>
      <c r="E19" s="13"/>
      <c r="F19" s="13"/>
      <c r="G19" s="13"/>
    </row>
    <row r="20" spans="1:7" ht="12.75">
      <c r="A20" s="54">
        <v>54711</v>
      </c>
      <c r="B20" s="11">
        <v>54721</v>
      </c>
      <c r="C20" s="11" t="s">
        <v>43</v>
      </c>
      <c r="D20" s="49">
        <v>100</v>
      </c>
      <c r="E20" s="13"/>
      <c r="F20" s="13">
        <v>72</v>
      </c>
      <c r="G20" s="13">
        <v>100</v>
      </c>
    </row>
    <row r="21" spans="1:7" ht="12.75">
      <c r="A21" s="55"/>
      <c r="B21" s="11"/>
      <c r="C21" s="11" t="s">
        <v>44</v>
      </c>
      <c r="D21" s="49">
        <v>15</v>
      </c>
      <c r="E21" s="13"/>
      <c r="F21" s="13"/>
      <c r="G21" s="13">
        <v>15</v>
      </c>
    </row>
    <row r="22" spans="1:7" ht="12.75">
      <c r="A22" s="43"/>
      <c r="B22" s="18"/>
      <c r="C22" s="56" t="s">
        <v>45</v>
      </c>
      <c r="D22" s="45">
        <v>80</v>
      </c>
      <c r="E22" s="20"/>
      <c r="F22" s="20">
        <v>41</v>
      </c>
      <c r="G22" s="20">
        <v>80</v>
      </c>
    </row>
    <row r="23" spans="1:7" ht="13.5" thickBot="1">
      <c r="A23" s="51"/>
      <c r="B23" s="37">
        <v>54722</v>
      </c>
      <c r="C23" s="57" t="s">
        <v>106</v>
      </c>
      <c r="D23" s="58"/>
      <c r="E23" s="59"/>
      <c r="F23" s="59">
        <v>48</v>
      </c>
      <c r="G23" s="59"/>
    </row>
    <row r="24" spans="1:7" ht="13.5" thickBot="1">
      <c r="A24" s="21"/>
      <c r="B24" s="21"/>
      <c r="C24" s="22" t="s">
        <v>10</v>
      </c>
      <c r="D24" s="46">
        <v>195</v>
      </c>
      <c r="E24" s="50">
        <v>200</v>
      </c>
      <c r="F24" s="50">
        <f>F20+F22+F23</f>
        <v>161</v>
      </c>
      <c r="G24" s="50">
        <f>G20+G21+G22</f>
        <v>195</v>
      </c>
    </row>
    <row r="25" spans="1:7" ht="12.75">
      <c r="A25" s="54"/>
      <c r="B25" s="7"/>
      <c r="C25" s="7"/>
      <c r="D25" s="42"/>
      <c r="E25" s="9"/>
      <c r="F25" s="9"/>
      <c r="G25" s="9"/>
    </row>
    <row r="26" spans="1:7" ht="12.75">
      <c r="A26" s="47">
        <v>5481</v>
      </c>
      <c r="B26" s="11">
        <v>5482</v>
      </c>
      <c r="C26" s="48" t="s">
        <v>11</v>
      </c>
      <c r="D26" s="49"/>
      <c r="E26" s="13"/>
      <c r="F26" s="13"/>
      <c r="G26" s="13"/>
    </row>
    <row r="27" spans="1:7" ht="13.5" thickBot="1">
      <c r="A27" s="43"/>
      <c r="B27" s="18"/>
      <c r="C27" s="18" t="s">
        <v>151</v>
      </c>
      <c r="D27" s="45">
        <v>270</v>
      </c>
      <c r="E27" s="20"/>
      <c r="F27" s="20"/>
      <c r="G27" s="20"/>
    </row>
    <row r="28" spans="1:7" ht="13.5" thickBot="1">
      <c r="A28" s="21"/>
      <c r="B28" s="21"/>
      <c r="C28" s="22" t="s">
        <v>0</v>
      </c>
      <c r="D28" s="46">
        <v>270</v>
      </c>
      <c r="E28" s="50">
        <v>120</v>
      </c>
      <c r="F28" s="50"/>
      <c r="G28" s="50"/>
    </row>
    <row r="29" spans="1:7" ht="12.75">
      <c r="A29" s="60"/>
      <c r="B29" s="7"/>
      <c r="C29" s="7"/>
      <c r="D29" s="42"/>
      <c r="E29" s="9"/>
      <c r="F29" s="9"/>
      <c r="G29" s="9"/>
    </row>
    <row r="30" spans="1:7" ht="12.75">
      <c r="A30" s="47"/>
      <c r="B30" s="11"/>
      <c r="C30" s="48" t="s">
        <v>12</v>
      </c>
      <c r="D30" s="49"/>
      <c r="E30" s="13"/>
      <c r="F30" s="13"/>
      <c r="G30" s="13"/>
    </row>
    <row r="31" spans="1:7" ht="12.75">
      <c r="A31" s="47">
        <v>5491</v>
      </c>
      <c r="B31" s="11">
        <v>5492</v>
      </c>
      <c r="C31" s="11" t="s">
        <v>13</v>
      </c>
      <c r="D31" s="49"/>
      <c r="E31" s="13"/>
      <c r="F31" s="13"/>
      <c r="G31" s="13"/>
    </row>
    <row r="32" spans="1:7" ht="12.75">
      <c r="A32" s="47"/>
      <c r="B32" s="11"/>
      <c r="C32" s="11" t="s">
        <v>14</v>
      </c>
      <c r="D32" s="49">
        <v>35</v>
      </c>
      <c r="E32" s="13"/>
      <c r="F32" s="13"/>
      <c r="G32" s="13"/>
    </row>
    <row r="33" spans="1:7" ht="12.75">
      <c r="A33" s="47"/>
      <c r="B33" s="11"/>
      <c r="C33" s="11" t="s">
        <v>15</v>
      </c>
      <c r="D33" s="49">
        <v>60</v>
      </c>
      <c r="E33" s="13"/>
      <c r="F33" s="13"/>
      <c r="G33" s="13"/>
    </row>
    <row r="34" spans="1:7" ht="12.75">
      <c r="A34" s="47"/>
      <c r="B34" s="11"/>
      <c r="C34" s="11" t="s">
        <v>16</v>
      </c>
      <c r="D34" s="49">
        <v>55</v>
      </c>
      <c r="E34" s="13"/>
      <c r="F34" s="13"/>
      <c r="G34" s="13"/>
    </row>
    <row r="35" spans="1:7" ht="13.5" thickBot="1">
      <c r="A35" s="61"/>
      <c r="B35" s="18"/>
      <c r="C35" s="18"/>
      <c r="D35" s="45"/>
      <c r="E35" s="20"/>
      <c r="F35" s="20"/>
      <c r="G35" s="20"/>
    </row>
    <row r="36" spans="1:7" ht="13.5" thickBot="1">
      <c r="A36" s="21"/>
      <c r="B36" s="21"/>
      <c r="C36" s="22" t="s">
        <v>17</v>
      </c>
      <c r="D36" s="46">
        <v>150</v>
      </c>
      <c r="E36" s="50">
        <v>180</v>
      </c>
      <c r="F36" s="50">
        <v>176</v>
      </c>
      <c r="G36" s="50">
        <v>150</v>
      </c>
    </row>
    <row r="37" spans="1:7" ht="12.75">
      <c r="A37" s="41"/>
      <c r="B37" s="7"/>
      <c r="C37" s="7"/>
      <c r="D37" s="42"/>
      <c r="E37" s="9"/>
      <c r="F37" s="9"/>
      <c r="G37" s="9"/>
    </row>
    <row r="38" spans="1:7" ht="12.75">
      <c r="A38" s="47"/>
      <c r="B38" s="62"/>
      <c r="C38" s="62" t="s">
        <v>18</v>
      </c>
      <c r="D38" s="49"/>
      <c r="E38" s="13"/>
      <c r="F38" s="13"/>
      <c r="G38" s="13"/>
    </row>
    <row r="39" spans="1:7" ht="12.75">
      <c r="A39" s="47"/>
      <c r="B39" s="11"/>
      <c r="C39" s="11"/>
      <c r="D39" s="49"/>
      <c r="E39" s="13"/>
      <c r="F39" s="13"/>
      <c r="G39" s="13"/>
    </row>
    <row r="40" spans="1:7" ht="12.75">
      <c r="A40" s="63"/>
      <c r="B40" s="48"/>
      <c r="C40" s="48" t="s">
        <v>46</v>
      </c>
      <c r="D40" s="49"/>
      <c r="E40" s="13"/>
      <c r="F40" s="13"/>
      <c r="G40" s="13"/>
    </row>
    <row r="41" spans="1:7" ht="13.5" thickBot="1">
      <c r="A41" s="43">
        <v>55111</v>
      </c>
      <c r="B41" s="18">
        <v>55121</v>
      </c>
      <c r="C41" s="18" t="s">
        <v>19</v>
      </c>
      <c r="D41" s="45">
        <v>80</v>
      </c>
      <c r="E41" s="20">
        <v>120</v>
      </c>
      <c r="F41" s="20">
        <v>200</v>
      </c>
      <c r="G41" s="20">
        <v>185</v>
      </c>
    </row>
    <row r="42" spans="1:7" ht="13.5" thickBot="1">
      <c r="A42" s="21"/>
      <c r="B42" s="21"/>
      <c r="C42" s="22" t="s">
        <v>21</v>
      </c>
      <c r="D42" s="46">
        <v>80</v>
      </c>
      <c r="E42" s="50">
        <v>120</v>
      </c>
      <c r="F42" s="50">
        <f>F41</f>
        <v>200</v>
      </c>
      <c r="G42" s="50">
        <v>185</v>
      </c>
    </row>
    <row r="43" spans="1:7" ht="12.75">
      <c r="A43" s="41"/>
      <c r="B43" s="7"/>
      <c r="C43" s="64"/>
      <c r="D43" s="65"/>
      <c r="E43" s="9"/>
      <c r="F43" s="9"/>
      <c r="G43" s="9"/>
    </row>
    <row r="44" spans="1:7" ht="12.75">
      <c r="A44" s="47"/>
      <c r="B44" s="11"/>
      <c r="C44" s="66" t="s">
        <v>20</v>
      </c>
      <c r="D44" s="49"/>
      <c r="E44" s="13"/>
      <c r="F44" s="13"/>
      <c r="G44" s="13"/>
    </row>
    <row r="45" spans="1:7" ht="12.75">
      <c r="A45" s="47">
        <v>55214</v>
      </c>
      <c r="B45" s="11">
        <v>55224</v>
      </c>
      <c r="C45" s="67" t="s">
        <v>22</v>
      </c>
      <c r="D45" s="49">
        <v>700</v>
      </c>
      <c r="E45" s="13">
        <v>1200</v>
      </c>
      <c r="F45" s="13">
        <v>1306</v>
      </c>
      <c r="G45" s="13">
        <v>1300</v>
      </c>
    </row>
    <row r="46" spans="1:7" ht="12.75">
      <c r="A46" s="47">
        <v>55215</v>
      </c>
      <c r="B46" s="11">
        <v>55225</v>
      </c>
      <c r="C46" s="67" t="s">
        <v>23</v>
      </c>
      <c r="D46" s="49">
        <v>250</v>
      </c>
      <c r="E46" s="13">
        <v>350</v>
      </c>
      <c r="F46" s="13">
        <v>400</v>
      </c>
      <c r="G46" s="13">
        <v>400</v>
      </c>
    </row>
    <row r="47" spans="1:7" ht="12.75">
      <c r="A47" s="47">
        <v>55217</v>
      </c>
      <c r="B47" s="11">
        <v>55227</v>
      </c>
      <c r="C47" s="67" t="s">
        <v>24</v>
      </c>
      <c r="D47" s="49">
        <v>200</v>
      </c>
      <c r="E47" s="13">
        <v>280</v>
      </c>
      <c r="F47" s="13">
        <v>441</v>
      </c>
      <c r="G47" s="13">
        <v>400</v>
      </c>
    </row>
    <row r="48" spans="1:7" ht="12.75">
      <c r="A48" s="63">
        <v>55218</v>
      </c>
      <c r="B48" s="11">
        <v>55228</v>
      </c>
      <c r="C48" s="67" t="s">
        <v>25</v>
      </c>
      <c r="D48" s="49"/>
      <c r="E48" s="13"/>
      <c r="F48" s="13"/>
      <c r="G48" s="13"/>
    </row>
    <row r="49" spans="1:7" ht="12.75">
      <c r="A49" s="47"/>
      <c r="B49" s="11"/>
      <c r="C49" s="68" t="s">
        <v>51</v>
      </c>
      <c r="D49" s="49"/>
      <c r="E49" s="13"/>
      <c r="F49" s="13"/>
      <c r="G49" s="13"/>
    </row>
    <row r="50" spans="1:7" ht="12.75">
      <c r="A50" s="47"/>
      <c r="B50" s="11"/>
      <c r="C50" s="67" t="s">
        <v>57</v>
      </c>
      <c r="D50" s="49"/>
      <c r="E50" s="13"/>
      <c r="F50" s="13"/>
      <c r="G50" s="13"/>
    </row>
    <row r="51" spans="1:7" ht="12.75">
      <c r="A51" s="47"/>
      <c r="B51" s="11"/>
      <c r="C51" s="67" t="s">
        <v>52</v>
      </c>
      <c r="D51" s="49"/>
      <c r="E51" s="13"/>
      <c r="F51" s="13"/>
      <c r="G51" s="13"/>
    </row>
    <row r="52" spans="1:7" ht="12.75">
      <c r="A52" s="47"/>
      <c r="B52" s="11"/>
      <c r="C52" s="133" t="s">
        <v>97</v>
      </c>
      <c r="D52" s="134"/>
      <c r="E52" s="13"/>
      <c r="F52" s="13"/>
      <c r="G52" s="13"/>
    </row>
    <row r="53" spans="1:7" ht="12.75">
      <c r="A53" s="47"/>
      <c r="B53" s="11"/>
      <c r="C53" s="131" t="s">
        <v>53</v>
      </c>
      <c r="D53" s="132"/>
      <c r="E53" s="13">
        <v>110</v>
      </c>
      <c r="F53" s="13">
        <v>167</v>
      </c>
      <c r="G53" s="13">
        <v>140</v>
      </c>
    </row>
    <row r="54" spans="1:7" ht="12.75">
      <c r="A54" s="47"/>
      <c r="B54" s="11"/>
      <c r="C54" s="67" t="s">
        <v>117</v>
      </c>
      <c r="D54" s="49"/>
      <c r="E54" s="13"/>
      <c r="F54" s="13"/>
      <c r="G54" s="13"/>
    </row>
    <row r="55" spans="1:7" ht="12.75">
      <c r="A55" s="47">
        <v>55219</v>
      </c>
      <c r="B55" s="11">
        <v>55229</v>
      </c>
      <c r="C55" s="67" t="s">
        <v>26</v>
      </c>
      <c r="D55" s="49"/>
      <c r="E55" s="13"/>
      <c r="F55" s="13"/>
      <c r="G55" s="13"/>
    </row>
    <row r="56" spans="1:7" ht="12.75">
      <c r="A56" s="47"/>
      <c r="B56" s="11"/>
      <c r="C56" s="67" t="s">
        <v>114</v>
      </c>
      <c r="D56" s="49"/>
      <c r="E56" s="13"/>
      <c r="F56" s="13"/>
      <c r="G56" s="13"/>
    </row>
    <row r="57" spans="1:7" ht="12.75">
      <c r="A57" s="69"/>
      <c r="B57" s="11"/>
      <c r="C57" s="67" t="s">
        <v>47</v>
      </c>
      <c r="D57" s="49"/>
      <c r="E57" s="13"/>
      <c r="F57" s="13"/>
      <c r="G57" s="13"/>
    </row>
    <row r="58" spans="1:7" ht="12.75">
      <c r="A58" s="47"/>
      <c r="B58" s="11"/>
      <c r="C58" s="67" t="s">
        <v>27</v>
      </c>
      <c r="D58" s="49"/>
      <c r="E58" s="13"/>
      <c r="F58" s="13"/>
      <c r="G58" s="13"/>
    </row>
    <row r="59" spans="1:7" ht="12.75">
      <c r="A59" s="63"/>
      <c r="B59" s="11"/>
      <c r="C59" s="67" t="s">
        <v>48</v>
      </c>
      <c r="D59" s="49"/>
      <c r="E59" s="13"/>
      <c r="F59" s="13"/>
      <c r="G59" s="13"/>
    </row>
    <row r="60" spans="1:7" ht="13.5" thickBot="1">
      <c r="A60" s="47"/>
      <c r="B60" s="67"/>
      <c r="C60" s="70" t="s">
        <v>116</v>
      </c>
      <c r="D60" s="71"/>
      <c r="E60" s="13"/>
      <c r="F60" s="13"/>
      <c r="G60" s="13"/>
    </row>
    <row r="61" spans="1:7" ht="13.5" thickBot="1">
      <c r="A61" s="72"/>
      <c r="B61" s="18"/>
      <c r="C61" s="18" t="s">
        <v>115</v>
      </c>
      <c r="D61" s="73">
        <v>165</v>
      </c>
      <c r="E61" s="20">
        <v>165</v>
      </c>
      <c r="F61" s="20">
        <v>102</v>
      </c>
      <c r="G61" s="20">
        <v>120</v>
      </c>
    </row>
    <row r="62" spans="1:7" ht="13.5" thickBot="1">
      <c r="A62" s="52"/>
      <c r="B62" s="37">
        <v>55621</v>
      </c>
      <c r="C62" s="37" t="s">
        <v>103</v>
      </c>
      <c r="D62" s="73"/>
      <c r="E62" s="59"/>
      <c r="F62" s="59">
        <v>35</v>
      </c>
      <c r="G62" s="59">
        <v>30</v>
      </c>
    </row>
    <row r="63" spans="1:8" ht="13.5" thickBot="1">
      <c r="A63" s="21"/>
      <c r="B63" s="21"/>
      <c r="C63" s="22" t="s">
        <v>28</v>
      </c>
      <c r="D63" s="74">
        <v>1415</v>
      </c>
      <c r="E63" s="74">
        <f>E45+E46+E47+E53+E61</f>
        <v>2105</v>
      </c>
      <c r="F63" s="74">
        <f>F45+F46+F47+F53+F61+F62</f>
        <v>2451</v>
      </c>
      <c r="G63" s="74">
        <f>G45+G46+G47+G53+G61+G62</f>
        <v>2390</v>
      </c>
      <c r="H63" s="1"/>
    </row>
    <row r="64" spans="1:7" ht="12.75">
      <c r="A64" s="60"/>
      <c r="B64" s="7"/>
      <c r="C64" s="7"/>
      <c r="D64" s="75"/>
      <c r="E64" s="9"/>
      <c r="F64" s="9"/>
      <c r="G64" s="9"/>
    </row>
    <row r="65" spans="1:7" ht="12" customHeight="1">
      <c r="A65" s="47"/>
      <c r="B65" s="11"/>
      <c r="C65" s="62" t="s">
        <v>20</v>
      </c>
      <c r="D65" s="76"/>
      <c r="E65" s="13"/>
      <c r="F65" s="13"/>
      <c r="G65" s="13"/>
    </row>
    <row r="66" spans="1:7" ht="13.5" customHeight="1">
      <c r="A66" s="47"/>
      <c r="B66" s="11"/>
      <c r="C66" s="48" t="s">
        <v>29</v>
      </c>
      <c r="D66" s="76"/>
      <c r="E66" s="13"/>
      <c r="F66" s="13"/>
      <c r="G66" s="13"/>
    </row>
    <row r="67" spans="1:7" ht="26.25" customHeight="1">
      <c r="A67" s="47">
        <v>562111</v>
      </c>
      <c r="B67" s="11">
        <v>561211</v>
      </c>
      <c r="C67" s="14" t="s">
        <v>155</v>
      </c>
      <c r="D67" s="76">
        <v>625</v>
      </c>
      <c r="E67" s="13">
        <v>792</v>
      </c>
      <c r="F67" s="13">
        <v>792</v>
      </c>
      <c r="G67" s="13">
        <v>915</v>
      </c>
    </row>
    <row r="68" spans="1:7" ht="13.5" thickBot="1">
      <c r="A68" s="43"/>
      <c r="B68" s="18">
        <v>56122</v>
      </c>
      <c r="C68" s="18" t="s">
        <v>30</v>
      </c>
      <c r="D68" s="77"/>
      <c r="E68" s="20"/>
      <c r="F68" s="20"/>
      <c r="G68" s="20"/>
    </row>
    <row r="69" spans="1:9" ht="13.5" thickBot="1">
      <c r="A69" s="21"/>
      <c r="B69" s="21"/>
      <c r="C69" s="22" t="s">
        <v>31</v>
      </c>
      <c r="D69" s="78">
        <v>625</v>
      </c>
      <c r="E69" s="50">
        <v>792</v>
      </c>
      <c r="F69" s="50">
        <v>792</v>
      </c>
      <c r="G69" s="50">
        <v>915</v>
      </c>
      <c r="H69" s="1">
        <f>G6+G12+G17+G24+G36+G42+G63+G83</f>
        <v>3418</v>
      </c>
      <c r="I69" s="1">
        <f>H69-G62</f>
        <v>3388</v>
      </c>
    </row>
    <row r="70" spans="1:7" ht="12.75">
      <c r="A70" s="41"/>
      <c r="B70" s="7"/>
      <c r="C70" s="27"/>
      <c r="D70" s="75"/>
      <c r="E70" s="9"/>
      <c r="F70" s="9"/>
      <c r="G70" s="9"/>
    </row>
    <row r="71" spans="1:7" ht="12.75">
      <c r="A71" s="47"/>
      <c r="B71" s="11"/>
      <c r="C71" s="48" t="s">
        <v>32</v>
      </c>
      <c r="D71" s="76"/>
      <c r="E71" s="13"/>
      <c r="F71" s="13"/>
      <c r="G71" s="13"/>
    </row>
    <row r="72" spans="1:7" ht="12.75">
      <c r="A72" s="47">
        <v>56211</v>
      </c>
      <c r="B72" s="11">
        <v>56221</v>
      </c>
      <c r="C72" s="11" t="s">
        <v>32</v>
      </c>
      <c r="D72" s="76">
        <v>25</v>
      </c>
      <c r="E72" s="13">
        <v>25</v>
      </c>
      <c r="F72" s="13">
        <v>21</v>
      </c>
      <c r="G72" s="13">
        <v>25</v>
      </c>
    </row>
    <row r="73" spans="1:7" ht="13.5" thickBot="1">
      <c r="A73" s="43">
        <v>56213</v>
      </c>
      <c r="B73" s="18">
        <v>56223</v>
      </c>
      <c r="C73" s="18" t="s">
        <v>33</v>
      </c>
      <c r="D73" s="77">
        <v>2</v>
      </c>
      <c r="E73" s="20">
        <v>2</v>
      </c>
      <c r="F73" s="20">
        <v>4</v>
      </c>
      <c r="G73" s="20">
        <v>2</v>
      </c>
    </row>
    <row r="74" spans="1:7" ht="13.5" thickBot="1">
      <c r="A74" s="21"/>
      <c r="B74" s="21"/>
      <c r="C74" s="22" t="s">
        <v>34</v>
      </c>
      <c r="D74" s="78">
        <v>27</v>
      </c>
      <c r="E74" s="50">
        <f>E72+E73</f>
        <v>27</v>
      </c>
      <c r="F74" s="50">
        <f>F72+F73</f>
        <v>25</v>
      </c>
      <c r="G74" s="50">
        <f>G72+G73</f>
        <v>27</v>
      </c>
    </row>
    <row r="75" spans="1:7" ht="12.75">
      <c r="A75" s="41"/>
      <c r="B75" s="7"/>
      <c r="C75" s="64"/>
      <c r="D75" s="79"/>
      <c r="E75" s="80"/>
      <c r="F75" s="81"/>
      <c r="G75" s="82"/>
    </row>
    <row r="76" spans="1:7" ht="12.75">
      <c r="A76" s="47"/>
      <c r="B76" s="11"/>
      <c r="C76" s="66" t="s">
        <v>35</v>
      </c>
      <c r="D76" s="76"/>
      <c r="E76" s="83"/>
      <c r="F76" s="13"/>
      <c r="G76" s="84"/>
    </row>
    <row r="77" spans="1:7" ht="12.75">
      <c r="A77" s="85">
        <v>56317</v>
      </c>
      <c r="B77" s="86">
        <v>56327</v>
      </c>
      <c r="C77" s="70" t="s">
        <v>49</v>
      </c>
      <c r="D77" s="76">
        <v>20</v>
      </c>
      <c r="E77" s="83">
        <v>90</v>
      </c>
      <c r="F77" s="13">
        <v>61</v>
      </c>
      <c r="G77" s="87"/>
    </row>
    <row r="78" spans="1:7" ht="12.75">
      <c r="A78" s="85"/>
      <c r="B78" s="86"/>
      <c r="C78" s="70" t="s">
        <v>119</v>
      </c>
      <c r="D78" s="76"/>
      <c r="E78" s="83">
        <v>200</v>
      </c>
      <c r="F78" s="13"/>
      <c r="G78" s="87">
        <v>210</v>
      </c>
    </row>
    <row r="79" spans="1:7" ht="12.75">
      <c r="A79" s="85"/>
      <c r="B79" s="86"/>
      <c r="C79" s="70" t="s">
        <v>118</v>
      </c>
      <c r="D79" s="76"/>
      <c r="E79" s="83"/>
      <c r="F79" s="13"/>
      <c r="G79" s="87">
        <v>100</v>
      </c>
    </row>
    <row r="80" spans="1:7" ht="12.75">
      <c r="A80" s="85"/>
      <c r="B80" s="86"/>
      <c r="C80" s="70" t="s">
        <v>121</v>
      </c>
      <c r="D80" s="76"/>
      <c r="E80" s="83"/>
      <c r="F80" s="13"/>
      <c r="G80" s="87">
        <v>30</v>
      </c>
    </row>
    <row r="81" spans="1:7" ht="12.75">
      <c r="A81" s="85"/>
      <c r="B81" s="86"/>
      <c r="C81" s="70" t="s">
        <v>120</v>
      </c>
      <c r="D81" s="76"/>
      <c r="E81" s="83"/>
      <c r="F81" s="13"/>
      <c r="G81" s="87">
        <v>40</v>
      </c>
    </row>
    <row r="82" spans="1:7" ht="12.75">
      <c r="A82" s="85"/>
      <c r="B82" s="86"/>
      <c r="C82" s="70" t="s">
        <v>122</v>
      </c>
      <c r="D82" s="76"/>
      <c r="E82" s="83"/>
      <c r="F82" s="13"/>
      <c r="G82" s="87">
        <v>16</v>
      </c>
    </row>
    <row r="83" spans="1:7" ht="13.5" thickBot="1">
      <c r="A83" s="88"/>
      <c r="B83" s="88"/>
      <c r="C83" s="89" t="s">
        <v>36</v>
      </c>
      <c r="D83" s="90">
        <v>20</v>
      </c>
      <c r="E83" s="91">
        <f>E77+E78</f>
        <v>290</v>
      </c>
      <c r="F83" s="91">
        <f>F77+F78</f>
        <v>61</v>
      </c>
      <c r="G83" s="91">
        <f>G77+G78+G79+G80+G81+G82</f>
        <v>396</v>
      </c>
    </row>
    <row r="84" spans="1:7" ht="12.75">
      <c r="A84" s="41"/>
      <c r="B84" s="7"/>
      <c r="C84" s="8" t="s">
        <v>37</v>
      </c>
      <c r="D84" s="42"/>
      <c r="E84" s="9"/>
      <c r="F84" s="9"/>
      <c r="G84" s="9"/>
    </row>
    <row r="85" spans="1:7" ht="12.75">
      <c r="A85" s="47">
        <v>57213</v>
      </c>
      <c r="B85" s="11">
        <v>57223</v>
      </c>
      <c r="C85" s="11" t="s">
        <v>38</v>
      </c>
      <c r="D85" s="49">
        <v>50</v>
      </c>
      <c r="E85" s="13">
        <v>0</v>
      </c>
      <c r="F85" s="13">
        <v>150</v>
      </c>
      <c r="G85" s="13">
        <v>150</v>
      </c>
    </row>
    <row r="86" spans="1:7" ht="12.75">
      <c r="A86" s="47"/>
      <c r="B86" s="11"/>
      <c r="C86" s="18" t="s">
        <v>54</v>
      </c>
      <c r="D86" s="45">
        <v>162</v>
      </c>
      <c r="E86" s="92">
        <v>267</v>
      </c>
      <c r="F86" s="92">
        <v>161</v>
      </c>
      <c r="G86" s="92"/>
    </row>
    <row r="87" spans="1:7" ht="12.75">
      <c r="A87" s="47"/>
      <c r="B87" s="11" t="s">
        <v>0</v>
      </c>
      <c r="C87" s="93"/>
      <c r="D87" s="45"/>
      <c r="E87" s="20"/>
      <c r="F87" s="20"/>
      <c r="G87" s="20"/>
    </row>
    <row r="88" spans="1:7" ht="13.5" thickBot="1">
      <c r="A88" s="43"/>
      <c r="B88" s="18"/>
      <c r="C88" s="18"/>
      <c r="D88" s="45"/>
      <c r="E88" s="20"/>
      <c r="F88" s="20"/>
      <c r="G88" s="20"/>
    </row>
    <row r="89" spans="1:7" ht="13.5" thickBot="1">
      <c r="A89" s="21"/>
      <c r="B89" s="21"/>
      <c r="C89" s="22" t="s">
        <v>39</v>
      </c>
      <c r="D89" s="23"/>
      <c r="E89" s="50">
        <v>267</v>
      </c>
      <c r="F89" s="50">
        <f>F85+F86</f>
        <v>311</v>
      </c>
      <c r="G89" s="50">
        <f>G85+G86</f>
        <v>150</v>
      </c>
    </row>
    <row r="90" spans="1:7" ht="13.5" thickBot="1">
      <c r="A90" s="30"/>
      <c r="B90" s="31"/>
      <c r="C90" s="31" t="s">
        <v>40</v>
      </c>
      <c r="D90" s="32"/>
      <c r="E90" s="32">
        <f>E6+E12+E17+E24+E28+E36+E42+E63+E69+E74+E83+E86</f>
        <v>4193</v>
      </c>
      <c r="F90" s="32">
        <f>F6+F12+F17+F24+F28+F36+F42+F63+F69+F74+F83+F89</f>
        <v>4271</v>
      </c>
      <c r="G90" s="32">
        <f>G6+G12+G17+G24+G28+G36+G42+G63+G69+G74+G83+G89</f>
        <v>4510</v>
      </c>
    </row>
    <row r="91" spans="1:7" ht="12.75">
      <c r="A91" s="94"/>
      <c r="B91" s="94"/>
      <c r="C91" s="95" t="s">
        <v>58</v>
      </c>
      <c r="D91" s="96"/>
      <c r="E91" s="96">
        <v>41263</v>
      </c>
      <c r="F91" s="96">
        <v>41223</v>
      </c>
      <c r="G91" s="96">
        <v>54934</v>
      </c>
    </row>
    <row r="92" spans="1:7" ht="12.75">
      <c r="A92" s="86"/>
      <c r="B92" s="86"/>
      <c r="C92" s="70"/>
      <c r="D92" s="86"/>
      <c r="E92" s="97"/>
      <c r="F92" s="97"/>
      <c r="G92" s="97"/>
    </row>
    <row r="93" spans="1:7" ht="12.75">
      <c r="A93" s="86"/>
      <c r="B93" s="86"/>
      <c r="C93" s="98" t="s">
        <v>55</v>
      </c>
      <c r="D93" s="86"/>
      <c r="E93" s="97"/>
      <c r="F93" s="97"/>
      <c r="G93" s="97"/>
    </row>
    <row r="94" spans="1:7" ht="12.75">
      <c r="A94" s="86">
        <v>91311</v>
      </c>
      <c r="B94" s="86">
        <v>91321</v>
      </c>
      <c r="C94" s="86" t="s">
        <v>123</v>
      </c>
      <c r="D94" s="86">
        <v>150</v>
      </c>
      <c r="E94" s="99">
        <v>300</v>
      </c>
      <c r="F94" s="99">
        <v>300</v>
      </c>
      <c r="G94" s="99">
        <v>300</v>
      </c>
    </row>
    <row r="95" spans="1:7" ht="12.75">
      <c r="A95" s="86"/>
      <c r="B95" s="86"/>
      <c r="C95" s="100" t="s">
        <v>56</v>
      </c>
      <c r="D95" s="86">
        <v>150</v>
      </c>
      <c r="E95" s="101">
        <v>300</v>
      </c>
      <c r="F95" s="101">
        <v>300</v>
      </c>
      <c r="G95" s="101">
        <v>300</v>
      </c>
    </row>
    <row r="96" spans="1:7" ht="12.75">
      <c r="A96" s="86"/>
      <c r="B96" s="86"/>
      <c r="C96" s="98" t="s">
        <v>153</v>
      </c>
      <c r="D96" s="86"/>
      <c r="E96" s="97">
        <v>41143</v>
      </c>
      <c r="F96" s="97">
        <v>41439</v>
      </c>
      <c r="G96" s="97">
        <v>54634</v>
      </c>
    </row>
  </sheetData>
  <sheetProtection/>
  <mergeCells count="9">
    <mergeCell ref="A1:A2"/>
    <mergeCell ref="B1:B2"/>
    <mergeCell ref="C1:C2"/>
    <mergeCell ref="E1:E2"/>
    <mergeCell ref="G1:G2"/>
    <mergeCell ref="C53:D53"/>
    <mergeCell ref="C52:D52"/>
    <mergeCell ref="D1:D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fjozsefne</cp:lastModifiedBy>
  <cp:lastPrinted>2014-02-17T16:39:35Z</cp:lastPrinted>
  <dcterms:created xsi:type="dcterms:W3CDTF">2013-01-29T14:07:20Z</dcterms:created>
  <dcterms:modified xsi:type="dcterms:W3CDTF">2014-02-17T16:39:39Z</dcterms:modified>
  <cp:category/>
  <cp:version/>
  <cp:contentType/>
  <cp:contentStatus/>
</cp:coreProperties>
</file>