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61" i="1" l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F45" i="1"/>
  <c r="E45" i="1"/>
  <c r="F44" i="1"/>
  <c r="E44" i="1"/>
  <c r="F43" i="1"/>
  <c r="E43" i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C46" i="1"/>
  <c r="C52" i="1"/>
  <c r="F52" i="1" s="1"/>
  <c r="C58" i="1" l="1"/>
  <c r="F58" i="1" s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<sst xmlns="http://schemas.openxmlformats.org/spreadsheetml/2006/main" count="113" uniqueCount="99">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</sst>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62717229</v>
          </cell>
        </row>
        <row r="10">
          <cell r="C10">
            <v>33441480</v>
          </cell>
        </row>
        <row r="11">
          <cell r="C11">
            <v>1586000</v>
          </cell>
        </row>
        <row r="13">
          <cell r="C13">
            <v>15635396</v>
          </cell>
        </row>
        <row r="14">
          <cell r="C14">
            <v>4418377</v>
          </cell>
        </row>
        <row r="15">
          <cell r="C15">
            <v>7614000</v>
          </cell>
        </row>
        <row r="19">
          <cell r="C19">
            <v>21976</v>
          </cell>
        </row>
        <row r="20">
          <cell r="C20">
            <v>3029325</v>
          </cell>
        </row>
        <row r="23">
          <cell r="C23">
            <v>3029325</v>
          </cell>
        </row>
        <row r="24">
          <cell r="C24">
            <v>3029325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65746554</v>
          </cell>
        </row>
        <row r="38">
          <cell r="C38">
            <v>206548632</v>
          </cell>
        </row>
        <row r="39">
          <cell r="C39">
            <v>1550858</v>
          </cell>
        </row>
        <row r="41">
          <cell r="C41">
            <v>204997774</v>
          </cell>
        </row>
        <row r="42">
          <cell r="C42">
            <v>272295186</v>
          </cell>
        </row>
        <row r="46">
          <cell r="C46">
            <v>271719136</v>
          </cell>
        </row>
        <row r="47">
          <cell r="C47">
            <v>64148635</v>
          </cell>
        </row>
        <row r="48">
          <cell r="C48">
            <v>13482731</v>
          </cell>
        </row>
        <row r="49">
          <cell r="C49">
            <v>194087770</v>
          </cell>
        </row>
        <row r="52">
          <cell r="C52">
            <v>576050</v>
          </cell>
        </row>
        <row r="53">
          <cell r="C53">
            <v>576050</v>
          </cell>
        </row>
        <row r="58">
          <cell r="C58">
            <v>272295186</v>
          </cell>
        </row>
        <row r="60">
          <cell r="C60">
            <v>21.17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rgb="FF92D050"/>
  </sheetPr>
  <dimension ref="A1:F61"/>
  <sheetViews>
    <sheetView tabSelected="1" view="pageLayout" topLeftCell="B1" zoomScaleNormal="115" workbookViewId="0">
      <selection activeCell="I15" sqref="I15"/>
    </sheetView>
  </sheetViews>
  <sheetFormatPr defaultRowHeight="12.75" x14ac:dyDescent="0.2"/>
  <cols>
    <col min="1" max="1" width="13.83203125" style="74" customWidth="1"/>
    <col min="2" max="2" width="79.1640625" style="20" customWidth="1"/>
    <col min="3" max="3" width="25" style="82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62717229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32107480+1334000</f>
        <v>33441480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f>17535396-1900000</f>
        <v>15635396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4914377-496000</f>
        <v>4418377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'[1]9.5.1. sz. mell VK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'[1]9.5.1. sz. mell VK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'[1]9.5.1. sz. mell VK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f>11081+10895</f>
        <v>21976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5">
        <f>SUM(C21:C23)</f>
        <v>3029325</v>
      </c>
      <c r="E20" s="32" t="e">
        <f>'[1]9.5.1. sz. mell VK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6" t="s">
        <v>41</v>
      </c>
      <c r="C21" s="47"/>
      <c r="E21" s="32" t="e">
        <f>'[1]9.5.1. sz. mell VK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'[1]9.5.1. sz. mell VK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f>1631175+1398150</f>
        <v>3029325</v>
      </c>
      <c r="E23" s="32" t="e">
        <f>'[1]9.5.1. sz. mell VK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f>1631175+1398150</f>
        <v>3029325</v>
      </c>
      <c r="E24" s="32" t="e">
        <f>'[1]9.5.1. sz. mell VK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 t="e">
        <f>'[1]9.5.1. sz. mell VK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45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 t="e">
        <f>'[1]9.5.1. sz. mell VK '!C27+#REF!</f>
        <v>#REF!</v>
      </c>
      <c r="F27" s="32" t="e">
        <f t="shared" si="0"/>
        <v>#REF!</v>
      </c>
    </row>
    <row r="28" spans="1:6" s="42" customFormat="1" ht="12" customHeight="1" x14ac:dyDescent="0.2">
      <c r="A28" s="51" t="s">
        <v>54</v>
      </c>
      <c r="B28" s="52" t="s">
        <v>43</v>
      </c>
      <c r="C28" s="47"/>
      <c r="E28" s="32" t="e">
        <f>'[1]9.5.1. sz. mell VK '!C28+#REF!</f>
        <v>#REF!</v>
      </c>
      <c r="F28" s="32" t="e">
        <f t="shared" si="0"/>
        <v>#REF!</v>
      </c>
    </row>
    <row r="29" spans="1:6" s="42" customFormat="1" ht="12" customHeight="1" x14ac:dyDescent="0.2">
      <c r="A29" s="51" t="s">
        <v>55</v>
      </c>
      <c r="B29" s="54" t="s">
        <v>56</v>
      </c>
      <c r="C29" s="47"/>
      <c r="E29" s="32" t="e">
        <f>'[1]9.5.1. sz. mell VK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 t="e">
        <f>'[1]9.5.1. sz. mell VK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45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 t="e">
        <f>'[1]9.5.1. sz. mell VK '!C32+#REF!</f>
        <v>#REF!</v>
      </c>
      <c r="F32" s="32" t="e">
        <f t="shared" si="0"/>
        <v>#REF!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65746554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58">
        <f>+C39+C40+C41</f>
        <v>206548632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 t="e">
        <f>'[1]9.5.1. sz. mell VK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0">
        <f>238957245+846360+932600+1350000+200000+7043400+221980+358500+70000-491420-43110023+1652482+661250-1414000-509600-1771000</f>
        <v>204997774</v>
      </c>
      <c r="E41" s="32" t="e">
        <f>'[1]9.5.1. sz. mell VK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58">
        <f>+C37+C38</f>
        <v>272295186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'[1]9.5.1. sz. mell VK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271719136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6" t="s">
        <v>85</v>
      </c>
      <c r="C47" s="53">
        <f>60512486+720000+1365000+110000+9273+1170000+300000-38124</f>
        <v>64148635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f>13261042+126360+266175+44781+1808+228150+58500-491420-12665</f>
        <v>13482731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229985778+932600+1350000+200000+6888619+1555980-43110023+61684+1652482+661250-3810000-509600-755000-1016000</f>
        <v>194087770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'[1]9.5.1. sz. mell VK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8" t="s">
        <v>38</v>
      </c>
      <c r="B52" s="49" t="s">
        <v>90</v>
      </c>
      <c r="C52" s="45">
        <f>SUM(C53:C55)</f>
        <v>576050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6" t="s">
        <v>91</v>
      </c>
      <c r="C53" s="53">
        <f>506050+70000</f>
        <v>576050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8" t="s">
        <v>48</v>
      </c>
      <c r="B57" s="49" t="s">
        <v>95</v>
      </c>
      <c r="C57" s="50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8" t="s">
        <v>50</v>
      </c>
      <c r="B58" s="72" t="s">
        <v>96</v>
      </c>
      <c r="C58" s="73">
        <f>+C46+C52+C57</f>
        <v>272295186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5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6" t="s">
        <v>97</v>
      </c>
      <c r="B60" s="77"/>
      <c r="C60" s="78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79" t="s">
        <v>98</v>
      </c>
      <c r="B61" s="80"/>
      <c r="C61" s="81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2020-03-02T10:51:05Z</dcterms:created>
  <dcterms:modified xsi:type="dcterms:W3CDTF">2020-03-02T10:51:06Z</dcterms:modified>
</cp:coreProperties>
</file>