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AFA66256-F8AD-4E6C-A298-9180D46FEC42}" xr6:coauthVersionLast="40" xr6:coauthVersionMax="40" xr10:uidLastSave="{00000000-0000-0000-0000-000000000000}"/>
  <bookViews>
    <workbookView xWindow="-120" yWindow="-120" windowWidth="20730" windowHeight="11160" xr2:uid="{7413D982-B2C3-4777-AC38-940377ADA442}"/>
  </bookViews>
  <sheets>
    <sheet name="9.2.3. sz. mell." sheetId="1" r:id="rId1"/>
  </sheets>
  <definedNames>
    <definedName name="_xlnm.Print_Titles" localSheetId="0">'9.2.3.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49" i="1"/>
  <c r="C46" i="1" s="1"/>
  <c r="C58" i="1" s="1"/>
  <c r="C48" i="1"/>
  <c r="C47" i="1"/>
  <c r="C41" i="1"/>
  <c r="C38" i="1"/>
  <c r="C31" i="1"/>
  <c r="C26" i="1"/>
  <c r="C20" i="1"/>
  <c r="C19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<sst xmlns="http://schemas.openxmlformats.org/spreadsheetml/2006/main" count="113" uniqueCount="99">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</sst>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4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14" fillId="0" borderId="27" xfId="0" applyNumberFormat="1" applyFont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>
      <alignment horizontal="left" wrapText="1" indent="1"/>
    </xf>
    <xf numFmtId="164" fontId="8" fillId="0" borderId="2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4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4" fontId="0" fillId="0" borderId="12" xfId="0" applyNumberFormat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5E88B151-262E-477D-9E15-8F0417836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C37C-4C42-497A-8FE2-E01E8E52EBA2}">
  <sheetPr codeName="Munka15">
    <tabColor rgb="FF92D050"/>
  </sheetPr>
  <dimension ref="A1:D61"/>
  <sheetViews>
    <sheetView tabSelected="1" view="pageLayout" topLeftCell="B1" zoomScaleNormal="130" workbookViewId="0">
      <selection activeCell="D4" sqref="D4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3780164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4150000-2500000</f>
        <v>1650000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5"/>
    </row>
    <row r="14" spans="1:3" s="28" customFormat="1" ht="12" customHeight="1" x14ac:dyDescent="0.2">
      <c r="A14" s="32" t="s">
        <v>26</v>
      </c>
      <c r="B14" s="33" t="s">
        <v>27</v>
      </c>
      <c r="C14" s="35">
        <v>1229000</v>
      </c>
    </row>
    <row r="15" spans="1:3" s="28" customFormat="1" ht="12" customHeight="1" x14ac:dyDescent="0.2">
      <c r="A15" s="32" t="s">
        <v>28</v>
      </c>
      <c r="B15" s="36" t="s">
        <v>29</v>
      </c>
      <c r="C15" s="35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9" customFormat="1" ht="12" customHeight="1" x14ac:dyDescent="0.2">
      <c r="A17" s="32" t="s">
        <v>32</v>
      </c>
      <c r="B17" s="33" t="s">
        <v>33</v>
      </c>
      <c r="C17" s="38"/>
    </row>
    <row r="18" spans="1:3" s="39" customFormat="1" ht="12" customHeight="1" x14ac:dyDescent="0.2">
      <c r="A18" s="32" t="s">
        <v>34</v>
      </c>
      <c r="B18" s="33" t="s">
        <v>35</v>
      </c>
      <c r="C18" s="40"/>
    </row>
    <row r="19" spans="1:3" s="39" customFormat="1" ht="12" customHeight="1" thickBot="1" x14ac:dyDescent="0.25">
      <c r="A19" s="32" t="s">
        <v>36</v>
      </c>
      <c r="B19" s="36" t="s">
        <v>37</v>
      </c>
      <c r="C19" s="41">
        <f>100000+501164</f>
        <v>601164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9" customFormat="1" ht="12" customHeight="1" x14ac:dyDescent="0.2">
      <c r="A21" s="32" t="s">
        <v>40</v>
      </c>
      <c r="B21" s="42" t="s">
        <v>41</v>
      </c>
      <c r="C21" s="38"/>
    </row>
    <row r="22" spans="1:3" s="39" customFormat="1" ht="12" customHeight="1" x14ac:dyDescent="0.2">
      <c r="A22" s="32" t="s">
        <v>42</v>
      </c>
      <c r="B22" s="33" t="s">
        <v>43</v>
      </c>
      <c r="C22" s="38"/>
    </row>
    <row r="23" spans="1:3" s="39" customFormat="1" ht="12" customHeight="1" x14ac:dyDescent="0.2">
      <c r="A23" s="32" t="s">
        <v>44</v>
      </c>
      <c r="B23" s="33" t="s">
        <v>45</v>
      </c>
      <c r="C23" s="38"/>
    </row>
    <row r="24" spans="1:3" s="39" customFormat="1" ht="12" customHeight="1" thickBot="1" x14ac:dyDescent="0.25">
      <c r="A24" s="32" t="s">
        <v>46</v>
      </c>
      <c r="B24" s="33" t="s">
        <v>47</v>
      </c>
      <c r="C24" s="38"/>
    </row>
    <row r="25" spans="1:3" s="39" customFormat="1" ht="12" customHeight="1" thickBot="1" x14ac:dyDescent="0.25">
      <c r="A25" s="43" t="s">
        <v>48</v>
      </c>
      <c r="B25" s="44" t="s">
        <v>49</v>
      </c>
      <c r="C25" s="45"/>
    </row>
    <row r="26" spans="1:3" s="39" customFormat="1" ht="12" customHeight="1" thickBot="1" x14ac:dyDescent="0.25">
      <c r="A26" s="43" t="s">
        <v>50</v>
      </c>
      <c r="B26" s="44" t="s">
        <v>51</v>
      </c>
      <c r="C26" s="27">
        <f>+C27+C28+C29</f>
        <v>0</v>
      </c>
    </row>
    <row r="27" spans="1:3" s="39" customFormat="1" ht="12" customHeight="1" x14ac:dyDescent="0.2">
      <c r="A27" s="46" t="s">
        <v>52</v>
      </c>
      <c r="B27" s="47" t="s">
        <v>53</v>
      </c>
      <c r="C27" s="48"/>
    </row>
    <row r="28" spans="1:3" s="39" customFormat="1" ht="12" customHeight="1" x14ac:dyDescent="0.2">
      <c r="A28" s="46" t="s">
        <v>54</v>
      </c>
      <c r="B28" s="47" t="s">
        <v>43</v>
      </c>
      <c r="C28" s="38"/>
    </row>
    <row r="29" spans="1:3" s="39" customFormat="1" ht="12" customHeight="1" x14ac:dyDescent="0.2">
      <c r="A29" s="46" t="s">
        <v>55</v>
      </c>
      <c r="B29" s="49" t="s">
        <v>56</v>
      </c>
      <c r="C29" s="38"/>
    </row>
    <row r="30" spans="1:3" s="39" customFormat="1" ht="12" customHeight="1" thickBot="1" x14ac:dyDescent="0.25">
      <c r="A30" s="32" t="s">
        <v>57</v>
      </c>
      <c r="B30" s="50" t="s">
        <v>58</v>
      </c>
      <c r="C30" s="51"/>
    </row>
    <row r="31" spans="1:3" s="39" customFormat="1" ht="12" customHeight="1" thickBot="1" x14ac:dyDescent="0.25">
      <c r="A31" s="43" t="s">
        <v>59</v>
      </c>
      <c r="B31" s="44" t="s">
        <v>60</v>
      </c>
      <c r="C31" s="27">
        <f>+C32+C33+C34</f>
        <v>0</v>
      </c>
    </row>
    <row r="32" spans="1:3" s="39" customFormat="1" ht="12" customHeight="1" x14ac:dyDescent="0.2">
      <c r="A32" s="46" t="s">
        <v>61</v>
      </c>
      <c r="B32" s="47" t="s">
        <v>62</v>
      </c>
      <c r="C32" s="48"/>
    </row>
    <row r="33" spans="1:4" s="39" customFormat="1" ht="12" customHeight="1" x14ac:dyDescent="0.2">
      <c r="A33" s="46" t="s">
        <v>63</v>
      </c>
      <c r="B33" s="49" t="s">
        <v>64</v>
      </c>
      <c r="C33" s="52"/>
    </row>
    <row r="34" spans="1:4" s="39" customFormat="1" ht="12" customHeight="1" thickBot="1" x14ac:dyDescent="0.25">
      <c r="A34" s="32" t="s">
        <v>65</v>
      </c>
      <c r="B34" s="50" t="s">
        <v>66</v>
      </c>
      <c r="C34" s="51"/>
    </row>
    <row r="35" spans="1:4" s="28" customFormat="1" ht="12" customHeight="1" thickBot="1" x14ac:dyDescent="0.25">
      <c r="A35" s="43" t="s">
        <v>67</v>
      </c>
      <c r="B35" s="44" t="s">
        <v>68</v>
      </c>
      <c r="C35" s="45"/>
    </row>
    <row r="36" spans="1:4" s="28" customFormat="1" ht="12" customHeight="1" thickBot="1" x14ac:dyDescent="0.25">
      <c r="A36" s="43" t="s">
        <v>69</v>
      </c>
      <c r="B36" s="44" t="s">
        <v>70</v>
      </c>
      <c r="C36" s="53"/>
    </row>
    <row r="37" spans="1:4" s="28" customFormat="1" ht="12" customHeight="1" thickBot="1" x14ac:dyDescent="0.25">
      <c r="A37" s="19" t="s">
        <v>71</v>
      </c>
      <c r="B37" s="44" t="s">
        <v>72</v>
      </c>
      <c r="C37" s="54">
        <f>+C8+C20+C25+C26+C31+C35+C36</f>
        <v>3780164</v>
      </c>
    </row>
    <row r="38" spans="1:4" s="28" customFormat="1" ht="12" customHeight="1" thickBot="1" x14ac:dyDescent="0.25">
      <c r="A38" s="55" t="s">
        <v>73</v>
      </c>
      <c r="B38" s="44" t="s">
        <v>74</v>
      </c>
      <c r="C38" s="54">
        <f>+C39+C40+C41</f>
        <v>191662652</v>
      </c>
    </row>
    <row r="39" spans="1:4" s="28" customFormat="1" ht="12" customHeight="1" x14ac:dyDescent="0.2">
      <c r="A39" s="46" t="s">
        <v>75</v>
      </c>
      <c r="B39" s="47" t="s">
        <v>76</v>
      </c>
      <c r="C39" s="48"/>
      <c r="D39" s="56"/>
    </row>
    <row r="40" spans="1:4" s="28" customFormat="1" ht="12" customHeight="1" x14ac:dyDescent="0.2">
      <c r="A40" s="46" t="s">
        <v>77</v>
      </c>
      <c r="B40" s="49" t="s">
        <v>78</v>
      </c>
      <c r="C40" s="52"/>
    </row>
    <row r="41" spans="1:4" s="39" customFormat="1" ht="12" customHeight="1" thickBot="1" x14ac:dyDescent="0.25">
      <c r="A41" s="32" t="s">
        <v>79</v>
      </c>
      <c r="B41" s="50" t="s">
        <v>80</v>
      </c>
      <c r="C41" s="57">
        <f>194759041-3096389</f>
        <v>191662652</v>
      </c>
    </row>
    <row r="42" spans="1:4" s="39" customFormat="1" ht="15" customHeight="1" thickBot="1" x14ac:dyDescent="0.25">
      <c r="A42" s="55" t="s">
        <v>81</v>
      </c>
      <c r="B42" s="58" t="s">
        <v>82</v>
      </c>
      <c r="C42" s="59">
        <f>+C37+C38</f>
        <v>195442816</v>
      </c>
    </row>
    <row r="43" spans="1:4" s="39" customFormat="1" ht="15" customHeight="1" x14ac:dyDescent="0.2">
      <c r="A43" s="60"/>
      <c r="B43" s="61"/>
      <c r="C43" s="62"/>
    </row>
    <row r="44" spans="1:4" ht="13.5" thickBot="1" x14ac:dyDescent="0.25">
      <c r="A44" s="63"/>
      <c r="B44" s="64"/>
      <c r="C44" s="65"/>
    </row>
    <row r="45" spans="1:4" s="22" customFormat="1" ht="16.5" customHeight="1" thickBot="1" x14ac:dyDescent="0.25">
      <c r="A45" s="66"/>
      <c r="B45" s="67" t="s">
        <v>83</v>
      </c>
      <c r="C45" s="59"/>
    </row>
    <row r="46" spans="1:4" s="68" customFormat="1" ht="12" customHeight="1" thickBot="1" x14ac:dyDescent="0.25">
      <c r="A46" s="43" t="s">
        <v>14</v>
      </c>
      <c r="B46" s="44" t="s">
        <v>84</v>
      </c>
      <c r="C46" s="27">
        <f>SUM(C47:C51)</f>
        <v>196254475</v>
      </c>
    </row>
    <row r="47" spans="1:4" ht="12" customHeight="1" x14ac:dyDescent="0.2">
      <c r="A47" s="32" t="s">
        <v>16</v>
      </c>
      <c r="B47" s="42" t="s">
        <v>85</v>
      </c>
      <c r="C47" s="69">
        <f>134654515-569836+152400+1337422+71400-2500000+36000+569886+235000-500000+3240600-1200000</f>
        <v>135527387</v>
      </c>
    </row>
    <row r="48" spans="1:4" ht="12" customHeight="1" x14ac:dyDescent="0.2">
      <c r="A48" s="32" t="s">
        <v>18</v>
      </c>
      <c r="B48" s="33" t="s">
        <v>86</v>
      </c>
      <c r="C48" s="35">
        <f>28757160-416745+98926+62043+268072+13930-487500+7013+95669+500000-268083</f>
        <v>28630485</v>
      </c>
    </row>
    <row r="49" spans="1:3" ht="12" customHeight="1" x14ac:dyDescent="0.2">
      <c r="A49" s="32" t="s">
        <v>20</v>
      </c>
      <c r="B49" s="33" t="s">
        <v>87</v>
      </c>
      <c r="C49" s="34">
        <f>40114003-152400+635000-8500000</f>
        <v>32096603</v>
      </c>
    </row>
    <row r="50" spans="1:3" ht="12" customHeight="1" x14ac:dyDescent="0.2">
      <c r="A50" s="32" t="s">
        <v>22</v>
      </c>
      <c r="B50" s="33" t="s">
        <v>88</v>
      </c>
      <c r="C50" s="35"/>
    </row>
    <row r="51" spans="1:3" ht="12" customHeight="1" thickBot="1" x14ac:dyDescent="0.25">
      <c r="A51" s="32" t="s">
        <v>24</v>
      </c>
      <c r="B51" s="33" t="s">
        <v>89</v>
      </c>
      <c r="C51" s="35"/>
    </row>
    <row r="52" spans="1:3" ht="12" customHeight="1" thickBot="1" x14ac:dyDescent="0.25">
      <c r="A52" s="43" t="s">
        <v>38</v>
      </c>
      <c r="B52" s="44" t="s">
        <v>90</v>
      </c>
      <c r="C52" s="27">
        <f>SUM(C53:C55)</f>
        <v>2284730</v>
      </c>
    </row>
    <row r="53" spans="1:3" s="68" customFormat="1" ht="12" customHeight="1" x14ac:dyDescent="0.2">
      <c r="A53" s="32" t="s">
        <v>40</v>
      </c>
      <c r="B53" s="42" t="s">
        <v>91</v>
      </c>
      <c r="C53" s="48">
        <f>4919980-2000250-635000</f>
        <v>2284730</v>
      </c>
    </row>
    <row r="54" spans="1:3" ht="12" customHeight="1" x14ac:dyDescent="0.2">
      <c r="A54" s="32" t="s">
        <v>42</v>
      </c>
      <c r="B54" s="33" t="s">
        <v>92</v>
      </c>
      <c r="C54" s="35"/>
    </row>
    <row r="55" spans="1:3" ht="12" customHeight="1" x14ac:dyDescent="0.2">
      <c r="A55" s="32" t="s">
        <v>44</v>
      </c>
      <c r="B55" s="33" t="s">
        <v>93</v>
      </c>
      <c r="C55" s="35"/>
    </row>
    <row r="56" spans="1:3" ht="12" customHeight="1" thickBot="1" x14ac:dyDescent="0.25">
      <c r="A56" s="32" t="s">
        <v>46</v>
      </c>
      <c r="B56" s="33" t="s">
        <v>94</v>
      </c>
      <c r="C56" s="35"/>
    </row>
    <row r="57" spans="1:3" ht="15" customHeight="1" thickBot="1" x14ac:dyDescent="0.25">
      <c r="A57" s="43" t="s">
        <v>48</v>
      </c>
      <c r="B57" s="44" t="s">
        <v>95</v>
      </c>
      <c r="C57" s="45"/>
    </row>
    <row r="58" spans="1:3" ht="13.5" thickBot="1" x14ac:dyDescent="0.25">
      <c r="A58" s="43" t="s">
        <v>50</v>
      </c>
      <c r="B58" s="70" t="s">
        <v>96</v>
      </c>
      <c r="C58" s="71">
        <f>+C46+C52+C57</f>
        <v>198539205</v>
      </c>
    </row>
    <row r="59" spans="1:3" ht="15" customHeight="1" thickBot="1" x14ac:dyDescent="0.25">
      <c r="C59" s="73"/>
    </row>
    <row r="60" spans="1:3" ht="14.25" customHeight="1" thickBot="1" x14ac:dyDescent="0.25">
      <c r="A60" s="74" t="s">
        <v>97</v>
      </c>
      <c r="B60" s="75"/>
      <c r="C60" s="76">
        <v>46.58</v>
      </c>
    </row>
    <row r="61" spans="1:3" ht="13.5" thickBot="1" x14ac:dyDescent="0.25">
      <c r="A61" s="74" t="s">
        <v>98</v>
      </c>
      <c r="B61" s="75"/>
      <c r="C61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2019-02-28T08:50:06Z</dcterms:created>
  <dcterms:modified xsi:type="dcterms:W3CDTF">2019-02-28T08:50:07Z</dcterms:modified>
</cp:coreProperties>
</file>