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6. számú melléklet" sheetId="1" r:id="rId1"/>
    <sheet name="7. számú melléklet" sheetId="2" r:id="rId2"/>
  </sheets>
  <definedNames/>
  <calcPr fullCalcOnLoad="1"/>
</workbook>
</file>

<file path=xl/sharedStrings.xml><?xml version="1.0" encoding="utf-8"?>
<sst xmlns="http://schemas.openxmlformats.org/spreadsheetml/2006/main" count="62" uniqueCount="46">
  <si>
    <t>előirányzat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</si>
  <si>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</si>
  <si>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</si>
  <si>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</si>
  <si>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</si>
  <si>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</si>
  <si>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</si>
  <si>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</si>
  <si>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</si>
  <si>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</si>
  <si>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</si>
  <si>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</si>
  <si>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</si>
  <si>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összesen</t>
  </si>
  <si>
    <t>Működési célú támogatások államháztartáson belülről (B1)</t>
  </si>
  <si>
    <t>Felhalmozási célú támogatások államháztartáson belülről (B2)</t>
  </si>
  <si>
    <t>Közhatalmi bevételek (B3)</t>
  </si>
  <si>
    <t>Működési bevételek  (B4)</t>
  </si>
  <si>
    <t>Felhalmozási bevételek  (B5)</t>
  </si>
  <si>
    <t>Működési célú átvett pénzeszközök  (B6)</t>
  </si>
  <si>
    <t>Felhalmozási célú átvett pénzeszközök  (B7)</t>
  </si>
  <si>
    <t>Finanszírozási bevételek  (B8)</t>
  </si>
  <si>
    <t>BEVÉTELEK ÖSSZESEN</t>
  </si>
  <si>
    <t>Személyi juttatások  (K1)</t>
  </si>
  <si>
    <t>Munkaadókat terhelő járulékok és szociális hozzájárulási adó( K2)</t>
  </si>
  <si>
    <t>Dologi kiadások  (K3)</t>
  </si>
  <si>
    <t>Ellátottak pénzbeli juttatásai (K4)</t>
  </si>
  <si>
    <t>Egyéb működési célú kiadások  (K5)</t>
  </si>
  <si>
    <t>Beruházások (K6)</t>
  </si>
  <si>
    <t>Felújítások  (K7)</t>
  </si>
  <si>
    <t>Egyéb felhalmozási célú kiadások  (K8)</t>
  </si>
  <si>
    <t>Finanszírozási kiadások  (K9)</t>
  </si>
  <si>
    <t>KIADÁSOK ÖSSZESEN</t>
  </si>
  <si>
    <t xml:space="preserve">    </t>
  </si>
  <si>
    <t>és felhalmozási bevételei,kiadásai mérlegszerű bemutatása</t>
  </si>
  <si>
    <t xml:space="preserve"> Ft</t>
  </si>
  <si>
    <t>Működési bevételek összesen</t>
  </si>
  <si>
    <t>Munkaadókat terhelő járulékok és szociális hozzájárulási adó (K2)</t>
  </si>
  <si>
    <t>Működési kiadások összesen</t>
  </si>
  <si>
    <t>Finanszírozási bevételek (B8)</t>
  </si>
  <si>
    <t>Felhalmozási bevételek összesen</t>
  </si>
  <si>
    <t>Felhalmozási kiadások összesen</t>
  </si>
  <si>
    <t>Önkormányzat bevételei összesen</t>
  </si>
  <si>
    <t>Önkormányzat kiadásai összesen</t>
  </si>
  <si>
    <t xml:space="preserve"> </t>
  </si>
  <si>
    <t xml:space="preserve">Pecöl Község Önkormányzata 2017.évi költségvetése működési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</si>
</sst>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4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14" borderId="8" applyNumberForma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17" fillId="14" borderId="1" applyNumberFormat="0" applyAlignment="0" applyProtection="0"/>
    <xf numFmtId="9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49" fontId="20" fillId="0" borderId="11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0" fontId="21" fillId="0" borderId="13" xfId="0" applyFont="1" applyBorder="1" applyAlignment="1">
      <alignment horizontal="left" vertical="top" wrapText="1"/>
    </xf>
    <xf numFmtId="3" fontId="19" fillId="0" borderId="14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21" fillId="0" borderId="16" xfId="0" applyFont="1" applyBorder="1" applyAlignment="1">
      <alignment horizontal="left" vertical="top" wrapText="1"/>
    </xf>
    <xf numFmtId="3" fontId="19" fillId="0" borderId="0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0" fontId="21" fillId="0" borderId="10" xfId="0" applyFont="1" applyBorder="1" applyAlignment="1">
      <alignment horizontal="left" vertical="top" wrapText="1"/>
    </xf>
    <xf numFmtId="3" fontId="19" fillId="0" borderId="11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21" fillId="0" borderId="1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3" fillId="0" borderId="16" xfId="0" applyFont="1" applyBorder="1" applyAlignment="1">
      <alignment horizontal="left" vertical="top" wrapText="1"/>
    </xf>
    <xf numFmtId="3" fontId="1" fillId="0" borderId="0" xfId="0" applyNumberFormat="1" applyFont="1" applyAlignment="1">
      <alignment/>
    </xf>
    <xf numFmtId="3" fontId="1" fillId="0" borderId="17" xfId="0" applyNumberFormat="1" applyFont="1" applyBorder="1" applyAlignment="1">
      <alignment/>
    </xf>
    <xf numFmtId="0" fontId="23" fillId="0" borderId="10" xfId="0" applyFont="1" applyBorder="1" applyAlignment="1">
      <alignment horizontal="left" vertical="top" wrapText="1"/>
    </xf>
    <xf numFmtId="3" fontId="23" fillId="0" borderId="12" xfId="0" applyNumberFormat="1" applyFont="1" applyBorder="1" applyAlignment="1">
      <alignment/>
    </xf>
    <xf numFmtId="0" fontId="23" fillId="0" borderId="13" xfId="0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23" fillId="0" borderId="15" xfId="0" applyNumberFormat="1" applyFon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Layout" workbookViewId="0" topLeftCell="A1">
      <selection activeCell="A12" sqref="A12"/>
    </sheetView>
  </sheetViews>
  <sheetFormatPr defaultColWidth="9.140625" defaultRowHeight="12.75"/>
  <cols>
    <col min="1" max="1" width="77.00390625" style="0" customWidth="1"/>
    <col min="2" max="2" width="11.140625" style="0" bestFit="1" customWidth="1"/>
  </cols>
  <sheetData>
    <row r="1" spans="1:2" ht="12.75">
      <c r="A1" s="18" t="s">
        <v>45</v>
      </c>
      <c r="B1" s="19">
        <v>2017</v>
      </c>
    </row>
    <row r="2" spans="1:2" ht="12.75">
      <c r="A2" s="20" t="s">
        <v>34</v>
      </c>
      <c r="B2" s="21" t="s">
        <v>35</v>
      </c>
    </row>
    <row r="3" spans="1:2" ht="15.75" customHeight="1">
      <c r="A3" s="22" t="s">
        <v>14</v>
      </c>
      <c r="B3" s="23">
        <v>61308342</v>
      </c>
    </row>
    <row r="4" spans="1:2" ht="15.75" customHeight="1">
      <c r="A4" s="22" t="s">
        <v>16</v>
      </c>
      <c r="B4" s="24">
        <v>6150000</v>
      </c>
    </row>
    <row r="5" spans="1:2" ht="15.75" customHeight="1">
      <c r="A5" s="22" t="s">
        <v>17</v>
      </c>
      <c r="B5" s="24">
        <v>3705117</v>
      </c>
    </row>
    <row r="6" spans="1:2" ht="15.75" customHeight="1">
      <c r="A6" s="22" t="s">
        <v>19</v>
      </c>
      <c r="B6" s="24">
        <v>486000</v>
      </c>
    </row>
    <row r="7" spans="1:2" ht="12.75">
      <c r="A7" s="22" t="s">
        <v>21</v>
      </c>
      <c r="B7" s="24"/>
    </row>
    <row r="8" spans="1:2" ht="12.75">
      <c r="A8" s="25" t="s">
        <v>36</v>
      </c>
      <c r="B8" s="26">
        <f>SUM(B3:B7)</f>
        <v>71649459</v>
      </c>
    </row>
    <row r="9" spans="1:2" ht="12.75">
      <c r="A9" s="27" t="s">
        <v>23</v>
      </c>
      <c r="B9" s="28">
        <v>8032808</v>
      </c>
    </row>
    <row r="10" spans="1:2" ht="12.75">
      <c r="A10" s="22" t="s">
        <v>37</v>
      </c>
      <c r="B10" s="24">
        <v>1767218</v>
      </c>
    </row>
    <row r="11" spans="1:2" ht="12.75">
      <c r="A11" s="22" t="s">
        <v>25</v>
      </c>
      <c r="B11" s="24">
        <v>13430635</v>
      </c>
    </row>
    <row r="12" spans="1:2" ht="12.75">
      <c r="A12" s="22" t="s">
        <v>26</v>
      </c>
      <c r="B12" s="24">
        <v>5252000</v>
      </c>
    </row>
    <row r="13" spans="1:2" ht="12.75">
      <c r="A13" s="22" t="s">
        <v>27</v>
      </c>
      <c r="B13" s="24">
        <v>57874306</v>
      </c>
    </row>
    <row r="14" spans="1:2" ht="12.75">
      <c r="A14" s="22" t="s">
        <v>31</v>
      </c>
      <c r="B14" s="24"/>
    </row>
    <row r="15" spans="1:2" ht="12.75">
      <c r="A15" s="25" t="s">
        <v>38</v>
      </c>
      <c r="B15" s="26">
        <f>SUM(B9:B14)</f>
        <v>86356967</v>
      </c>
    </row>
    <row r="16" spans="1:2" ht="12.75">
      <c r="A16" s="27" t="s">
        <v>15</v>
      </c>
      <c r="B16" s="28"/>
    </row>
    <row r="17" spans="1:2" ht="12.75">
      <c r="A17" s="22" t="s">
        <v>18</v>
      </c>
      <c r="B17" s="24"/>
    </row>
    <row r="18" spans="1:2" ht="12.75">
      <c r="A18" s="22" t="s">
        <v>20</v>
      </c>
      <c r="B18" s="24"/>
    </row>
    <row r="19" spans="1:2" ht="12.75">
      <c r="A19" s="22" t="s">
        <v>39</v>
      </c>
      <c r="B19" s="24">
        <v>25671104</v>
      </c>
    </row>
    <row r="20" spans="1:2" ht="12.75">
      <c r="A20" s="25" t="s">
        <v>40</v>
      </c>
      <c r="B20" s="26">
        <f>SUM(B19)</f>
        <v>25671104</v>
      </c>
    </row>
    <row r="21" spans="1:2" ht="12.75">
      <c r="A21" s="22" t="s">
        <v>28</v>
      </c>
      <c r="B21" s="24"/>
    </row>
    <row r="22" spans="1:2" ht="12.75">
      <c r="A22" s="22" t="s">
        <v>29</v>
      </c>
      <c r="B22" s="24">
        <v>10963596</v>
      </c>
    </row>
    <row r="23" spans="1:2" ht="12.75">
      <c r="A23" s="22" t="s">
        <v>30</v>
      </c>
      <c r="B23" s="24"/>
    </row>
    <row r="24" spans="1:2" ht="12.75">
      <c r="A24" s="25" t="s">
        <v>41</v>
      </c>
      <c r="B24" s="29">
        <f>SUM(B22:B23)</f>
        <v>10963596</v>
      </c>
    </row>
    <row r="25" spans="1:2" ht="12.75">
      <c r="A25" s="27" t="s">
        <v>42</v>
      </c>
      <c r="B25" s="30">
        <f>SUM(B8+B20)</f>
        <v>97320563</v>
      </c>
    </row>
    <row r="26" spans="1:7" ht="12.75">
      <c r="A26" s="25" t="s">
        <v>43</v>
      </c>
      <c r="B26" s="26">
        <f>SUM(B15+B24)</f>
        <v>97320563</v>
      </c>
      <c r="G26" t="s">
        <v>44</v>
      </c>
    </row>
  </sheetData>
  <sheetProtection selectLockedCells="1" selectUnlockedCells="1"/>
  <printOptions gridLines="1"/>
  <pageMargins left="0.7" right="0.7" top="1.7597222222222222" bottom="0.75" header="0.8798611111111111" footer="0.5118055555555555"/>
  <pageSetup horizontalDpi="300" verticalDpi="300" orientation="portrait" paperSize="9" r:id="rId1"/>
  <headerFooter alignWithMargins="0">
    <oddHeader>&amp;C6.számú melléklet
Pecöl Község Önkormányzata 2017. évi költségvetése működési ,felhalmozási célú bevételek és kiadások alakulását bemutató mérleg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view="pageLayout" workbookViewId="0" topLeftCell="A1">
      <selection activeCell="A12" sqref="A12"/>
    </sheetView>
  </sheetViews>
  <sheetFormatPr defaultColWidth="11.57421875" defaultRowHeight="12.75"/>
  <cols>
    <col min="1" max="1" width="49.421875" style="1" customWidth="1"/>
    <col min="2" max="2" width="10.00390625" style="1" customWidth="1"/>
    <col min="3" max="3" width="9.00390625" style="1" customWidth="1"/>
    <col min="4" max="5" width="8.140625" style="1" customWidth="1"/>
    <col min="6" max="6" width="9.00390625" style="1" customWidth="1"/>
    <col min="7" max="7" width="8.140625" style="1" customWidth="1"/>
    <col min="8" max="9" width="8.7109375" style="1" bestFit="1" customWidth="1"/>
    <col min="10" max="14" width="8.140625" style="1" customWidth="1"/>
    <col min="15" max="15" width="9.00390625" style="1" customWidth="1"/>
    <col min="16" max="16384" width="11.57421875" style="1" customWidth="1"/>
  </cols>
  <sheetData>
    <row r="1" spans="1:15" ht="19.5" customHeight="1">
      <c r="A1" s="2"/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5" t="s">
        <v>13</v>
      </c>
    </row>
    <row r="2" spans="1:17" ht="14.25" customHeight="1">
      <c r="A2" s="6" t="s">
        <v>14</v>
      </c>
      <c r="B2" s="7">
        <f>'6. számú melléklet'!B3</f>
        <v>61308342</v>
      </c>
      <c r="C2" s="1">
        <f aca="true" t="shared" si="0" ref="C2:N2">$B2/12</f>
        <v>5109028.5</v>
      </c>
      <c r="D2" s="1">
        <f t="shared" si="0"/>
        <v>5109028.5</v>
      </c>
      <c r="E2" s="1">
        <f t="shared" si="0"/>
        <v>5109028.5</v>
      </c>
      <c r="F2" s="1">
        <f t="shared" si="0"/>
        <v>5109028.5</v>
      </c>
      <c r="G2" s="1">
        <f t="shared" si="0"/>
        <v>5109028.5</v>
      </c>
      <c r="H2" s="1">
        <f t="shared" si="0"/>
        <v>5109028.5</v>
      </c>
      <c r="I2" s="1">
        <f t="shared" si="0"/>
        <v>5109028.5</v>
      </c>
      <c r="J2" s="1">
        <f t="shared" si="0"/>
        <v>5109028.5</v>
      </c>
      <c r="K2" s="1">
        <f t="shared" si="0"/>
        <v>5109028.5</v>
      </c>
      <c r="L2" s="1">
        <f t="shared" si="0"/>
        <v>5109028.5</v>
      </c>
      <c r="M2" s="1">
        <f t="shared" si="0"/>
        <v>5109028.5</v>
      </c>
      <c r="N2" s="1">
        <f t="shared" si="0"/>
        <v>5109028.5</v>
      </c>
      <c r="O2" s="8">
        <f aca="true" t="shared" si="1" ref="O2:O20">SUM(C2:N2)</f>
        <v>61308342</v>
      </c>
      <c r="P2" s="9"/>
      <c r="Q2" s="9"/>
    </row>
    <row r="3" spans="1:17" ht="14.25" customHeight="1">
      <c r="A3" s="10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>
        <f t="shared" si="1"/>
        <v>0</v>
      </c>
      <c r="P3" s="9"/>
      <c r="Q3" s="9"/>
    </row>
    <row r="4" spans="1:17" ht="14.25" customHeight="1">
      <c r="A4" s="10" t="s">
        <v>16</v>
      </c>
      <c r="B4" s="11">
        <f>'6. számú melléklet'!B4</f>
        <v>6150000</v>
      </c>
      <c r="C4" s="11"/>
      <c r="D4" s="11"/>
      <c r="E4" s="11">
        <f>$B4/3</f>
        <v>2050000</v>
      </c>
      <c r="F4" s="11"/>
      <c r="G4" s="11"/>
      <c r="H4" s="11">
        <f>$B4/3</f>
        <v>2050000</v>
      </c>
      <c r="I4" s="11"/>
      <c r="J4" s="11"/>
      <c r="K4" s="11">
        <f>$B4/3</f>
        <v>2050000</v>
      </c>
      <c r="L4" s="11"/>
      <c r="M4" s="11"/>
      <c r="N4" s="11"/>
      <c r="O4" s="12">
        <f t="shared" si="1"/>
        <v>6150000</v>
      </c>
      <c r="P4" s="9"/>
      <c r="Q4" s="9"/>
    </row>
    <row r="5" spans="1:17" ht="14.25" customHeight="1">
      <c r="A5" s="10" t="s">
        <v>17</v>
      </c>
      <c r="B5" s="11">
        <f>'6. számú melléklet'!B5</f>
        <v>3705117</v>
      </c>
      <c r="C5" s="11">
        <f aca="true" t="shared" si="2" ref="C5:N5">$B5/12</f>
        <v>308759.75</v>
      </c>
      <c r="D5" s="11">
        <f t="shared" si="2"/>
        <v>308759.75</v>
      </c>
      <c r="E5" s="11">
        <f t="shared" si="2"/>
        <v>308759.75</v>
      </c>
      <c r="F5" s="11">
        <f t="shared" si="2"/>
        <v>308759.75</v>
      </c>
      <c r="G5" s="11">
        <f t="shared" si="2"/>
        <v>308759.75</v>
      </c>
      <c r="H5" s="11">
        <f t="shared" si="2"/>
        <v>308759.75</v>
      </c>
      <c r="I5" s="11">
        <f t="shared" si="2"/>
        <v>308759.75</v>
      </c>
      <c r="J5" s="11">
        <f t="shared" si="2"/>
        <v>308759.75</v>
      </c>
      <c r="K5" s="11">
        <f t="shared" si="2"/>
        <v>308759.75</v>
      </c>
      <c r="L5" s="11">
        <f t="shared" si="2"/>
        <v>308759.75</v>
      </c>
      <c r="M5" s="11">
        <f t="shared" si="2"/>
        <v>308759.75</v>
      </c>
      <c r="N5" s="11">
        <f t="shared" si="2"/>
        <v>308759.75</v>
      </c>
      <c r="O5" s="12">
        <f t="shared" si="1"/>
        <v>3705117</v>
      </c>
      <c r="P5" s="9"/>
      <c r="Q5" s="9"/>
    </row>
    <row r="6" spans="1:17" ht="14.25" customHeight="1">
      <c r="A6" s="10" t="s">
        <v>18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>
        <f t="shared" si="1"/>
        <v>0</v>
      </c>
      <c r="P6" s="9"/>
      <c r="Q6" s="9"/>
    </row>
    <row r="7" spans="1:17" ht="14.25" customHeight="1">
      <c r="A7" s="10" t="s">
        <v>19</v>
      </c>
      <c r="B7" s="11">
        <f>'6. számú melléklet'!B6</f>
        <v>486000</v>
      </c>
      <c r="C7" s="11"/>
      <c r="D7" s="11"/>
      <c r="E7" s="11"/>
      <c r="F7" s="11"/>
      <c r="G7" s="11"/>
      <c r="H7" s="11">
        <v>486000</v>
      </c>
      <c r="I7" s="11"/>
      <c r="J7" s="11"/>
      <c r="K7" s="11"/>
      <c r="L7" s="11"/>
      <c r="M7" s="11"/>
      <c r="N7" s="11"/>
      <c r="O7" s="12">
        <f t="shared" si="1"/>
        <v>486000</v>
      </c>
      <c r="P7" s="9"/>
      <c r="Q7" s="9"/>
    </row>
    <row r="8" spans="1:17" ht="14.25" customHeight="1">
      <c r="A8" s="10" t="s">
        <v>20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>
        <f t="shared" si="1"/>
        <v>0</v>
      </c>
      <c r="P8" s="9"/>
      <c r="Q8" s="9"/>
    </row>
    <row r="9" spans="1:17" ht="14.25" customHeight="1">
      <c r="A9" s="10" t="s">
        <v>21</v>
      </c>
      <c r="B9" s="11">
        <f>'6. számú melléklet'!B19</f>
        <v>25671104</v>
      </c>
      <c r="C9" s="11">
        <v>10000000</v>
      </c>
      <c r="D9" s="11"/>
      <c r="E9" s="11"/>
      <c r="F9" s="11">
        <v>4640000</v>
      </c>
      <c r="G9" s="11"/>
      <c r="H9" s="11"/>
      <c r="I9" s="11"/>
      <c r="K9" s="11"/>
      <c r="L9" s="11"/>
      <c r="M9" s="11"/>
      <c r="N9" s="11"/>
      <c r="O9" s="12">
        <f t="shared" si="1"/>
        <v>14640000</v>
      </c>
      <c r="P9" s="9"/>
      <c r="Q9" s="9"/>
    </row>
    <row r="10" spans="1:17" ht="14.25" customHeight="1">
      <c r="A10" s="13" t="s">
        <v>22</v>
      </c>
      <c r="B10" s="14">
        <f aca="true" t="shared" si="3" ref="B10:N10">SUM(B2:B9)</f>
        <v>97320563</v>
      </c>
      <c r="C10" s="14">
        <f t="shared" si="3"/>
        <v>15417788.25</v>
      </c>
      <c r="D10" s="14">
        <f t="shared" si="3"/>
        <v>5417788.25</v>
      </c>
      <c r="E10" s="14">
        <f t="shared" si="3"/>
        <v>7467788.25</v>
      </c>
      <c r="F10" s="14">
        <f t="shared" si="3"/>
        <v>10057788.25</v>
      </c>
      <c r="G10" s="14">
        <f t="shared" si="3"/>
        <v>5417788.25</v>
      </c>
      <c r="H10" s="14">
        <f t="shared" si="3"/>
        <v>7953788.25</v>
      </c>
      <c r="I10" s="14">
        <f t="shared" si="3"/>
        <v>5417788.25</v>
      </c>
      <c r="J10" s="14">
        <f t="shared" si="3"/>
        <v>5417788.25</v>
      </c>
      <c r="K10" s="14">
        <f t="shared" si="3"/>
        <v>7467788.25</v>
      </c>
      <c r="L10" s="14">
        <f t="shared" si="3"/>
        <v>5417788.25</v>
      </c>
      <c r="M10" s="14">
        <f t="shared" si="3"/>
        <v>5417788.25</v>
      </c>
      <c r="N10" s="14">
        <f t="shared" si="3"/>
        <v>5417788.25</v>
      </c>
      <c r="O10" s="15">
        <f t="shared" si="1"/>
        <v>86289459</v>
      </c>
      <c r="P10" s="9"/>
      <c r="Q10" s="9"/>
    </row>
    <row r="11" spans="1:17" ht="14.25" customHeight="1">
      <c r="A11" s="10" t="s">
        <v>23</v>
      </c>
      <c r="B11" s="11">
        <f>'6. számú melléklet'!B9</f>
        <v>8032808</v>
      </c>
      <c r="C11" s="11">
        <f aca="true" t="shared" si="4" ref="C11:N13">$B11/12</f>
        <v>669400.6666666666</v>
      </c>
      <c r="D11" s="11">
        <f t="shared" si="4"/>
        <v>669400.6666666666</v>
      </c>
      <c r="E11" s="11">
        <f t="shared" si="4"/>
        <v>669400.6666666666</v>
      </c>
      <c r="F11" s="11">
        <f t="shared" si="4"/>
        <v>669400.6666666666</v>
      </c>
      <c r="G11" s="11">
        <f t="shared" si="4"/>
        <v>669400.6666666666</v>
      </c>
      <c r="H11" s="11">
        <f t="shared" si="4"/>
        <v>669400.6666666666</v>
      </c>
      <c r="I11" s="11">
        <f t="shared" si="4"/>
        <v>669400.6666666666</v>
      </c>
      <c r="J11" s="11">
        <f t="shared" si="4"/>
        <v>669400.6666666666</v>
      </c>
      <c r="K11" s="11">
        <f t="shared" si="4"/>
        <v>669400.6666666666</v>
      </c>
      <c r="L11" s="11">
        <f t="shared" si="4"/>
        <v>669400.6666666666</v>
      </c>
      <c r="M11" s="11">
        <f t="shared" si="4"/>
        <v>669400.6666666666</v>
      </c>
      <c r="N11" s="11">
        <f t="shared" si="4"/>
        <v>669400.6666666666</v>
      </c>
      <c r="O11" s="12">
        <f t="shared" si="1"/>
        <v>8032808.000000001</v>
      </c>
      <c r="P11" s="9"/>
      <c r="Q11" s="9"/>
    </row>
    <row r="12" spans="1:17" ht="14.25" customHeight="1">
      <c r="A12" s="10" t="s">
        <v>24</v>
      </c>
      <c r="B12" s="11">
        <f>'6. számú melléklet'!B10</f>
        <v>1767218</v>
      </c>
      <c r="C12" s="11">
        <f t="shared" si="4"/>
        <v>147268.16666666666</v>
      </c>
      <c r="D12" s="11">
        <f t="shared" si="4"/>
        <v>147268.16666666666</v>
      </c>
      <c r="E12" s="11">
        <f t="shared" si="4"/>
        <v>147268.16666666666</v>
      </c>
      <c r="F12" s="11">
        <f t="shared" si="4"/>
        <v>147268.16666666666</v>
      </c>
      <c r="G12" s="11">
        <f t="shared" si="4"/>
        <v>147268.16666666666</v>
      </c>
      <c r="H12" s="11">
        <f t="shared" si="4"/>
        <v>147268.16666666666</v>
      </c>
      <c r="I12" s="11">
        <f t="shared" si="4"/>
        <v>147268.16666666666</v>
      </c>
      <c r="J12" s="11">
        <f t="shared" si="4"/>
        <v>147268.16666666666</v>
      </c>
      <c r="K12" s="11">
        <f t="shared" si="4"/>
        <v>147268.16666666666</v>
      </c>
      <c r="L12" s="11">
        <f t="shared" si="4"/>
        <v>147268.16666666666</v>
      </c>
      <c r="M12" s="11">
        <f t="shared" si="4"/>
        <v>147268.16666666666</v>
      </c>
      <c r="N12" s="11">
        <f t="shared" si="4"/>
        <v>147268.16666666666</v>
      </c>
      <c r="O12" s="12">
        <f t="shared" si="1"/>
        <v>1767218.0000000002</v>
      </c>
      <c r="P12" s="9"/>
      <c r="Q12" s="9"/>
    </row>
    <row r="13" spans="1:17" ht="14.25" customHeight="1">
      <c r="A13" s="10" t="s">
        <v>25</v>
      </c>
      <c r="B13" s="11">
        <f>'6. számú melléklet'!B11</f>
        <v>13430635</v>
      </c>
      <c r="C13" s="11">
        <f t="shared" si="4"/>
        <v>1119219.5833333333</v>
      </c>
      <c r="D13" s="11">
        <f t="shared" si="4"/>
        <v>1119219.5833333333</v>
      </c>
      <c r="E13" s="11">
        <f t="shared" si="4"/>
        <v>1119219.5833333333</v>
      </c>
      <c r="F13" s="11">
        <f t="shared" si="4"/>
        <v>1119219.5833333333</v>
      </c>
      <c r="G13" s="11">
        <f t="shared" si="4"/>
        <v>1119219.5833333333</v>
      </c>
      <c r="H13" s="11">
        <f t="shared" si="4"/>
        <v>1119219.5833333333</v>
      </c>
      <c r="I13" s="11">
        <f t="shared" si="4"/>
        <v>1119219.5833333333</v>
      </c>
      <c r="J13" s="11">
        <f t="shared" si="4"/>
        <v>1119219.5833333333</v>
      </c>
      <c r="K13" s="11">
        <f t="shared" si="4"/>
        <v>1119219.5833333333</v>
      </c>
      <c r="L13" s="11">
        <f t="shared" si="4"/>
        <v>1119219.5833333333</v>
      </c>
      <c r="M13" s="11">
        <f t="shared" si="4"/>
        <v>1119219.5833333333</v>
      </c>
      <c r="N13" s="11">
        <f t="shared" si="4"/>
        <v>1119219.5833333333</v>
      </c>
      <c r="O13" s="12">
        <f t="shared" si="1"/>
        <v>13430635.000000002</v>
      </c>
      <c r="P13" s="9"/>
      <c r="Q13" s="9"/>
    </row>
    <row r="14" spans="1:17" ht="14.25" customHeight="1">
      <c r="A14" s="10" t="s">
        <v>26</v>
      </c>
      <c r="B14" s="11">
        <f>'6. számú melléklet'!B12</f>
        <v>5252000</v>
      </c>
      <c r="C14" s="11">
        <v>100000</v>
      </c>
      <c r="D14" s="11">
        <v>100000</v>
      </c>
      <c r="E14" s="11">
        <v>100000</v>
      </c>
      <c r="F14" s="11">
        <v>100000</v>
      </c>
      <c r="G14" s="11">
        <v>100000</v>
      </c>
      <c r="H14" s="11">
        <v>263000</v>
      </c>
      <c r="I14" s="11">
        <v>263000</v>
      </c>
      <c r="J14" s="11">
        <v>1000000</v>
      </c>
      <c r="K14" s="11">
        <v>263000</v>
      </c>
      <c r="L14" s="11">
        <v>263000</v>
      </c>
      <c r="M14" s="11">
        <v>200000</v>
      </c>
      <c r="N14" s="11">
        <v>2500000</v>
      </c>
      <c r="O14" s="12">
        <f t="shared" si="1"/>
        <v>5252000</v>
      </c>
      <c r="P14" s="9"/>
      <c r="Q14" s="9"/>
    </row>
    <row r="15" spans="1:17" ht="14.25" customHeight="1">
      <c r="A15" s="10" t="s">
        <v>27</v>
      </c>
      <c r="B15" s="11">
        <f>'6. számú melléklet'!B13</f>
        <v>57874306</v>
      </c>
      <c r="C15" s="11">
        <f aca="true" t="shared" si="5" ref="C15:N15">$B15/12</f>
        <v>4822858.833333333</v>
      </c>
      <c r="D15" s="11">
        <f t="shared" si="5"/>
        <v>4822858.833333333</v>
      </c>
      <c r="E15" s="11">
        <f t="shared" si="5"/>
        <v>4822858.833333333</v>
      </c>
      <c r="F15" s="11">
        <f t="shared" si="5"/>
        <v>4822858.833333333</v>
      </c>
      <c r="G15" s="11">
        <f t="shared" si="5"/>
        <v>4822858.833333333</v>
      </c>
      <c r="H15" s="11">
        <f t="shared" si="5"/>
        <v>4822858.833333333</v>
      </c>
      <c r="I15" s="11">
        <f t="shared" si="5"/>
        <v>4822858.833333333</v>
      </c>
      <c r="J15" s="11">
        <f t="shared" si="5"/>
        <v>4822858.833333333</v>
      </c>
      <c r="K15" s="11">
        <f t="shared" si="5"/>
        <v>4822858.833333333</v>
      </c>
      <c r="L15" s="11">
        <f t="shared" si="5"/>
        <v>4822858.833333333</v>
      </c>
      <c r="M15" s="11">
        <f t="shared" si="5"/>
        <v>4822858.833333333</v>
      </c>
      <c r="N15" s="11">
        <f t="shared" si="5"/>
        <v>4822858.833333333</v>
      </c>
      <c r="O15" s="12">
        <f t="shared" si="1"/>
        <v>57874306.00000001</v>
      </c>
      <c r="P15" s="9"/>
      <c r="Q15" s="9"/>
    </row>
    <row r="16" spans="1:17" ht="14.25" customHeight="1">
      <c r="A16" s="10" t="s">
        <v>28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>
        <f t="shared" si="1"/>
        <v>0</v>
      </c>
      <c r="P16" s="9"/>
      <c r="Q16" s="9"/>
    </row>
    <row r="17" spans="1:17" ht="14.25" customHeight="1">
      <c r="A17" s="10" t="s">
        <v>29</v>
      </c>
      <c r="B17" s="11">
        <f>'6. számú melléklet'!B22</f>
        <v>10963596</v>
      </c>
      <c r="C17" s="11"/>
      <c r="D17" s="11"/>
      <c r="E17" s="11"/>
      <c r="F17" s="11"/>
      <c r="G17" s="11"/>
      <c r="H17" s="11">
        <v>5481798</v>
      </c>
      <c r="I17" s="11">
        <v>5481798</v>
      </c>
      <c r="J17" s="11"/>
      <c r="K17" s="11"/>
      <c r="L17" s="11"/>
      <c r="M17" s="11"/>
      <c r="N17" s="11"/>
      <c r="O17" s="12">
        <f t="shared" si="1"/>
        <v>10963596</v>
      </c>
      <c r="P17" s="9"/>
      <c r="Q17" s="9"/>
    </row>
    <row r="18" spans="1:17" ht="14.25" customHeight="1">
      <c r="A18" s="10" t="s">
        <v>30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>
        <f t="shared" si="1"/>
        <v>0</v>
      </c>
      <c r="P18" s="9"/>
      <c r="Q18" s="9"/>
    </row>
    <row r="19" spans="1:17" ht="14.25" customHeight="1">
      <c r="A19" s="10" t="s">
        <v>31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>
        <f t="shared" si="1"/>
        <v>0</v>
      </c>
      <c r="P19" s="9"/>
      <c r="Q19" s="9"/>
    </row>
    <row r="20" spans="1:17" ht="14.25" customHeight="1">
      <c r="A20" s="16" t="s">
        <v>32</v>
      </c>
      <c r="B20" s="14">
        <f aca="true" t="shared" si="6" ref="B20:N20">SUM(B11:B19)</f>
        <v>97320563</v>
      </c>
      <c r="C20" s="14">
        <f t="shared" si="6"/>
        <v>6858747.25</v>
      </c>
      <c r="D20" s="14">
        <f t="shared" si="6"/>
        <v>6858747.25</v>
      </c>
      <c r="E20" s="14">
        <f t="shared" si="6"/>
        <v>6858747.25</v>
      </c>
      <c r="F20" s="14">
        <f t="shared" si="6"/>
        <v>6858747.25</v>
      </c>
      <c r="G20" s="14">
        <f t="shared" si="6"/>
        <v>6858747.25</v>
      </c>
      <c r="H20" s="14">
        <f t="shared" si="6"/>
        <v>12503545.25</v>
      </c>
      <c r="I20" s="14">
        <f t="shared" si="6"/>
        <v>12503545.25</v>
      </c>
      <c r="J20" s="14">
        <f t="shared" si="6"/>
        <v>7758747.25</v>
      </c>
      <c r="K20" s="14">
        <f t="shared" si="6"/>
        <v>7021747.25</v>
      </c>
      <c r="L20" s="14">
        <f t="shared" si="6"/>
        <v>7021747.25</v>
      </c>
      <c r="M20" s="14">
        <f t="shared" si="6"/>
        <v>6958747.25</v>
      </c>
      <c r="N20" s="14">
        <f t="shared" si="6"/>
        <v>9258747.25</v>
      </c>
      <c r="O20" s="15">
        <f t="shared" si="1"/>
        <v>97320563</v>
      </c>
      <c r="P20" s="9"/>
      <c r="Q20" s="9"/>
    </row>
    <row r="23" spans="2:3" ht="10.5">
      <c r="B23" s="17"/>
      <c r="C23" s="17"/>
    </row>
    <row r="24" spans="1:3" ht="10.5">
      <c r="A24" s="17"/>
      <c r="B24" s="17"/>
      <c r="C24" s="17"/>
    </row>
    <row r="36" ht="10.5">
      <c r="A36" s="1" t="s">
        <v>33</v>
      </c>
    </row>
  </sheetData>
  <sheetProtection selectLockedCells="1" selectUnlockedCells="1"/>
  <printOptions gridLines="1"/>
  <pageMargins left="0.3798611111111111" right="0.2" top="1.6104166666666666" bottom="0.75" header="0.7701388888888889" footer="0.5118055555555555"/>
  <pageSetup horizontalDpi="300" verticalDpi="300" orientation="landscape" paperSize="9" scale="85" r:id="rId1"/>
  <headerFooter alignWithMargins="0">
    <oddHeader xml:space="preserve">&amp;C7.számú melléklet
Pecöl Község Önkormányzata 2017.évi költségvetés ELŐIRÁNYZAT FELHASZNÁLÁSI ÜTEMTERVE
E Ft-ban&amp;R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Penzügy-Pecöl</dc:creator>
  <cp:keywords/>
  <dc:description/>
  <cp:lastModifiedBy>Penzügy-Pecöl</cp:lastModifiedBy>
  <cp:lastPrinted>2017-03-09T15:05:24Z</cp:lastPrinted>
  <dcterms:created xsi:type="dcterms:W3CDTF">2017-03-09T14:18:24Z</dcterms:created>
  <dcterms:modified xsi:type="dcterms:W3CDTF">2017-03-30T06:50:07Z</dcterms:modified>
  <cp:category/>
  <cp:version/>
  <cp:contentType/>
  <cp:contentStatus/>
</cp:coreProperties>
</file>