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01A3FE7A-FE9B-41D7-BFD0-A758498D1DE1}" xr6:coauthVersionLast="40" xr6:coauthVersionMax="40" xr10:uidLastSave="{00000000-0000-0000-0000-000000000000}"/>
  <bookViews>
    <workbookView xWindow="-120" yWindow="-120" windowWidth="20730" windowHeight="11160" xr2:uid="{AEED0BAD-C915-4CCD-BDB3-2A8D2700C1DB}"/>
  </bookViews>
  <sheets>
    <sheet name="9.3.1. sz. mell EOI" sheetId="1" r:id="rId1"/>
  </sheets>
  <definedNames>
    <definedName name="_xlnm.Print_Titles" localSheetId="0">'9.3.1. sz. mell EOI'!$1:$6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51" i="1"/>
  <c r="C48" i="1"/>
  <c r="C47" i="1"/>
  <c r="C46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<sst xmlns="http://schemas.openxmlformats.org/spreadsheetml/2006/main" count="111" uniqueCount="97">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</sst>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0" fontId="18" fillId="0" borderId="0" xfId="0" applyFont="1" applyAlignment="1">
      <alignment vertical="center" wrapText="1"/>
    </xf>
    <xf numFmtId="164" fontId="12" fillId="0" borderId="21" xfId="0" applyNumberFormat="1" applyFont="1" applyBorder="1" applyAlignment="1" applyProtection="1">
      <alignment horizontal="right" vertical="center" wrapText="1" indent="1"/>
      <protection locked="0"/>
    </xf>
    <xf numFmtId="0" fontId="16" fillId="0" borderId="22" xfId="1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left" vertical="center" wrapText="1" indent="1"/>
    </xf>
    <xf numFmtId="164" fontId="19" fillId="0" borderId="24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164" fontId="12" fillId="0" borderId="27" xfId="0" applyNumberFormat="1" applyFont="1" applyBorder="1" applyAlignment="1" applyProtection="1">
      <alignment horizontal="right" vertical="center" wrapText="1" indent="1"/>
      <protection locked="0"/>
    </xf>
    <xf numFmtId="0" fontId="21" fillId="0" borderId="29" xfId="0" applyFont="1" applyBorder="1" applyAlignment="1">
      <alignment horizontal="left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2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22" fillId="0" borderId="12" xfId="0" applyNumberFormat="1" applyFont="1" applyBorder="1" applyAlignment="1">
      <alignment horizontal="right" vertical="center" wrapText="1" indent="1"/>
    </xf>
    <xf numFmtId="0" fontId="23" fillId="0" borderId="0" xfId="0" applyFont="1" applyAlignment="1">
      <alignment vertical="center" wrapText="1"/>
    </xf>
    <xf numFmtId="16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Border="1" applyAlignment="1">
      <alignment horizontal="right" vertical="center" wrapText="1" indent="1"/>
    </xf>
    <xf numFmtId="164" fontId="10" fillId="0" borderId="12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5" fillId="0" borderId="12" xfId="0" applyNumberFormat="1" applyFont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Border="1" applyAlignment="1" applyProtection="1">
      <alignment horizontal="right" vertical="center" wrapText="1" indent="1"/>
      <protection locked="0"/>
    </xf>
    <xf numFmtId="0" fontId="26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1C8AC6A4-DE8A-45A8-801A-B6D6E3AF9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1EFE-A7A8-40B6-BD3D-A0C1DFE42E14}">
  <sheetPr codeName="Munka17">
    <tabColor rgb="FF92D050"/>
  </sheetPr>
  <dimension ref="A1:C60"/>
  <sheetViews>
    <sheetView tabSelected="1" view="pageLayout" zoomScaleNormal="145" workbookViewId="0">
      <selection activeCell="D2" sqref="D2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11811462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1468498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>
        <v>513084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50"/>
    </row>
    <row r="36" spans="1:3" s="28" customFormat="1" ht="12" customHeight="1" thickBot="1" x14ac:dyDescent="0.25">
      <c r="A36" s="19" t="s">
        <v>69</v>
      </c>
      <c r="B36" s="40" t="s">
        <v>70</v>
      </c>
      <c r="C36" s="51">
        <f>+C8+C20+C25+C26+C30+C34+C35</f>
        <v>11841462</v>
      </c>
    </row>
    <row r="37" spans="1:3" s="28" customFormat="1" ht="12" customHeight="1" thickBot="1" x14ac:dyDescent="0.25">
      <c r="A37" s="52" t="s">
        <v>71</v>
      </c>
      <c r="B37" s="40" t="s">
        <v>72</v>
      </c>
      <c r="C37" s="51">
        <f>+C38+C39+C40</f>
        <v>288637138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3">
        <f>289157846+479604+110000+2068488+718040-624000+88350-354600+130996-513084+423953-3713500</f>
        <v>287972093</v>
      </c>
    </row>
    <row r="41" spans="1:3" s="36" customFormat="1" ht="15" customHeight="1" thickBot="1" x14ac:dyDescent="0.25">
      <c r="A41" s="52" t="s">
        <v>79</v>
      </c>
      <c r="B41" s="54" t="s">
        <v>80</v>
      </c>
      <c r="C41" s="51">
        <f>+C36+C37</f>
        <v>300478600</v>
      </c>
    </row>
    <row r="42" spans="1:3" s="36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51"/>
    </row>
    <row r="45" spans="1:3" s="64" customFormat="1" ht="12" customHeight="1" thickBot="1" x14ac:dyDescent="0.25">
      <c r="A45" s="39" t="s">
        <v>14</v>
      </c>
      <c r="B45" s="40" t="s">
        <v>82</v>
      </c>
      <c r="C45" s="63">
        <f>SUM(C46:C50)</f>
        <v>298126220</v>
      </c>
    </row>
    <row r="46" spans="1:3" ht="12" customHeight="1" x14ac:dyDescent="0.2">
      <c r="A46" s="32" t="s">
        <v>16</v>
      </c>
      <c r="B46" s="38" t="s">
        <v>83</v>
      </c>
      <c r="C46" s="65">
        <f>187166011+408000+1630390-80000+80000+109620-136112+275000-1472000</f>
        <v>187980909</v>
      </c>
    </row>
    <row r="47" spans="1:3" ht="12" customHeight="1" x14ac:dyDescent="0.2">
      <c r="A47" s="32" t="s">
        <v>18</v>
      </c>
      <c r="B47" s="33" t="s">
        <v>84</v>
      </c>
      <c r="C47" s="66">
        <f>40197175+71604+308098+14040+21376-23888+111953-400000</f>
        <v>40300358</v>
      </c>
    </row>
    <row r="48" spans="1:3" ht="12" customHeight="1" x14ac:dyDescent="0.2">
      <c r="A48" s="32" t="s">
        <v>20</v>
      </c>
      <c r="B48" s="33" t="s">
        <v>85</v>
      </c>
      <c r="C48" s="66">
        <f>70991103+110000+60000+130000+624000-624000+80000+88350+30000+160000+37000-1841500</f>
        <v>69844953</v>
      </c>
    </row>
    <row r="49" spans="1:3" ht="12" customHeight="1" x14ac:dyDescent="0.2">
      <c r="A49" s="32" t="s">
        <v>22</v>
      </c>
      <c r="B49" s="33" t="s">
        <v>86</v>
      </c>
      <c r="C49" s="67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39" t="s">
        <v>38</v>
      </c>
      <c r="B51" s="40" t="s">
        <v>88</v>
      </c>
      <c r="C51" s="68">
        <f>SUM(C52:C54)</f>
        <v>2352380</v>
      </c>
    </row>
    <row r="52" spans="1:3" s="64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67">
        <f>609600-354600</f>
        <v>255000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39" t="s">
        <v>48</v>
      </c>
      <c r="B56" s="40" t="s">
        <v>93</v>
      </c>
      <c r="C56" s="69"/>
    </row>
    <row r="57" spans="1:3" ht="13.5" thickBot="1" x14ac:dyDescent="0.25">
      <c r="A57" s="39" t="s">
        <v>50</v>
      </c>
      <c r="B57" s="70" t="s">
        <v>94</v>
      </c>
      <c r="C57" s="68">
        <f>+C45+C51+C56</f>
        <v>300478600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v>54.7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2019-02-28T08:50:08Z</dcterms:created>
  <dcterms:modified xsi:type="dcterms:W3CDTF">2019-02-28T08:50:08Z</dcterms:modified>
</cp:coreProperties>
</file>