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1. mell összevont ei.mód" sheetId="1" r:id="rId1"/>
    <sheet name="2. mell ökorm ei.mód" sheetId="2" r:id="rId2"/>
    <sheet name="3. mell KH ei. mód" sheetId="3" r:id="rId3"/>
  </sheets>
  <definedNames>
    <definedName name="_xlfn.IFERROR" hidden="1">#NAME?</definedName>
    <definedName name="_xlnm.Print_Titles" localSheetId="0">'1. mell összevont ei.mód'!$1:$5</definedName>
    <definedName name="_xlnm.Print_Titles" localSheetId="1">'2. mell ökorm ei.mód'!$1:$4</definedName>
    <definedName name="_xlnm.Print_Titles" localSheetId="2">'3. mell KH ei. mód'!$1:$8</definedName>
  </definedNames>
  <calcPr fullCalcOnLoad="1"/>
</workbook>
</file>

<file path=xl/sharedStrings.xml><?xml version="1.0" encoding="utf-8"?>
<sst xmlns="http://schemas.openxmlformats.org/spreadsheetml/2006/main" count="629" uniqueCount="320">
  <si>
    <t>Pápateszér Község Önkormányzata</t>
  </si>
  <si>
    <t>Forintban</t>
  </si>
  <si>
    <t>Sorszám</t>
  </si>
  <si>
    <t xml:space="preserve">Bevételek  </t>
  </si>
  <si>
    <t>Eredeti előirányzat</t>
  </si>
  <si>
    <t>Módosított előirányzat</t>
  </si>
  <si>
    <t>A</t>
  </si>
  <si>
    <t>B</t>
  </si>
  <si>
    <t>C</t>
  </si>
  <si>
    <t>D</t>
  </si>
  <si>
    <t>1.</t>
  </si>
  <si>
    <t xml:space="preserve">Önkormányzat működési támogatásai </t>
  </si>
  <si>
    <t>1.1.</t>
  </si>
  <si>
    <t>Helyi önkormányzatok működésének általános támogatása</t>
  </si>
  <si>
    <t>1.2.</t>
  </si>
  <si>
    <t>Települési önkormányzatok egyes köznevelési feladatainak támogatása</t>
  </si>
  <si>
    <t>1.3.</t>
  </si>
  <si>
    <t>Települési önkormányzatok szociális és gyermekjóléti feladatainak támogatása</t>
  </si>
  <si>
    <t>1.4.</t>
  </si>
  <si>
    <t>Települési önkormányzatok kulturális feladatainak támogatása</t>
  </si>
  <si>
    <t>1.5.</t>
  </si>
  <si>
    <t>Működési célú költségvetési támogatások és kiegészító támogatások</t>
  </si>
  <si>
    <t>1.6.</t>
  </si>
  <si>
    <t>Elszámolásból származó bevételek</t>
  </si>
  <si>
    <t>2.</t>
  </si>
  <si>
    <t xml:space="preserve">Működési célú támogatások államháztartáson belülről </t>
  </si>
  <si>
    <t>2.1.</t>
  </si>
  <si>
    <t>Egyéb működési célú támogatások bevételei ÁHT-n belülről</t>
  </si>
  <si>
    <t>2.2.</t>
  </si>
  <si>
    <t>Ebből: egyéb fejezti kezeléső előirányzatok</t>
  </si>
  <si>
    <t>2.3.</t>
  </si>
  <si>
    <t>Ebből: társadalombiztosítás pénzügyi alapjai</t>
  </si>
  <si>
    <t>2.4.</t>
  </si>
  <si>
    <t>Ebből: elkülönített állami pénzalapok</t>
  </si>
  <si>
    <t>2.5.</t>
  </si>
  <si>
    <t>Ebből: helyi önkormányzatok és költségvetési szerveik</t>
  </si>
  <si>
    <t>3.</t>
  </si>
  <si>
    <t xml:space="preserve">Felhalmozási célú támogatások államháztartáson belülről </t>
  </si>
  <si>
    <t>3.1.</t>
  </si>
  <si>
    <t>Felhalmozási célú önkormányzati támogatások</t>
  </si>
  <si>
    <t>3.2.</t>
  </si>
  <si>
    <t>Felhalmozási célú támogatások bevételei ÁHT-n belülről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</si>
  <si>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</si>
  <si>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</si>
  <si>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</si>
  <si>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</si>
  <si>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</si>
  <si>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</si>
  <si>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 xml:space="preserve">4. </t>
  </si>
  <si>
    <t xml:space="preserve">Közhatalmi bevételek </t>
  </si>
  <si>
    <t>4.1.</t>
  </si>
  <si>
    <t>Helyi iparűzési adó</t>
  </si>
  <si>
    <t>4.1.1.</t>
  </si>
  <si>
    <t>4.2.</t>
  </si>
  <si>
    <t>Gépjárműadó</t>
  </si>
  <si>
    <t>4.4.</t>
  </si>
  <si>
    <t>Egyéb közhatalmi bevételek</t>
  </si>
  <si>
    <t>5.</t>
  </si>
  <si>
    <t xml:space="preserve">Működési bevételek 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</si>
  <si>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</si>
  <si>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</si>
  <si>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</si>
  <si>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</si>
  <si>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</si>
  <si>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</si>
  <si>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</si>
  <si>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</si>
  <si>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</si>
  <si>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</si>
  <si>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</si>
  <si>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</si>
  <si>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</si>
  <si>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</si>
  <si>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</si>
  <si>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</si>
  <si>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</si>
  <si>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</si>
  <si>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</si>
  <si>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</si>
  <si>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</si>
  <si>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 xml:space="preserve">Felhalmozási bevételek 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</si>
  <si>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</si>
  <si>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</si>
  <si>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</si>
  <si>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</si>
  <si>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</si>
  <si>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</si>
  <si>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</si>
  <si>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</si>
  <si>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</si>
  <si>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</si>
  <si>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</si>
  <si>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 xml:space="preserve">Működési célú átvett pénzeszközök 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</si>
  <si>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</si>
  <si>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</si>
  <si>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</si>
  <si>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</si>
  <si>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</si>
  <si>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</si>
  <si>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</si>
  <si>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</si>
  <si>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</si>
  <si>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 xml:space="preserve">Felhalmozási célú átvett pénzeszközök 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</si>
  <si>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</si>
  <si>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</si>
  <si>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</si>
  <si>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</si>
  <si>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</si>
  <si>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</si>
  <si>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</si>
  <si>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</si>
  <si>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</si>
  <si>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</t>
  </si>
  <si>
    <t xml:space="preserve"> 10.</t>
  </si>
  <si>
    <t xml:space="preserve">Hitel-, kölcsönfelvétel államháztartáson kívülről  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</si>
  <si>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</si>
  <si>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</si>
  <si>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</si>
  <si>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</si>
  <si>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</si>
  <si>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</si>
  <si>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</si>
  <si>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 xml:space="preserve">Belföldi értékpapírok bevételei 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</si>
  <si>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</si>
  <si>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</si>
  <si>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</si>
  <si>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</si>
  <si>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</si>
  <si>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</si>
  <si>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</si>
  <si>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</si>
  <si>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</si>
  <si>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 xml:space="preserve">Maradvány igénybevétele 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</si>
  <si>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</si>
  <si>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</si>
  <si>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</si>
  <si>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</si>
  <si>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</si>
  <si>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Belföldi finanszírozás bevételei 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</si>
  <si>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</si>
  <si>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</si>
  <si>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</si>
  <si>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</si>
  <si>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</si>
  <si>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</si>
  <si>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</si>
  <si>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 xml:space="preserve">Külföldi finanszírozás bevételei 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</si>
  <si>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</si>
  <si>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</si>
  <si>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</si>
  <si>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</si>
  <si>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</si>
  <si>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</si>
  <si>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</si>
  <si>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</si>
  <si>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</si>
  <si>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</si>
  <si>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</si>
  <si>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</t>
  </si>
  <si>
    <t xml:space="preserve">    17.</t>
  </si>
  <si>
    <t xml:space="preserve">BEVÉTELEK ÖSSZESEN: </t>
  </si>
  <si>
    <t>Sor-szám</t>
  </si>
  <si>
    <t xml:space="preserve">Kiadások   </t>
  </si>
  <si>
    <t xml:space="preserve">   Működési költségvetés kiadásai 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</si>
  <si>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</si>
  <si>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</si>
  <si>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</si>
  <si>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</si>
  <si>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</si>
  <si>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</si>
  <si>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</si>
  <si>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</si>
  <si>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</si>
  <si>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</si>
  <si>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</si>
  <si>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</si>
  <si>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</si>
  <si>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</si>
  <si>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</si>
  <si>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</si>
  <si>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</si>
  <si>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</si>
  <si>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</si>
  <si>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</si>
  <si>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Tartlékok</t>
  </si>
  <si>
    <t>1.14.</t>
  </si>
  <si>
    <t xml:space="preserve">   - Egyéb működési célú támogatások államháztartáson kívülre</t>
  </si>
  <si>
    <t xml:space="preserve">  Beruházások</t>
  </si>
  <si>
    <t>Ingatlanok beszerzése</t>
  </si>
  <si>
    <t>Egyéb tárgyieszköz beszerzése, létesítése</t>
  </si>
  <si>
    <t>Beruházási célú előzetesen felszámított áfa</t>
  </si>
  <si>
    <t xml:space="preserve">   Felújítások</t>
  </si>
  <si>
    <t xml:space="preserve">   Ingatlanok felújítása</t>
  </si>
  <si>
    <t>Felújítás előzetes áfa</t>
  </si>
  <si>
    <t>Egyéb felhalmozási célú kiadások</t>
  </si>
  <si>
    <t>2.6.</t>
  </si>
  <si>
    <t>Egyéb felhalmozási célú támogatások ÁHT-n kívülre</t>
  </si>
  <si>
    <t xml:space="preserve">KÖLTSÉGVETÉSI KIADÁSOK ÖSSZESEN </t>
  </si>
  <si>
    <t>4.</t>
  </si>
  <si>
    <t>Hitel-, kölcsöntörlesztés államháztartáson kívülre</t>
  </si>
  <si>
    <t xml:space="preserve">   Hosszú lejáratú hitelek, kölcsönök törlesztése</t>
  </si>
  <si>
    <t xml:space="preserve">   Likviditási célú hitelek, kölcsönök törlesztése pénzügyi vállalkozásnak</t>
  </si>
  <si>
    <t>4.3.</t>
  </si>
  <si>
    <t xml:space="preserve">   Rövid lejáratú hitelek, kölcsönök törlesztése</t>
  </si>
  <si>
    <t>Belföldi értékpapírok kiadása</t>
  </si>
  <si>
    <t>5.1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</si>
  <si>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</si>
  <si>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</si>
  <si>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</si>
  <si>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</si>
  <si>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</si>
  <si>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</si>
  <si>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</si>
  <si>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</si>
  <si>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</si>
  <si>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Központi, irányító szervi támogatások folyósítása</t>
  </si>
  <si>
    <t xml:space="preserve">Külföldi finanszírozás kiadásai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</si>
  <si>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</si>
  <si>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</si>
  <si>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</si>
  <si>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</si>
  <si>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 xml:space="preserve">FINANSZÍROZÁSI KIADÁSOK ÖSSZESEN: </t>
  </si>
  <si>
    <t>10.</t>
  </si>
  <si>
    <t>KIADÁSOK ÖSSZESEN:</t>
  </si>
  <si>
    <t>Előirányzat-módosítások</t>
  </si>
  <si>
    <t xml:space="preserve">Pápateszéri Közös Önkormányzati Hivatal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</si>
  <si>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Száma</t>
  </si>
  <si>
    <t xml:space="preserve">Bevétel </t>
  </si>
  <si>
    <t>Bevételek</t>
  </si>
  <si>
    <t>Kiszámlázott általános forgalmi adó</t>
  </si>
  <si>
    <t>Általános forgalmi adó visszatérülése</t>
  </si>
  <si>
    <t>Működési célú támogatások államháztartáson belülről</t>
  </si>
  <si>
    <t>Elvonások és befizetések bevételei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</si>
  <si>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</si>
  <si>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</si>
  <si>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</si>
  <si>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Közhatalmi bevételek</t>
  </si>
  <si>
    <t>Egyéb felhalmozási célú támogatások bevételei államháztartáson belülről</t>
  </si>
  <si>
    <t>- ebből EU-s támogatás</t>
  </si>
  <si>
    <t>Működési célú átvett pénzeszközök</t>
  </si>
  <si>
    <t>Felhalmozási célú átvett pénzeszközök</t>
  </si>
  <si>
    <t>Költségvetési bevételek összesen</t>
  </si>
  <si>
    <t xml:space="preserve">Finanszírozási bevételek 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</si>
  <si>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</si>
  <si>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</si>
  <si>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</si>
  <si>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</si>
  <si>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</si>
  <si>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</si>
  <si>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</t>
  </si>
  <si>
    <t xml:space="preserve">Kiadás </t>
  </si>
  <si>
    <t xml:space="preserve">Működési költségvetés kiadásai </t>
  </si>
  <si>
    <t xml:space="preserve">Felhalmozási költségvetés kiadásai 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</si>
  <si>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</si>
  <si>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</si>
  <si>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</si>
  <si>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</si>
  <si>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Éves engedélyezett létszám előirányzat (fő)</t>
  </si>
  <si>
    <t>Közfoglalkoztatottak létszáma (fő)</t>
  </si>
  <si>
    <t>Eredeti előrányzat</t>
  </si>
  <si>
    <t>Önkormányzat működési támogatásai (1.1.+…+.1.6.)</t>
  </si>
  <si>
    <t>Települési önkorm. szociális és gyermekjóléti feladatainak támogatása</t>
  </si>
  <si>
    <t>Működési célú költségvetésitámogatások és kiegészítő támogatások</t>
  </si>
  <si>
    <t>Működési célú támogatások államháztartáson belülről (2.1.+…+.2.5.)</t>
  </si>
  <si>
    <t>Egyéb működésicélú támogatások bevételei ÁHT-n belülről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</si>
  <si>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</si>
  <si>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</si>
  <si>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</si>
  <si>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</si>
  <si>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</si>
  <si>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</si>
  <si>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garancia- és kezességvállalásból megtérülések</t>
  </si>
  <si>
    <t>Egyéb felhalmozási célú támogatások bevételei ÁHT-n belülről</t>
  </si>
  <si>
    <t>3.6.</t>
  </si>
  <si>
    <t>3.5.-ből EU-s támogatás</t>
  </si>
  <si>
    <t>Közhatalmi bevételek (4.1.+4.2.+4.3.+4.4.)</t>
  </si>
  <si>
    <t>- Vagyoni típusú adók</t>
  </si>
  <si>
    <t>4.1.2.</t>
  </si>
  <si>
    <t>- Termékek és szolgáltatások adói</t>
  </si>
  <si>
    <t>Egyéb áruhasználati és szolgáltatási adók</t>
  </si>
  <si>
    <t>Működési bevételek (5.1.+…+ 5.10.)</t>
  </si>
  <si>
    <t>Felhalmozási bevételek (6.1.+…+6.5.)</t>
  </si>
  <si>
    <t>Működési célú átvett pénzeszközök (7.1. + … + 7.3.)</t>
  </si>
  <si>
    <t>Felhalmozási célú átvett pénzeszközök (8.1.+8.2.+8.3.)</t>
  </si>
  <si>
    <t>KÖLTSÉGVETÉSI BEVÉTELEK ÖSSZESEN: (1+…+8)</t>
  </si>
  <si>
    <t>Hitel-, kölcsönfelvétel államháztartáson kívülről  (10.1.+10.3.)</t>
  </si>
  <si>
    <t>Belföldi értékpapírok bevételei (11.1. +…+ 11.4.)</t>
  </si>
  <si>
    <t>Maradvány igénybevétele (12.1. + 12.2.)</t>
  </si>
  <si>
    <t>Belföldi finanszírozás bevételei (13.1. + … + 13.3.)</t>
  </si>
  <si>
    <t>Külföldi finanszírozás bevételei (14.1.+…14.4.)</t>
  </si>
  <si>
    <t>FINANSZÍROZÁSI BEVÉTELEK ÖSSZESEN: (10. + … +15.)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</si>
  <si>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</si>
  <si>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</si>
  <si>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</si>
  <si>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1.15.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</si>
  <si>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</si>
  <si>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Egyéb tárgyi eszköz beszerzése, létesítése</t>
  </si>
  <si>
    <t>Beruházási célú ÁFA</t>
  </si>
  <si>
    <t>Ingatlanok felújítása</t>
  </si>
  <si>
    <t>2.13.</t>
  </si>
  <si>
    <t xml:space="preserve">     Egyéb felhalmozási célú támogatások ÁHT-n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</si>
  <si>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</si>
  <si>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</si>
  <si>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</si>
  <si>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</si>
  <si>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</si>
  <si>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>Belföldi értékpapírok kiadásai (6.1. + … + 6.4.)</t>
  </si>
  <si>
    <t>Belföldi finanszírozás kiadásai (7.1. + … + 7.4.)</t>
  </si>
  <si>
    <t xml:space="preserve"> Pénzügyi lízing kiadásai</t>
  </si>
  <si>
    <t>Külföldi finanszírozás kiadásai (6.1. + … + 6.4.)</t>
  </si>
  <si>
    <t>FINANSZÍROZÁSI KIADÁSOK ÖSSZESEN: (5.+…+8.)</t>
  </si>
  <si>
    <t>KIADÁSOK ÖSSZESEN: (4+9)</t>
  </si>
  <si>
    <t>Előirányzat-módosítások (összevont)</t>
  </si>
  <si>
    <t>1. melléklet a 2/2018. (VI.11.) önkormányzati rendelethez</t>
  </si>
  <si>
    <t>2017. december 31.</t>
  </si>
  <si>
    <t>3. melléklet a 2/2018. (VI.11.) önkormányzati rendelethez</t>
  </si>
  <si>
    <t>2. melléklet a 2/2018. (VI. 11.) önkormányzati rendelethez</t>
  </si>
  <si>
    <t>,</t>
  </si>
  <si>
    <t xml:space="preserve">   Immateriális javak beszerzése, létesítése</t>
  </si>
  <si>
    <t xml:space="preserve">    Immateriális javak beszerzése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</si>
</sst>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10"/>
      <name val="Times New Roman"/>
      <family val="1"/>
    </font>
    <font>
      <sz val="12"/>
      <name val="Times New Roman CE"/>
      <family val="1"/>
    </font>
    <font>
      <b/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sz val="10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 CE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353">
    <xf numFmtId="0" fontId="0" fillId="0" borderId="0" xfId="0" applyFont="1" applyAlignment="1">
      <alignment/>
    </xf>
    <xf numFmtId="164" fontId="4" fillId="0" borderId="0" xfId="54" applyNumberFormat="1" applyFont="1" applyFill="1" applyAlignment="1">
      <alignment vertical="center" wrapText="1"/>
      <protection/>
    </xf>
    <xf numFmtId="0" fontId="5" fillId="0" borderId="0" xfId="54" applyFont="1" applyAlignment="1" applyProtection="1">
      <alignment horizontal="right" vertical="center"/>
      <protection locked="0"/>
    </xf>
    <xf numFmtId="0" fontId="6" fillId="0" borderId="0" xfId="54" applyFont="1" applyFill="1" applyBorder="1" applyAlignment="1" applyProtection="1">
      <alignment horizontal="center" vertical="center" wrapText="1"/>
      <protection/>
    </xf>
    <xf numFmtId="0" fontId="7" fillId="0" borderId="0" xfId="54" applyFont="1" applyFill="1" applyBorder="1" applyAlignment="1" applyProtection="1">
      <alignment horizontal="center" vertical="center"/>
      <protection/>
    </xf>
    <xf numFmtId="0" fontId="7" fillId="0" borderId="0" xfId="54" applyFont="1" applyFill="1" applyAlignment="1">
      <alignment vertical="center"/>
      <protection/>
    </xf>
    <xf numFmtId="0" fontId="6" fillId="0" borderId="0" xfId="54" applyFont="1" applyFill="1" applyAlignment="1" applyProtection="1">
      <alignment vertical="center"/>
      <protection/>
    </xf>
    <xf numFmtId="0" fontId="9" fillId="0" borderId="0" xfId="54" applyFont="1" applyFill="1" applyAlignment="1">
      <alignment vertical="center"/>
      <protection/>
    </xf>
    <xf numFmtId="0" fontId="9" fillId="0" borderId="10" xfId="54" applyFont="1" applyFill="1" applyBorder="1" applyAlignment="1" applyProtection="1">
      <alignment horizontal="center" vertical="center" wrapText="1"/>
      <protection/>
    </xf>
    <xf numFmtId="0" fontId="9" fillId="0" borderId="11" xfId="54" applyFont="1" applyFill="1" applyBorder="1" applyAlignment="1" applyProtection="1">
      <alignment horizontal="center" vertical="center" wrapText="1"/>
      <protection/>
    </xf>
    <xf numFmtId="0" fontId="9" fillId="0" borderId="12" xfId="54" applyFont="1" applyFill="1" applyBorder="1" applyAlignment="1" applyProtection="1">
      <alignment horizontal="center" vertical="center" wrapText="1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0" fontId="2" fillId="0" borderId="0" xfId="54" applyFill="1" applyAlignment="1">
      <alignment vertical="center" wrapText="1"/>
      <protection/>
    </xf>
    <xf numFmtId="0" fontId="9" fillId="0" borderId="14" xfId="54" applyFont="1" applyFill="1" applyBorder="1" applyAlignment="1" applyProtection="1">
      <alignment horizontal="center" vertical="center" wrapText="1"/>
      <protection/>
    </xf>
    <xf numFmtId="0" fontId="9" fillId="0" borderId="15" xfId="54" applyFont="1" applyFill="1" applyBorder="1" applyAlignment="1" applyProtection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 wrapText="1"/>
      <protection/>
    </xf>
    <xf numFmtId="0" fontId="7" fillId="0" borderId="0" xfId="54" applyFont="1" applyFill="1" applyAlignment="1">
      <alignment horizontal="center" vertical="center" wrapText="1"/>
      <protection/>
    </xf>
    <xf numFmtId="0" fontId="9" fillId="0" borderId="14" xfId="56" applyFont="1" applyFill="1" applyBorder="1" applyAlignment="1" applyProtection="1">
      <alignment horizontal="center" vertical="center" wrapText="1"/>
      <protection/>
    </xf>
    <xf numFmtId="0" fontId="9" fillId="0" borderId="15" xfId="56" applyFont="1" applyFill="1" applyBorder="1" applyAlignment="1" applyProtection="1">
      <alignment horizontal="left" vertical="center" wrapText="1" indent="1"/>
      <protection/>
    </xf>
    <xf numFmtId="3" fontId="3" fillId="0" borderId="14" xfId="56" applyNumberFormat="1" applyFont="1" applyFill="1" applyBorder="1" applyAlignment="1" applyProtection="1">
      <alignment horizontal="center" vertical="center" wrapText="1"/>
      <protection/>
    </xf>
    <xf numFmtId="3" fontId="3" fillId="0" borderId="16" xfId="56" applyNumberFormat="1" applyFont="1" applyFill="1" applyBorder="1" applyAlignment="1" applyProtection="1">
      <alignment horizontal="center" vertical="center" wrapText="1"/>
      <protection/>
    </xf>
    <xf numFmtId="49" fontId="2" fillId="0" borderId="17" xfId="56" applyNumberFormat="1" applyFont="1" applyFill="1" applyBorder="1" applyAlignment="1" applyProtection="1">
      <alignment horizontal="center" vertical="center" wrapText="1"/>
      <protection/>
    </xf>
    <xf numFmtId="0" fontId="10" fillId="0" borderId="18" xfId="54" applyFont="1" applyBorder="1" applyAlignment="1" applyProtection="1">
      <alignment horizontal="left" wrapText="1" indent="1"/>
      <protection/>
    </xf>
    <xf numFmtId="3" fontId="10" fillId="0" borderId="19" xfId="56" applyNumberFormat="1" applyFont="1" applyFill="1" applyBorder="1" applyAlignment="1" applyProtection="1">
      <alignment horizontal="center" vertical="center" wrapText="1"/>
      <protection locked="0"/>
    </xf>
    <xf numFmtId="3" fontId="10" fillId="0" borderId="20" xfId="54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 applyAlignment="1">
      <alignment vertical="center" wrapText="1"/>
      <protection/>
    </xf>
    <xf numFmtId="49" fontId="2" fillId="0" borderId="21" xfId="56" applyNumberFormat="1" applyFont="1" applyFill="1" applyBorder="1" applyAlignment="1" applyProtection="1">
      <alignment horizontal="center" vertical="center" wrapText="1"/>
      <protection/>
    </xf>
    <xf numFmtId="0" fontId="10" fillId="0" borderId="22" xfId="54" applyFont="1" applyBorder="1" applyAlignment="1" applyProtection="1">
      <alignment horizontal="left" wrapText="1" indent="1"/>
      <protection/>
    </xf>
    <xf numFmtId="3" fontId="10" fillId="0" borderId="21" xfId="56" applyNumberFormat="1" applyFont="1" applyFill="1" applyBorder="1" applyAlignment="1" applyProtection="1">
      <alignment horizontal="center" vertical="center" wrapText="1"/>
      <protection locked="0"/>
    </xf>
    <xf numFmtId="3" fontId="10" fillId="0" borderId="23" xfId="54" applyNumberFormat="1" applyFont="1" applyFill="1" applyBorder="1" applyAlignment="1">
      <alignment horizontal="center" vertical="center" wrapText="1"/>
      <protection/>
    </xf>
    <xf numFmtId="0" fontId="12" fillId="0" borderId="0" xfId="54" applyFont="1" applyFill="1" applyAlignment="1">
      <alignment vertical="center" wrapText="1"/>
      <protection/>
    </xf>
    <xf numFmtId="3" fontId="10" fillId="33" borderId="21" xfId="56" applyNumberFormat="1" applyFont="1" applyFill="1" applyBorder="1" applyAlignment="1" applyProtection="1">
      <alignment horizontal="center" vertical="center" wrapText="1"/>
      <protection/>
    </xf>
    <xf numFmtId="49" fontId="2" fillId="0" borderId="24" xfId="56" applyNumberFormat="1" applyFont="1" applyFill="1" applyBorder="1" applyAlignment="1" applyProtection="1">
      <alignment horizontal="center" vertical="center" wrapText="1"/>
      <protection/>
    </xf>
    <xf numFmtId="0" fontId="10" fillId="0" borderId="25" xfId="54" applyFont="1" applyBorder="1" applyAlignment="1" applyProtection="1">
      <alignment horizontal="left" wrapText="1" indent="1"/>
      <protection/>
    </xf>
    <xf numFmtId="3" fontId="10" fillId="33" borderId="26" xfId="56" applyNumberFormat="1" applyFont="1" applyFill="1" applyBorder="1" applyAlignment="1" applyProtection="1">
      <alignment horizontal="center" vertical="center" wrapText="1"/>
      <protection/>
    </xf>
    <xf numFmtId="3" fontId="10" fillId="0" borderId="27" xfId="54" applyNumberFormat="1" applyFont="1" applyFill="1" applyBorder="1" applyAlignment="1">
      <alignment horizontal="center" vertical="center" wrapText="1"/>
      <protection/>
    </xf>
    <xf numFmtId="0" fontId="3" fillId="0" borderId="15" xfId="54" applyFont="1" applyBorder="1" applyAlignment="1" applyProtection="1">
      <alignment horizontal="left" vertical="center" wrapText="1" indent="1"/>
      <protection/>
    </xf>
    <xf numFmtId="49" fontId="2" fillId="0" borderId="19" xfId="56" applyNumberFormat="1" applyFont="1" applyFill="1" applyBorder="1" applyAlignment="1" applyProtection="1">
      <alignment horizontal="center" vertical="center" wrapText="1"/>
      <protection/>
    </xf>
    <xf numFmtId="0" fontId="10" fillId="0" borderId="28" xfId="54" applyFont="1" applyBorder="1" applyAlignment="1" applyProtection="1">
      <alignment horizontal="left" wrapText="1" indent="1"/>
      <protection/>
    </xf>
    <xf numFmtId="49" fontId="2" fillId="0" borderId="26" xfId="56" applyNumberFormat="1" applyFont="1" applyFill="1" applyBorder="1" applyAlignment="1" applyProtection="1">
      <alignment horizontal="center" vertical="center" wrapText="1"/>
      <protection/>
    </xf>
    <xf numFmtId="0" fontId="10" fillId="0" borderId="29" xfId="54" applyFont="1" applyBorder="1" applyAlignment="1" applyProtection="1">
      <alignment horizontal="left" wrapText="1" indent="1"/>
      <protection/>
    </xf>
    <xf numFmtId="3" fontId="10" fillId="0" borderId="26" xfId="56" applyNumberFormat="1" applyFont="1" applyFill="1" applyBorder="1" applyAlignment="1" applyProtection="1">
      <alignment horizontal="center" vertical="center" wrapText="1"/>
      <protection locked="0"/>
    </xf>
    <xf numFmtId="3" fontId="10" fillId="0" borderId="19" xfId="56" applyNumberFormat="1" applyFont="1" applyFill="1" applyBorder="1" applyAlignment="1" applyProtection="1">
      <alignment horizontal="center" vertical="center" wrapText="1"/>
      <protection/>
    </xf>
    <xf numFmtId="0" fontId="3" fillId="0" borderId="14" xfId="54" applyFont="1" applyBorder="1" applyAlignment="1" applyProtection="1">
      <alignment horizontal="center" wrapText="1"/>
      <protection/>
    </xf>
    <xf numFmtId="0" fontId="10" fillId="0" borderId="29" xfId="54" applyFont="1" applyBorder="1" applyAlignment="1" applyProtection="1">
      <alignment wrapText="1"/>
      <protection/>
    </xf>
    <xf numFmtId="3" fontId="10" fillId="0" borderId="20" xfId="56" applyNumberFormat="1" applyFont="1" applyFill="1" applyBorder="1" applyAlignment="1" applyProtection="1">
      <alignment horizontal="center" vertical="center" wrapText="1"/>
      <protection locked="0"/>
    </xf>
    <xf numFmtId="164" fontId="10" fillId="0" borderId="21" xfId="56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54" applyFont="1" applyFill="1" applyBorder="1" applyAlignment="1">
      <alignment horizontal="center" vertical="center" wrapText="1"/>
      <protection/>
    </xf>
    <xf numFmtId="164" fontId="10" fillId="0" borderId="26" xfId="56" applyNumberFormat="1" applyFont="1" applyFill="1" applyBorder="1" applyAlignment="1" applyProtection="1">
      <alignment horizontal="center" vertical="center" wrapText="1"/>
      <protection locked="0"/>
    </xf>
    <xf numFmtId="0" fontId="10" fillId="0" borderId="27" xfId="54" applyFont="1" applyFill="1" applyBorder="1" applyAlignment="1">
      <alignment horizontal="center" vertical="center" wrapText="1"/>
      <protection/>
    </xf>
    <xf numFmtId="164" fontId="3" fillId="0" borderId="14" xfId="56" applyNumberFormat="1" applyFont="1" applyFill="1" applyBorder="1" applyAlignment="1" applyProtection="1">
      <alignment horizontal="center" vertical="center" wrapText="1"/>
      <protection/>
    </xf>
    <xf numFmtId="164" fontId="3" fillId="0" borderId="16" xfId="56" applyNumberFormat="1" applyFont="1" applyFill="1" applyBorder="1" applyAlignment="1" applyProtection="1">
      <alignment horizontal="center" vertical="center" wrapText="1"/>
      <protection/>
    </xf>
    <xf numFmtId="0" fontId="10" fillId="0" borderId="19" xfId="54" applyFont="1" applyBorder="1" applyAlignment="1" applyProtection="1">
      <alignment horizontal="center" wrapText="1"/>
      <protection/>
    </xf>
    <xf numFmtId="164" fontId="10" fillId="0" borderId="19" xfId="56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21" xfId="54" applyFont="1" applyBorder="1" applyAlignment="1" applyProtection="1">
      <alignment horizontal="center" wrapText="1"/>
      <protection/>
    </xf>
    <xf numFmtId="0" fontId="10" fillId="0" borderId="26" xfId="54" applyFont="1" applyBorder="1" applyAlignment="1" applyProtection="1">
      <alignment horizontal="center" wrapText="1"/>
      <protection/>
    </xf>
    <xf numFmtId="164" fontId="3" fillId="0" borderId="14" xfId="56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56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54" applyFont="1" applyBorder="1" applyAlignment="1" applyProtection="1">
      <alignment wrapText="1"/>
      <protection/>
    </xf>
    <xf numFmtId="0" fontId="3" fillId="0" borderId="30" xfId="54" applyFont="1" applyBorder="1" applyAlignment="1" applyProtection="1">
      <alignment horizontal="center" wrapText="1"/>
      <protection/>
    </xf>
    <xf numFmtId="0" fontId="3" fillId="0" borderId="31" xfId="54" applyFont="1" applyBorder="1" applyAlignment="1" applyProtection="1">
      <alignment wrapText="1"/>
      <protection/>
    </xf>
    <xf numFmtId="164" fontId="3" fillId="0" borderId="30" xfId="56" applyNumberFormat="1" applyFont="1" applyFill="1" applyBorder="1" applyAlignment="1" applyProtection="1">
      <alignment horizontal="center" vertical="center" wrapText="1"/>
      <protection/>
    </xf>
    <xf numFmtId="164" fontId="3" fillId="0" borderId="32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54" applyFont="1" applyFill="1" applyAlignment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 indent="1"/>
      <protection/>
    </xf>
    <xf numFmtId="164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Alignment="1" applyProtection="1">
      <alignment horizontal="center" vertical="center" wrapText="1"/>
      <protection/>
    </xf>
    <xf numFmtId="0" fontId="2" fillId="0" borderId="0" xfId="54" applyFont="1" applyFill="1" applyAlignment="1" applyProtection="1">
      <alignment vertical="center" wrapText="1"/>
      <protection/>
    </xf>
    <xf numFmtId="0" fontId="10" fillId="0" borderId="0" xfId="54" applyFont="1" applyFill="1" applyAlignment="1" applyProtection="1">
      <alignment horizontal="center" vertical="center" wrapText="1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0" fontId="9" fillId="0" borderId="12" xfId="56" applyFont="1" applyFill="1" applyBorder="1" applyAlignment="1" applyProtection="1">
      <alignment horizontal="center" vertical="center" wrapText="1"/>
      <protection/>
    </xf>
    <xf numFmtId="0" fontId="9" fillId="0" borderId="11" xfId="56" applyFont="1" applyFill="1" applyBorder="1" applyAlignment="1" applyProtection="1">
      <alignment vertical="center" wrapText="1"/>
      <protection/>
    </xf>
    <xf numFmtId="164" fontId="3" fillId="0" borderId="12" xfId="56" applyNumberFormat="1" applyFont="1" applyFill="1" applyBorder="1" applyAlignment="1" applyProtection="1">
      <alignment horizontal="center" vertical="center" wrapText="1"/>
      <protection/>
    </xf>
    <xf numFmtId="164" fontId="3" fillId="0" borderId="13" xfId="56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Alignment="1">
      <alignment vertical="center" wrapText="1"/>
      <protection/>
    </xf>
    <xf numFmtId="0" fontId="2" fillId="0" borderId="33" xfId="56" applyFont="1" applyFill="1" applyBorder="1" applyAlignment="1" applyProtection="1">
      <alignment horizontal="left" vertical="center" wrapText="1" indent="1"/>
      <protection/>
    </xf>
    <xf numFmtId="3" fontId="10" fillId="0" borderId="34" xfId="56" applyNumberFormat="1" applyFont="1" applyFill="1" applyBorder="1" applyAlignment="1" applyProtection="1">
      <alignment horizontal="center" vertical="center" wrapText="1"/>
      <protection locked="0"/>
    </xf>
    <xf numFmtId="3" fontId="10" fillId="0" borderId="33" xfId="54" applyNumberFormat="1" applyFont="1" applyFill="1" applyBorder="1" applyAlignment="1">
      <alignment horizontal="center" vertical="center" wrapText="1"/>
      <protection/>
    </xf>
    <xf numFmtId="0" fontId="2" fillId="0" borderId="23" xfId="56" applyFont="1" applyFill="1" applyBorder="1" applyAlignment="1" applyProtection="1">
      <alignment horizontal="left" vertical="center" wrapText="1" indent="1"/>
      <protection/>
    </xf>
    <xf numFmtId="3" fontId="10" fillId="0" borderId="35" xfId="56" applyNumberFormat="1" applyFont="1" applyFill="1" applyBorder="1" applyAlignment="1" applyProtection="1">
      <alignment horizontal="center" vertical="center" wrapText="1"/>
      <protection locked="0"/>
    </xf>
    <xf numFmtId="0" fontId="14" fillId="0" borderId="23" xfId="56" applyFont="1" applyFill="1" applyBorder="1" applyAlignment="1" applyProtection="1">
      <alignment horizontal="left" vertical="center" wrapText="1" indent="1"/>
      <protection/>
    </xf>
    <xf numFmtId="0" fontId="14" fillId="0" borderId="23" xfId="56" applyFont="1" applyFill="1" applyBorder="1" applyAlignment="1" applyProtection="1">
      <alignment horizontal="left" indent="6"/>
      <protection/>
    </xf>
    <xf numFmtId="0" fontId="14" fillId="0" borderId="23" xfId="56" applyFont="1" applyFill="1" applyBorder="1" applyAlignment="1" applyProtection="1">
      <alignment horizontal="left" vertical="center" wrapText="1" indent="6"/>
      <protection/>
    </xf>
    <xf numFmtId="3" fontId="15" fillId="0" borderId="35" xfId="56" applyNumberFormat="1" applyFont="1" applyFill="1" applyBorder="1" applyAlignment="1" applyProtection="1">
      <alignment horizontal="center" vertical="center" wrapText="1"/>
      <protection locked="0"/>
    </xf>
    <xf numFmtId="3" fontId="15" fillId="0" borderId="23" xfId="54" applyNumberFormat="1" applyFont="1" applyFill="1" applyBorder="1" applyAlignment="1">
      <alignment horizontal="center" vertical="center" wrapText="1"/>
      <protection/>
    </xf>
    <xf numFmtId="0" fontId="14" fillId="0" borderId="36" xfId="56" applyFont="1" applyFill="1" applyBorder="1" applyAlignment="1" applyProtection="1">
      <alignment horizontal="left" vertical="center" wrapText="1" indent="6"/>
      <protection/>
    </xf>
    <xf numFmtId="3" fontId="15" fillId="0" borderId="37" xfId="56" applyNumberFormat="1" applyFont="1" applyFill="1" applyBorder="1" applyAlignment="1" applyProtection="1">
      <alignment horizontal="center" vertical="center" wrapText="1"/>
      <protection locked="0"/>
    </xf>
    <xf numFmtId="3" fontId="15" fillId="0" borderId="27" xfId="54" applyNumberFormat="1" applyFont="1" applyFill="1" applyBorder="1" applyAlignment="1">
      <alignment horizontal="center" vertical="center" wrapText="1"/>
      <protection/>
    </xf>
    <xf numFmtId="0" fontId="9" fillId="0" borderId="31" xfId="56" applyFont="1" applyFill="1" applyBorder="1" applyAlignment="1" applyProtection="1">
      <alignment vertical="center" wrapText="1"/>
      <protection/>
    </xf>
    <xf numFmtId="3" fontId="10" fillId="0" borderId="17" xfId="56" applyNumberFormat="1" applyFont="1" applyFill="1" applyBorder="1" applyAlignment="1" applyProtection="1">
      <alignment horizontal="center" vertical="center" wrapText="1"/>
      <protection locked="0"/>
    </xf>
    <xf numFmtId="49" fontId="2" fillId="0" borderId="38" xfId="56" applyNumberFormat="1" applyFont="1" applyFill="1" applyBorder="1" applyAlignment="1" applyProtection="1">
      <alignment horizontal="center" vertical="center" wrapText="1"/>
      <protection/>
    </xf>
    <xf numFmtId="0" fontId="2" fillId="0" borderId="29" xfId="56" applyFont="1" applyFill="1" applyBorder="1" applyAlignment="1" applyProtection="1">
      <alignment horizontal="left" vertical="center" wrapText="1" indent="1"/>
      <protection/>
    </xf>
    <xf numFmtId="0" fontId="2" fillId="0" borderId="39" xfId="56" applyFont="1" applyFill="1" applyBorder="1" applyAlignment="1" applyProtection="1">
      <alignment horizontal="left" vertical="center" wrapText="1" indent="1"/>
      <protection/>
    </xf>
    <xf numFmtId="3" fontId="10" fillId="0" borderId="24" xfId="56" applyNumberFormat="1" applyFont="1" applyFill="1" applyBorder="1" applyAlignment="1" applyProtection="1">
      <alignment horizontal="center" vertical="center" wrapText="1"/>
      <protection locked="0"/>
    </xf>
    <xf numFmtId="3" fontId="10" fillId="0" borderId="36" xfId="54" applyNumberFormat="1" applyFont="1" applyFill="1" applyBorder="1" applyAlignment="1">
      <alignment horizontal="center" vertical="center" wrapText="1"/>
      <protection/>
    </xf>
    <xf numFmtId="49" fontId="9" fillId="0" borderId="39" xfId="56" applyNumberFormat="1" applyFont="1" applyFill="1" applyBorder="1" applyAlignment="1" applyProtection="1">
      <alignment horizontal="center" vertical="center" wrapText="1"/>
      <protection/>
    </xf>
    <xf numFmtId="0" fontId="9" fillId="0" borderId="40" xfId="56" applyFont="1" applyFill="1" applyBorder="1" applyAlignment="1" applyProtection="1">
      <alignment vertical="center" wrapText="1"/>
      <protection/>
    </xf>
    <xf numFmtId="0" fontId="2" fillId="0" borderId="18" xfId="56" applyFont="1" applyFill="1" applyBorder="1" applyAlignment="1" applyProtection="1">
      <alignment vertical="center" wrapText="1"/>
      <protection/>
    </xf>
    <xf numFmtId="0" fontId="2" fillId="0" borderId="25" xfId="56" applyFont="1" applyFill="1" applyBorder="1" applyAlignment="1" applyProtection="1">
      <alignment horizontal="left" vertical="center" wrapText="1" indent="1"/>
      <protection/>
    </xf>
    <xf numFmtId="49" fontId="9" fillId="0" borderId="30" xfId="56" applyNumberFormat="1" applyFont="1" applyFill="1" applyBorder="1" applyAlignment="1" applyProtection="1">
      <alignment horizontal="center" vertical="center" wrapText="1"/>
      <protection/>
    </xf>
    <xf numFmtId="0" fontId="3" fillId="0" borderId="31" xfId="54" applyFont="1" applyBorder="1" applyAlignment="1" applyProtection="1">
      <alignment horizontal="left" vertical="center" wrapText="1" indent="1"/>
      <protection/>
    </xf>
    <xf numFmtId="164" fontId="3" fillId="0" borderId="30" xfId="56" applyNumberFormat="1" applyFont="1" applyFill="1" applyBorder="1" applyAlignment="1" applyProtection="1">
      <alignment horizontal="center" vertical="center" wrapText="1"/>
      <protection locked="0"/>
    </xf>
    <xf numFmtId="0" fontId="10" fillId="0" borderId="28" xfId="54" applyFont="1" applyBorder="1" applyAlignment="1" applyProtection="1">
      <alignment horizontal="left" vertical="center" wrapText="1" indent="1"/>
      <protection/>
    </xf>
    <xf numFmtId="0" fontId="9" fillId="0" borderId="15" xfId="56" applyFont="1" applyFill="1" applyBorder="1" applyAlignment="1" applyProtection="1">
      <alignment horizontal="left" vertical="center" wrapText="1" indent="1"/>
      <protection/>
    </xf>
    <xf numFmtId="0" fontId="2" fillId="0" borderId="28" xfId="56" applyFont="1" applyFill="1" applyBorder="1" applyAlignment="1" applyProtection="1">
      <alignment horizontal="left" vertical="center" wrapText="1" indent="1"/>
      <protection/>
    </xf>
    <xf numFmtId="0" fontId="2" fillId="0" borderId="41" xfId="56" applyFont="1" applyFill="1" applyBorder="1" applyAlignment="1" applyProtection="1">
      <alignment horizontal="left" vertical="center" wrapText="1" indent="1"/>
      <protection/>
    </xf>
    <xf numFmtId="16" fontId="2" fillId="0" borderId="0" xfId="54" applyNumberFormat="1" applyFill="1" applyAlignment="1">
      <alignment vertical="center" wrapText="1"/>
      <protection/>
    </xf>
    <xf numFmtId="3" fontId="3" fillId="0" borderId="14" xfId="54" applyNumberFormat="1" applyFont="1" applyBorder="1" applyAlignment="1" applyProtection="1">
      <alignment horizontal="center" vertical="center" wrapText="1"/>
      <protection/>
    </xf>
    <xf numFmtId="3" fontId="3" fillId="0" borderId="16" xfId="54" applyNumberFormat="1" applyFont="1" applyBorder="1" applyAlignment="1" applyProtection="1">
      <alignment horizontal="center" vertical="center" wrapText="1"/>
      <protection/>
    </xf>
    <xf numFmtId="164" fontId="3" fillId="0" borderId="14" xfId="54" applyNumberFormat="1" applyFont="1" applyBorder="1" applyAlignment="1" applyProtection="1" quotePrefix="1">
      <alignment horizontal="center" vertical="center" wrapText="1"/>
      <protection/>
    </xf>
    <xf numFmtId="164" fontId="3" fillId="0" borderId="16" xfId="54" applyNumberFormat="1" applyFont="1" applyBorder="1" applyAlignment="1" applyProtection="1" quotePrefix="1">
      <alignment horizontal="center" vertical="center" wrapText="1"/>
      <protection/>
    </xf>
    <xf numFmtId="0" fontId="3" fillId="0" borderId="30" xfId="54" applyFont="1" applyBorder="1" applyAlignment="1" applyProtection="1">
      <alignment horizontal="center" vertical="center" wrapText="1"/>
      <protection/>
    </xf>
    <xf numFmtId="164" fontId="3" fillId="0" borderId="30" xfId="54" applyNumberFormat="1" applyFont="1" applyBorder="1" applyAlignment="1" applyProtection="1" quotePrefix="1">
      <alignment horizontal="center" vertical="center" wrapText="1"/>
      <protection/>
    </xf>
    <xf numFmtId="164" fontId="3" fillId="0" borderId="32" xfId="54" applyNumberFormat="1" applyFont="1" applyBorder="1" applyAlignment="1" applyProtection="1" quotePrefix="1">
      <alignment horizontal="center" vertical="center" wrapText="1"/>
      <protection/>
    </xf>
    <xf numFmtId="0" fontId="2" fillId="0" borderId="0" xfId="54" applyFont="1" applyFill="1" applyAlignment="1" applyProtection="1">
      <alignment horizontal="left" vertical="center" wrapText="1"/>
      <protection/>
    </xf>
    <xf numFmtId="0" fontId="2" fillId="0" borderId="0" xfId="54" applyFont="1" applyFill="1" applyAlignment="1" applyProtection="1">
      <alignment vertical="center" wrapText="1"/>
      <protection/>
    </xf>
    <xf numFmtId="0" fontId="2" fillId="0" borderId="0" xfId="54" applyFont="1" applyFill="1" applyAlignment="1" applyProtection="1">
      <alignment horizontal="center" vertical="center" wrapText="1"/>
      <protection/>
    </xf>
    <xf numFmtId="0" fontId="2" fillId="0" borderId="0" xfId="54" applyFont="1" applyFill="1" applyAlignment="1" applyProtection="1">
      <alignment horizontal="right" vertical="center" wrapText="1" indent="1"/>
      <protection/>
    </xf>
    <xf numFmtId="164" fontId="9" fillId="0" borderId="0" xfId="55" applyNumberFormat="1" applyFont="1" applyFill="1" applyBorder="1" applyAlignment="1" applyProtection="1">
      <alignment vertical="center" wrapText="1"/>
      <protection/>
    </xf>
    <xf numFmtId="164" fontId="4" fillId="0" borderId="0" xfId="55" applyNumberFormat="1" applyFont="1" applyFill="1" applyAlignment="1" applyProtection="1">
      <alignment vertical="center" wrapText="1"/>
      <protection/>
    </xf>
    <xf numFmtId="164" fontId="4" fillId="0" borderId="0" xfId="55" applyNumberFormat="1" applyFont="1" applyFill="1" applyAlignment="1" applyProtection="1">
      <alignment horizontal="left" vertical="center" wrapText="1"/>
      <protection/>
    </xf>
    <xf numFmtId="164" fontId="2" fillId="0" borderId="0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Alignment="1" applyProtection="1">
      <alignment vertical="center"/>
      <protection/>
    </xf>
    <xf numFmtId="0" fontId="6" fillId="0" borderId="0" xfId="55" applyFont="1" applyFill="1" applyAlignment="1" applyProtection="1">
      <alignment vertical="center"/>
      <protection/>
    </xf>
    <xf numFmtId="0" fontId="9" fillId="0" borderId="0" xfId="55" applyFont="1" applyFill="1" applyAlignment="1" applyProtection="1">
      <alignment vertical="center"/>
      <protection/>
    </xf>
    <xf numFmtId="0" fontId="7" fillId="0" borderId="10" xfId="55" applyFont="1" applyFill="1" applyBorder="1" applyAlignment="1" applyProtection="1">
      <alignment horizontal="center" vertical="center" wrapText="1"/>
      <protection/>
    </xf>
    <xf numFmtId="0" fontId="7" fillId="0" borderId="11" xfId="55" applyFont="1" applyFill="1" applyBorder="1" applyAlignment="1" applyProtection="1">
      <alignment horizontal="center" vertical="center" wrapText="1"/>
      <protection/>
    </xf>
    <xf numFmtId="0" fontId="7" fillId="0" borderId="12" xfId="55" applyFont="1" applyFill="1" applyBorder="1" applyAlignment="1" applyProtection="1">
      <alignment horizontal="center" vertical="center" wrapText="1"/>
      <protection/>
    </xf>
    <xf numFmtId="0" fontId="7" fillId="0" borderId="13" xfId="55" applyFont="1" applyFill="1" applyBorder="1" applyAlignment="1" applyProtection="1">
      <alignment horizontal="center" vertical="center" wrapText="1"/>
      <protection/>
    </xf>
    <xf numFmtId="0" fontId="2" fillId="0" borderId="0" xfId="55" applyFill="1" applyAlignment="1" applyProtection="1">
      <alignment vertical="center" wrapText="1"/>
      <protection/>
    </xf>
    <xf numFmtId="0" fontId="7" fillId="0" borderId="14" xfId="55" applyFont="1" applyFill="1" applyBorder="1" applyAlignment="1" applyProtection="1">
      <alignment horizontal="center" vertical="center" wrapText="1"/>
      <protection/>
    </xf>
    <xf numFmtId="0" fontId="7" fillId="0" borderId="15" xfId="55" applyFont="1" applyFill="1" applyBorder="1" applyAlignment="1" applyProtection="1">
      <alignment horizontal="center" vertical="center" wrapText="1"/>
      <protection/>
    </xf>
    <xf numFmtId="0" fontId="7" fillId="0" borderId="16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Fill="1" applyAlignment="1" applyProtection="1">
      <alignment horizontal="center" vertical="center" wrapText="1"/>
      <protection/>
    </xf>
    <xf numFmtId="0" fontId="7" fillId="0" borderId="15" xfId="55" applyFont="1" applyFill="1" applyBorder="1" applyAlignment="1" applyProtection="1">
      <alignment horizontal="left" vertical="center" wrapText="1" indent="1"/>
      <protection/>
    </xf>
    <xf numFmtId="164" fontId="7" fillId="0" borderId="14" xfId="55" applyNumberFormat="1" applyFont="1" applyFill="1" applyBorder="1" applyAlignment="1" applyProtection="1">
      <alignment horizontal="center" vertical="center" wrapText="1"/>
      <protection/>
    </xf>
    <xf numFmtId="164" fontId="7" fillId="0" borderId="42" xfId="55" applyNumberFormat="1" applyFont="1" applyFill="1" applyBorder="1" applyAlignment="1" applyProtection="1">
      <alignment horizontal="center" vertical="center" wrapText="1"/>
      <protection/>
    </xf>
    <xf numFmtId="164" fontId="7" fillId="0" borderId="16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5" applyFont="1" applyFill="1" applyAlignment="1" applyProtection="1">
      <alignment vertical="center" wrapText="1"/>
      <protection/>
    </xf>
    <xf numFmtId="49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4" fillId="0" borderId="18" xfId="56" applyFont="1" applyFill="1" applyBorder="1" applyAlignment="1" applyProtection="1">
      <alignment horizontal="left" vertical="center" wrapText="1" indent="1"/>
      <protection/>
    </xf>
    <xf numFmtId="164" fontId="4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17" fillId="0" borderId="43" xfId="55" applyFont="1" applyFill="1" applyBorder="1" applyAlignment="1" applyProtection="1">
      <alignment horizontal="center" vertical="center" wrapText="1"/>
      <protection/>
    </xf>
    <xf numFmtId="49" fontId="4" fillId="0" borderId="21" xfId="55" applyNumberFormat="1" applyFont="1" applyFill="1" applyBorder="1" applyAlignment="1" applyProtection="1">
      <alignment horizontal="center" vertical="center" wrapText="1"/>
      <protection/>
    </xf>
    <xf numFmtId="0" fontId="4" fillId="0" borderId="22" xfId="56" applyFont="1" applyFill="1" applyBorder="1" applyAlignment="1" applyProtection="1">
      <alignment horizontal="left" vertical="center" wrapText="1" indent="1"/>
      <protection/>
    </xf>
    <xf numFmtId="164" fontId="4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17" fillId="0" borderId="44" xfId="55" applyFont="1" applyFill="1" applyBorder="1" applyAlignment="1" applyProtection="1">
      <alignment horizontal="center" vertical="center" wrapText="1"/>
      <protection/>
    </xf>
    <xf numFmtId="0" fontId="17" fillId="0" borderId="23" xfId="55" applyFont="1" applyFill="1" applyBorder="1" applyAlignment="1" applyProtection="1">
      <alignment horizontal="center" vertical="center" wrapText="1"/>
      <protection/>
    </xf>
    <xf numFmtId="0" fontId="4" fillId="0" borderId="41" xfId="56" applyFont="1" applyFill="1" applyBorder="1" applyAlignment="1" applyProtection="1">
      <alignment horizontal="left" vertical="center" wrapText="1" indent="1"/>
      <protection/>
    </xf>
    <xf numFmtId="0" fontId="4" fillId="0" borderId="44" xfId="55" applyFont="1" applyFill="1" applyBorder="1" applyAlignment="1" applyProtection="1">
      <alignment horizontal="center" vertical="center" wrapText="1"/>
      <protection/>
    </xf>
    <xf numFmtId="0" fontId="4" fillId="0" borderId="23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Fill="1" applyAlignment="1" applyProtection="1">
      <alignment vertical="center" wrapText="1"/>
      <protection/>
    </xf>
    <xf numFmtId="164" fontId="4" fillId="0" borderId="26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45" xfId="55" applyFont="1" applyFill="1" applyBorder="1" applyAlignment="1" applyProtection="1">
      <alignment horizontal="center" vertical="center" wrapText="1"/>
      <protection/>
    </xf>
    <xf numFmtId="0" fontId="4" fillId="0" borderId="27" xfId="55" applyFont="1" applyFill="1" applyBorder="1" applyAlignment="1" applyProtection="1">
      <alignment horizontal="center" vertical="center" wrapText="1"/>
      <protection/>
    </xf>
    <xf numFmtId="164" fontId="7" fillId="0" borderId="12" xfId="55" applyNumberFormat="1" applyFont="1" applyFill="1" applyBorder="1" applyAlignment="1" applyProtection="1">
      <alignment horizontal="center" vertical="center" wrapText="1"/>
      <protection/>
    </xf>
    <xf numFmtId="164" fontId="7" fillId="0" borderId="13" xfId="55" applyNumberFormat="1" applyFont="1" applyFill="1" applyBorder="1" applyAlignment="1" applyProtection="1">
      <alignment horizontal="center" vertical="center" wrapText="1"/>
      <protection/>
    </xf>
    <xf numFmtId="0" fontId="4" fillId="0" borderId="28" xfId="56" applyFont="1" applyFill="1" applyBorder="1" applyAlignment="1" applyProtection="1">
      <alignment horizontal="left" vertical="center" wrapText="1" indent="1"/>
      <protection/>
    </xf>
    <xf numFmtId="164" fontId="4" fillId="0" borderId="17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55" applyFont="1" applyFill="1" applyBorder="1" applyAlignment="1" applyProtection="1">
      <alignment horizontal="center" vertical="center" wrapText="1"/>
      <protection/>
    </xf>
    <xf numFmtId="3" fontId="4" fillId="0" borderId="21" xfId="55" applyNumberFormat="1" applyFont="1" applyFill="1" applyBorder="1" applyAlignment="1" applyProtection="1">
      <alignment horizontal="center" vertical="center" wrapText="1"/>
      <protection locked="0"/>
    </xf>
    <xf numFmtId="3" fontId="4" fillId="0" borderId="23" xfId="55" applyNumberFormat="1" applyFont="1" applyFill="1" applyBorder="1" applyAlignment="1" applyProtection="1">
      <alignment horizontal="center" vertical="center" wrapText="1"/>
      <protection/>
    </xf>
    <xf numFmtId="0" fontId="7" fillId="0" borderId="14" xfId="55" applyFont="1" applyFill="1" applyBorder="1" applyAlignment="1" applyProtection="1">
      <alignment horizontal="center" vertical="center" wrapText="1"/>
      <protection/>
    </xf>
    <xf numFmtId="0" fontId="7" fillId="0" borderId="15" xfId="56" applyFont="1" applyFill="1" applyBorder="1" applyAlignment="1" applyProtection="1">
      <alignment horizontal="left" vertical="center" wrapText="1" indent="1"/>
      <protection/>
    </xf>
    <xf numFmtId="164" fontId="7" fillId="0" borderId="12" xfId="55" applyNumberFormat="1" applyFont="1" applyFill="1" applyBorder="1" applyAlignment="1" applyProtection="1">
      <alignment horizontal="center" vertical="center" wrapText="1"/>
      <protection locked="0"/>
    </xf>
    <xf numFmtId="164" fontId="7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55" applyNumberFormat="1" applyFont="1" applyFill="1" applyBorder="1" applyAlignment="1" applyProtection="1">
      <alignment horizontal="center" vertical="center" wrapText="1"/>
      <protection/>
    </xf>
    <xf numFmtId="0" fontId="4" fillId="0" borderId="28" xfId="56" applyFont="1" applyFill="1" applyBorder="1" applyAlignment="1" applyProtection="1">
      <alignment horizontal="left" vertical="center" wrapText="1" indent="1"/>
      <protection/>
    </xf>
    <xf numFmtId="0" fontId="4" fillId="0" borderId="22" xfId="56" applyFont="1" applyFill="1" applyBorder="1" applyAlignment="1" applyProtection="1">
      <alignment horizontal="left" vertical="center" wrapText="1" indent="1"/>
      <protection/>
    </xf>
    <xf numFmtId="0" fontId="4" fillId="0" borderId="31" xfId="56" applyFont="1" applyFill="1" applyBorder="1" applyAlignment="1" applyProtection="1" quotePrefix="1">
      <alignment horizontal="left" vertical="center" wrapText="1" indent="1"/>
      <protection/>
    </xf>
    <xf numFmtId="0" fontId="4" fillId="0" borderId="31" xfId="56" applyFont="1" applyFill="1" applyBorder="1" applyAlignment="1" applyProtection="1">
      <alignment horizontal="left" vertical="center" wrapText="1" indent="1"/>
      <protection/>
    </xf>
    <xf numFmtId="0" fontId="16" fillId="0" borderId="14" xfId="55" applyFont="1" applyBorder="1" applyAlignment="1" applyProtection="1">
      <alignment horizontal="center" vertical="center" wrapText="1"/>
      <protection/>
    </xf>
    <xf numFmtId="164" fontId="4" fillId="0" borderId="33" xfId="55" applyNumberFormat="1" applyFont="1" applyFill="1" applyBorder="1" applyAlignment="1" applyProtection="1">
      <alignment horizontal="center" vertical="center" wrapText="1"/>
      <protection locked="0"/>
    </xf>
    <xf numFmtId="164" fontId="4" fillId="0" borderId="27" xfId="55" applyNumberFormat="1" applyFont="1" applyFill="1" applyBorder="1" applyAlignment="1" applyProtection="1">
      <alignment horizontal="center" vertical="center" wrapText="1"/>
      <protection locked="0"/>
    </xf>
    <xf numFmtId="0" fontId="18" fillId="0" borderId="46" xfId="55" applyFont="1" applyBorder="1" applyAlignment="1" applyProtection="1">
      <alignment horizontal="left" wrapText="1" indent="1"/>
      <protection/>
    </xf>
    <xf numFmtId="0" fontId="2" fillId="0" borderId="0" xfId="55" applyFont="1" applyFill="1" applyAlignment="1" applyProtection="1">
      <alignment horizontal="left" vertical="center" wrapText="1"/>
      <protection/>
    </xf>
    <xf numFmtId="0" fontId="2" fillId="0" borderId="0" xfId="55" applyFont="1" applyFill="1" applyAlignment="1" applyProtection="1">
      <alignment vertical="center" wrapText="1"/>
      <protection/>
    </xf>
    <xf numFmtId="0" fontId="2" fillId="0" borderId="0" xfId="55" applyFont="1" applyFill="1" applyAlignment="1" applyProtection="1">
      <alignment horizontal="right" vertical="center" wrapText="1" indent="1"/>
      <protection/>
    </xf>
    <xf numFmtId="0" fontId="2" fillId="0" borderId="0" xfId="55" applyFont="1" applyFill="1" applyAlignment="1" applyProtection="1">
      <alignment vertical="center" wrapText="1"/>
      <protection/>
    </xf>
    <xf numFmtId="0" fontId="7" fillId="0" borderId="47" xfId="56" applyFont="1" applyFill="1" applyBorder="1" applyAlignment="1" applyProtection="1">
      <alignment horizontal="left" vertical="center" wrapText="1" indent="1"/>
      <protection/>
    </xf>
    <xf numFmtId="164" fontId="7" fillId="0" borderId="16" xfId="55" applyNumberFormat="1" applyFont="1" applyFill="1" applyBorder="1" applyAlignment="1" applyProtection="1">
      <alignment horizontal="center" vertical="center" wrapText="1"/>
      <protection/>
    </xf>
    <xf numFmtId="0" fontId="13" fillId="0" borderId="0" xfId="55" applyFont="1" applyFill="1" applyAlignment="1" applyProtection="1">
      <alignment vertical="center" wrapText="1"/>
      <protection/>
    </xf>
    <xf numFmtId="49" fontId="4" fillId="0" borderId="48" xfId="55" applyNumberFormat="1" applyFont="1" applyFill="1" applyBorder="1" applyAlignment="1" applyProtection="1">
      <alignment horizontal="center" vertical="center" wrapText="1"/>
      <protection/>
    </xf>
    <xf numFmtId="0" fontId="4" fillId="0" borderId="49" xfId="56" applyFont="1" applyFill="1" applyBorder="1" applyAlignment="1" applyProtection="1">
      <alignment horizontal="left" vertical="center" wrapText="1" indent="1"/>
      <protection/>
    </xf>
    <xf numFmtId="164" fontId="4" fillId="0" borderId="17" xfId="55" applyNumberFormat="1" applyFont="1" applyFill="1" applyBorder="1" applyAlignment="1" applyProtection="1">
      <alignment horizontal="center" vertical="center" wrapText="1"/>
      <protection locked="0"/>
    </xf>
    <xf numFmtId="3" fontId="4" fillId="0" borderId="33" xfId="55" applyNumberFormat="1" applyFont="1" applyFill="1" applyBorder="1" applyAlignment="1" applyProtection="1">
      <alignment horizontal="center" vertical="center" wrapText="1"/>
      <protection/>
    </xf>
    <xf numFmtId="0" fontId="4" fillId="0" borderId="50" xfId="56" applyFont="1" applyFill="1" applyBorder="1" applyAlignment="1" applyProtection="1">
      <alignment horizontal="left" vertical="center" wrapText="1" indent="1"/>
      <protection/>
    </xf>
    <xf numFmtId="164" fontId="4" fillId="0" borderId="21" xfId="55" applyNumberFormat="1" applyFont="1" applyFill="1" applyBorder="1" applyAlignment="1" applyProtection="1">
      <alignment horizontal="center" vertical="center" wrapText="1"/>
      <protection locked="0"/>
    </xf>
    <xf numFmtId="3" fontId="4" fillId="0" borderId="23" xfId="55" applyNumberFormat="1" applyFont="1" applyFill="1" applyBorder="1" applyAlignment="1" applyProtection="1">
      <alignment horizontal="center" vertical="center" wrapText="1"/>
      <protection/>
    </xf>
    <xf numFmtId="164" fontId="4" fillId="0" borderId="26" xfId="55" applyNumberFormat="1" applyFont="1" applyFill="1" applyBorder="1" applyAlignment="1" applyProtection="1">
      <alignment horizontal="center" vertical="center" wrapText="1"/>
      <protection locked="0"/>
    </xf>
    <xf numFmtId="3" fontId="4" fillId="0" borderId="27" xfId="55" applyNumberFormat="1" applyFont="1" applyFill="1" applyBorder="1" applyAlignment="1" applyProtection="1">
      <alignment horizontal="center" vertical="center" wrapText="1"/>
      <protection/>
    </xf>
    <xf numFmtId="164" fontId="7" fillId="0" borderId="14" xfId="55" applyNumberFormat="1" applyFont="1" applyFill="1" applyBorder="1" applyAlignment="1" applyProtection="1">
      <alignment horizontal="center" vertical="center" wrapText="1"/>
      <protection/>
    </xf>
    <xf numFmtId="164" fontId="4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17" fillId="0" borderId="20" xfId="55" applyFont="1" applyFill="1" applyBorder="1" applyAlignment="1" applyProtection="1">
      <alignment horizontal="center" vertical="center" wrapText="1"/>
      <protection/>
    </xf>
    <xf numFmtId="0" fontId="4" fillId="0" borderId="23" xfId="55" applyFont="1" applyFill="1" applyBorder="1" applyAlignment="1" applyProtection="1">
      <alignment horizontal="center" vertical="center" wrapText="1"/>
      <protection/>
    </xf>
    <xf numFmtId="0" fontId="4" fillId="0" borderId="27" xfId="55" applyFont="1" applyFill="1" applyBorder="1" applyAlignment="1" applyProtection="1">
      <alignment horizontal="center" vertical="center" wrapText="1"/>
      <protection/>
    </xf>
    <xf numFmtId="0" fontId="7" fillId="0" borderId="47" xfId="55" applyFont="1" applyFill="1" applyBorder="1" applyAlignment="1" applyProtection="1">
      <alignment horizontal="left" vertical="center" wrapText="1" indent="1"/>
      <protection/>
    </xf>
    <xf numFmtId="0" fontId="2" fillId="0" borderId="0" xfId="55" applyFont="1" applyFill="1" applyAlignment="1" applyProtection="1">
      <alignment horizontal="left" vertical="center" wrapText="1"/>
      <protection/>
    </xf>
    <xf numFmtId="0" fontId="2" fillId="0" borderId="0" xfId="55" applyFont="1" applyFill="1" applyAlignment="1" applyProtection="1">
      <alignment horizontal="center" vertical="center" wrapText="1"/>
      <protection/>
    </xf>
    <xf numFmtId="0" fontId="9" fillId="0" borderId="14" xfId="55" applyFont="1" applyFill="1" applyBorder="1" applyAlignment="1" applyProtection="1">
      <alignment horizontal="left" vertical="center"/>
      <protection/>
    </xf>
    <xf numFmtId="0" fontId="9" fillId="0" borderId="51" xfId="55" applyFont="1" applyFill="1" applyBorder="1" applyAlignment="1" applyProtection="1">
      <alignment vertical="center" wrapText="1"/>
      <protection/>
    </xf>
    <xf numFmtId="3" fontId="9" fillId="0" borderId="16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5" applyFill="1" applyAlignment="1" applyProtection="1">
      <alignment horizontal="left" vertical="center" wrapText="1"/>
      <protection/>
    </xf>
    <xf numFmtId="164" fontId="4" fillId="0" borderId="0" xfId="54" applyNumberFormat="1" applyFont="1" applyFill="1" applyAlignment="1" applyProtection="1">
      <alignment horizontal="left" vertical="center" wrapText="1"/>
      <protection/>
    </xf>
    <xf numFmtId="0" fontId="6" fillId="0" borderId="0" xfId="54" applyFont="1" applyFill="1" applyBorder="1" applyAlignment="1" applyProtection="1">
      <alignment horizontal="right" vertical="center" wrapText="1" indent="1"/>
      <protection/>
    </xf>
    <xf numFmtId="0" fontId="20" fillId="0" borderId="0" xfId="54" applyFont="1" applyFill="1" applyBorder="1" applyAlignment="1" applyProtection="1">
      <alignment horizontal="center" vertical="center" wrapText="1"/>
      <protection/>
    </xf>
    <xf numFmtId="0" fontId="6" fillId="0" borderId="47" xfId="54" applyFont="1" applyFill="1" applyBorder="1" applyAlignment="1" applyProtection="1">
      <alignment horizontal="center" vertical="center" wrapText="1"/>
      <protection/>
    </xf>
    <xf numFmtId="0" fontId="6" fillId="0" borderId="10" xfId="54" applyFont="1" applyFill="1" applyBorder="1" applyAlignment="1" applyProtection="1">
      <alignment horizontal="center" vertical="center" wrapText="1"/>
      <protection/>
    </xf>
    <xf numFmtId="164" fontId="6" fillId="0" borderId="14" xfId="54" applyNumberFormat="1" applyFont="1" applyFill="1" applyBorder="1" applyAlignment="1" applyProtection="1">
      <alignment horizontal="center" vertical="center" wrapText="1"/>
      <protection/>
    </xf>
    <xf numFmtId="164" fontId="6" fillId="0" borderId="16" xfId="54" applyNumberFormat="1" applyFont="1" applyFill="1" applyBorder="1" applyAlignment="1" applyProtection="1">
      <alignment horizontal="center" vertical="center" wrapText="1"/>
      <protection/>
    </xf>
    <xf numFmtId="0" fontId="20" fillId="0" borderId="14" xfId="56" applyFont="1" applyFill="1" applyBorder="1" applyAlignment="1" applyProtection="1">
      <alignment horizontal="center" vertical="center" wrapText="1"/>
      <protection/>
    </xf>
    <xf numFmtId="0" fontId="20" fillId="0" borderId="31" xfId="56" applyFont="1" applyFill="1" applyBorder="1" applyAlignment="1" applyProtection="1">
      <alignment horizontal="left" vertical="center" wrapText="1" indent="1"/>
      <protection/>
    </xf>
    <xf numFmtId="164" fontId="20" fillId="0" borderId="14" xfId="56" applyNumberFormat="1" applyFont="1" applyFill="1" applyBorder="1" applyAlignment="1" applyProtection="1">
      <alignment horizontal="center" vertical="center" wrapText="1"/>
      <protection/>
    </xf>
    <xf numFmtId="164" fontId="20" fillId="0" borderId="16" xfId="56" applyNumberFormat="1" applyFont="1" applyFill="1" applyBorder="1" applyAlignment="1" applyProtection="1">
      <alignment horizontal="center" vertical="center" wrapText="1"/>
      <protection/>
    </xf>
    <xf numFmtId="49" fontId="14" fillId="0" borderId="17" xfId="56" applyNumberFormat="1" applyFont="1" applyFill="1" applyBorder="1" applyAlignment="1" applyProtection="1">
      <alignment horizontal="center" vertical="center" wrapText="1"/>
      <protection/>
    </xf>
    <xf numFmtId="0" fontId="15" fillId="0" borderId="18" xfId="54" applyFont="1" applyBorder="1" applyAlignment="1" applyProtection="1">
      <alignment horizontal="left" wrapText="1" indent="1"/>
      <protection/>
    </xf>
    <xf numFmtId="164" fontId="14" fillId="0" borderId="19" xfId="56" applyNumberFormat="1" applyFont="1" applyFill="1" applyBorder="1" applyAlignment="1" applyProtection="1">
      <alignment horizontal="center" vertical="center" wrapText="1"/>
      <protection locked="0"/>
    </xf>
    <xf numFmtId="3" fontId="14" fillId="0" borderId="20" xfId="54" applyNumberFormat="1" applyFont="1" applyFill="1" applyBorder="1" applyAlignment="1">
      <alignment horizontal="center" vertical="center" wrapText="1"/>
      <protection/>
    </xf>
    <xf numFmtId="49" fontId="14" fillId="0" borderId="21" xfId="56" applyNumberFormat="1" applyFont="1" applyFill="1" applyBorder="1" applyAlignment="1" applyProtection="1">
      <alignment horizontal="center" vertical="center" wrapText="1"/>
      <protection/>
    </xf>
    <xf numFmtId="0" fontId="15" fillId="0" borderId="22" xfId="54" applyFont="1" applyBorder="1" applyAlignment="1" applyProtection="1">
      <alignment horizontal="left" wrapText="1" indent="1"/>
      <protection/>
    </xf>
    <xf numFmtId="164" fontId="14" fillId="0" borderId="21" xfId="56" applyNumberFormat="1" applyFont="1" applyFill="1" applyBorder="1" applyAlignment="1" applyProtection="1">
      <alignment horizontal="center" vertical="center" wrapText="1"/>
      <protection locked="0"/>
    </xf>
    <xf numFmtId="3" fontId="14" fillId="0" borderId="23" xfId="54" applyNumberFormat="1" applyFont="1" applyFill="1" applyBorder="1" applyAlignment="1">
      <alignment horizontal="center" vertical="center" wrapText="1"/>
      <protection/>
    </xf>
    <xf numFmtId="164" fontId="14" fillId="33" borderId="21" xfId="56" applyNumberFormat="1" applyFont="1" applyFill="1" applyBorder="1" applyAlignment="1" applyProtection="1">
      <alignment horizontal="center" vertical="center" wrapText="1"/>
      <protection/>
    </xf>
    <xf numFmtId="49" fontId="14" fillId="0" borderId="24" xfId="56" applyNumberFormat="1" applyFont="1" applyFill="1" applyBorder="1" applyAlignment="1" applyProtection="1">
      <alignment horizontal="center" vertical="center" wrapText="1"/>
      <protection/>
    </xf>
    <xf numFmtId="0" fontId="15" fillId="0" borderId="25" xfId="54" applyFont="1" applyBorder="1" applyAlignment="1" applyProtection="1">
      <alignment horizontal="left" wrapText="1" indent="1"/>
      <protection/>
    </xf>
    <xf numFmtId="164" fontId="14" fillId="33" borderId="26" xfId="56" applyNumberFormat="1" applyFont="1" applyFill="1" applyBorder="1" applyAlignment="1" applyProtection="1">
      <alignment horizontal="center" vertical="center" wrapText="1"/>
      <protection/>
    </xf>
    <xf numFmtId="3" fontId="14" fillId="0" borderId="27" xfId="54" applyNumberFormat="1" applyFont="1" applyFill="1" applyBorder="1" applyAlignment="1">
      <alignment horizontal="center" vertical="center" wrapText="1"/>
      <protection/>
    </xf>
    <xf numFmtId="0" fontId="21" fillId="0" borderId="15" xfId="54" applyFont="1" applyBorder="1" applyAlignment="1" applyProtection="1">
      <alignment horizontal="left" vertical="center" wrapText="1" indent="1"/>
      <protection/>
    </xf>
    <xf numFmtId="3" fontId="20" fillId="0" borderId="16" xfId="56" applyNumberFormat="1" applyFont="1" applyFill="1" applyBorder="1" applyAlignment="1" applyProtection="1">
      <alignment horizontal="center" vertical="center" wrapText="1"/>
      <protection/>
    </xf>
    <xf numFmtId="49" fontId="14" fillId="0" borderId="19" xfId="56" applyNumberFormat="1" applyFont="1" applyFill="1" applyBorder="1" applyAlignment="1" applyProtection="1">
      <alignment horizontal="center" vertical="center" wrapText="1"/>
      <protection/>
    </xf>
    <xf numFmtId="0" fontId="15" fillId="0" borderId="28" xfId="54" applyFont="1" applyBorder="1" applyAlignment="1" applyProtection="1">
      <alignment horizontal="left" wrapText="1" indent="1"/>
      <protection/>
    </xf>
    <xf numFmtId="49" fontId="14" fillId="0" borderId="26" xfId="56" applyNumberFormat="1" applyFont="1" applyFill="1" applyBorder="1" applyAlignment="1" applyProtection="1">
      <alignment horizontal="center" vertical="center" wrapText="1"/>
      <protection/>
    </xf>
    <xf numFmtId="0" fontId="15" fillId="0" borderId="29" xfId="54" applyFont="1" applyBorder="1" applyAlignment="1" applyProtection="1">
      <alignment horizontal="left" wrapText="1" indent="1"/>
      <protection/>
    </xf>
    <xf numFmtId="164" fontId="14" fillId="0" borderId="26" xfId="56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56" applyFont="1" applyFill="1" applyBorder="1" applyAlignment="1" applyProtection="1">
      <alignment horizontal="left" vertical="center" wrapText="1" indent="1"/>
      <protection/>
    </xf>
    <xf numFmtId="164" fontId="20" fillId="0" borderId="12" xfId="56" applyNumberFormat="1" applyFont="1" applyFill="1" applyBorder="1" applyAlignment="1" applyProtection="1">
      <alignment horizontal="center" vertical="center" wrapText="1"/>
      <protection/>
    </xf>
    <xf numFmtId="3" fontId="20" fillId="0" borderId="13" xfId="56" applyNumberFormat="1" applyFont="1" applyFill="1" applyBorder="1" applyAlignment="1" applyProtection="1">
      <alignment horizontal="center" vertical="center" wrapText="1"/>
      <protection/>
    </xf>
    <xf numFmtId="164" fontId="14" fillId="0" borderId="17" xfId="56" applyNumberFormat="1" applyFont="1" applyFill="1" applyBorder="1" applyAlignment="1" applyProtection="1">
      <alignment horizontal="center" vertical="center" wrapText="1"/>
      <protection locked="0"/>
    </xf>
    <xf numFmtId="3" fontId="14" fillId="0" borderId="33" xfId="54" applyNumberFormat="1" applyFont="1" applyFill="1" applyBorder="1" applyAlignment="1">
      <alignment horizontal="center" vertical="center" wrapText="1"/>
      <protection/>
    </xf>
    <xf numFmtId="164" fontId="14" fillId="0" borderId="21" xfId="56" applyNumberFormat="1" applyFont="1" applyFill="1" applyBorder="1" applyAlignment="1" applyProtection="1">
      <alignment horizontal="center" vertical="center" wrapText="1"/>
      <protection locked="0"/>
    </xf>
    <xf numFmtId="3" fontId="11" fillId="0" borderId="23" xfId="54" applyNumberFormat="1" applyFont="1" applyFill="1" applyBorder="1" applyAlignment="1">
      <alignment vertical="center" wrapText="1"/>
      <protection/>
    </xf>
    <xf numFmtId="3" fontId="12" fillId="0" borderId="23" xfId="54" applyNumberFormat="1" applyFont="1" applyFill="1" applyBorder="1" applyAlignment="1">
      <alignment vertical="center" wrapText="1"/>
      <protection/>
    </xf>
    <xf numFmtId="164" fontId="14" fillId="0" borderId="24" xfId="56" applyNumberFormat="1" applyFont="1" applyFill="1" applyBorder="1" applyAlignment="1" applyProtection="1">
      <alignment horizontal="center" vertical="center" wrapText="1"/>
      <protection locked="0"/>
    </xf>
    <xf numFmtId="3" fontId="14" fillId="0" borderId="36" xfId="54" applyNumberFormat="1" applyFont="1" applyFill="1" applyBorder="1" applyAlignment="1">
      <alignment horizontal="center" vertical="center" wrapText="1"/>
      <protection/>
    </xf>
    <xf numFmtId="164" fontId="14" fillId="0" borderId="38" xfId="56" applyNumberFormat="1" applyFont="1" applyFill="1" applyBorder="1" applyAlignment="1" applyProtection="1">
      <alignment horizontal="center" vertical="center" wrapText="1"/>
      <protection locked="0"/>
    </xf>
    <xf numFmtId="3" fontId="12" fillId="0" borderId="52" xfId="54" applyNumberFormat="1" applyFont="1" applyFill="1" applyBorder="1" applyAlignment="1">
      <alignment vertical="center" wrapText="1"/>
      <protection/>
    </xf>
    <xf numFmtId="164" fontId="20" fillId="0" borderId="14" xfId="56" applyNumberFormat="1" applyFont="1" applyFill="1" applyBorder="1" applyAlignment="1" applyProtection="1">
      <alignment horizontal="center" vertical="center" wrapText="1"/>
      <protection/>
    </xf>
    <xf numFmtId="3" fontId="20" fillId="0" borderId="16" xfId="56" applyNumberFormat="1" applyFont="1" applyFill="1" applyBorder="1" applyAlignment="1" applyProtection="1">
      <alignment horizontal="center" vertical="center" wrapText="1"/>
      <protection/>
    </xf>
    <xf numFmtId="164" fontId="14" fillId="0" borderId="17" xfId="56" applyNumberFormat="1" applyFont="1" applyFill="1" applyBorder="1" applyAlignment="1" applyProtection="1">
      <alignment horizontal="center" vertical="center" wrapText="1"/>
      <protection/>
    </xf>
    <xf numFmtId="3" fontId="14" fillId="0" borderId="23" xfId="54" applyNumberFormat="1" applyFont="1" applyFill="1" applyBorder="1" applyAlignment="1">
      <alignment horizontal="center" vertical="center" wrapText="1"/>
      <protection/>
    </xf>
    <xf numFmtId="3" fontId="14" fillId="0" borderId="36" xfId="54" applyNumberFormat="1" applyFont="1" applyFill="1" applyBorder="1" applyAlignment="1">
      <alignment horizontal="center" vertical="center" wrapText="1"/>
      <protection/>
    </xf>
    <xf numFmtId="164" fontId="14" fillId="0" borderId="19" xfId="56" applyNumberFormat="1" applyFont="1" applyFill="1" applyBorder="1" applyAlignment="1" applyProtection="1">
      <alignment horizontal="center" vertical="center" wrapText="1"/>
      <protection locked="0"/>
    </xf>
    <xf numFmtId="3" fontId="14" fillId="0" borderId="20" xfId="54" applyNumberFormat="1" applyFont="1" applyFill="1" applyBorder="1" applyAlignment="1">
      <alignment horizontal="center" vertical="center" wrapText="1"/>
      <protection/>
    </xf>
    <xf numFmtId="164" fontId="14" fillId="0" borderId="26" xfId="56" applyNumberFormat="1" applyFont="1" applyFill="1" applyBorder="1" applyAlignment="1" applyProtection="1">
      <alignment horizontal="center" vertical="center" wrapText="1"/>
      <protection locked="0"/>
    </xf>
    <xf numFmtId="3" fontId="14" fillId="0" borderId="27" xfId="54" applyNumberFormat="1" applyFont="1" applyFill="1" applyBorder="1" applyAlignment="1">
      <alignment horizontal="center" vertical="center" wrapText="1"/>
      <protection/>
    </xf>
    <xf numFmtId="3" fontId="12" fillId="0" borderId="20" xfId="54" applyNumberFormat="1" applyFont="1" applyFill="1" applyBorder="1" applyAlignment="1">
      <alignment vertical="center" wrapText="1"/>
      <protection/>
    </xf>
    <xf numFmtId="3" fontId="12" fillId="0" borderId="27" xfId="54" applyNumberFormat="1" applyFont="1" applyFill="1" applyBorder="1" applyAlignment="1">
      <alignment vertical="center" wrapText="1"/>
      <protection/>
    </xf>
    <xf numFmtId="0" fontId="21" fillId="0" borderId="14" xfId="54" applyFont="1" applyBorder="1" applyAlignment="1" applyProtection="1">
      <alignment horizontal="center" wrapText="1"/>
      <protection/>
    </xf>
    <xf numFmtId="0" fontId="15" fillId="0" borderId="29" xfId="54" applyFont="1" applyBorder="1" applyAlignment="1" applyProtection="1">
      <alignment wrapText="1"/>
      <protection/>
    </xf>
    <xf numFmtId="164" fontId="20" fillId="0" borderId="16" xfId="56" applyNumberFormat="1" applyFont="1" applyFill="1" applyBorder="1" applyAlignment="1" applyProtection="1">
      <alignment horizontal="center" vertical="center" wrapText="1"/>
      <protection/>
    </xf>
    <xf numFmtId="0" fontId="14" fillId="0" borderId="23" xfId="54" applyFont="1" applyFill="1" applyBorder="1" applyAlignment="1">
      <alignment horizontal="center" vertical="center" wrapText="1"/>
      <protection/>
    </xf>
    <xf numFmtId="0" fontId="14" fillId="0" borderId="27" xfId="54" applyFont="1" applyFill="1" applyBorder="1" applyAlignment="1">
      <alignment horizontal="center" vertical="center" wrapText="1"/>
      <protection/>
    </xf>
    <xf numFmtId="0" fontId="15" fillId="0" borderId="19" xfId="54" applyFont="1" applyBorder="1" applyAlignment="1" applyProtection="1">
      <alignment horizontal="center" wrapText="1"/>
      <protection/>
    </xf>
    <xf numFmtId="0" fontId="14" fillId="0" borderId="20" xfId="54" applyFont="1" applyFill="1" applyBorder="1" applyAlignment="1">
      <alignment horizontal="center" vertical="center" wrapText="1"/>
      <protection/>
    </xf>
    <xf numFmtId="0" fontId="15" fillId="0" borderId="21" xfId="54" applyFont="1" applyBorder="1" applyAlignment="1" applyProtection="1">
      <alignment horizontal="center" wrapText="1"/>
      <protection/>
    </xf>
    <xf numFmtId="0" fontId="15" fillId="0" borderId="26" xfId="54" applyFont="1" applyBorder="1" applyAlignment="1" applyProtection="1">
      <alignment horizontal="center" wrapText="1"/>
      <protection/>
    </xf>
    <xf numFmtId="0" fontId="22" fillId="0" borderId="27" xfId="54" applyFont="1" applyFill="1" applyBorder="1" applyAlignment="1">
      <alignment horizontal="center" vertical="center" wrapText="1"/>
      <protection/>
    </xf>
    <xf numFmtId="164" fontId="20" fillId="0" borderId="14" xfId="56" applyNumberFormat="1" applyFont="1" applyFill="1" applyBorder="1" applyAlignment="1" applyProtection="1">
      <alignment horizontal="center" vertical="center" wrapText="1"/>
      <protection locked="0"/>
    </xf>
    <xf numFmtId="164" fontId="20" fillId="0" borderId="16" xfId="56" applyNumberFormat="1" applyFont="1" applyFill="1" applyBorder="1" applyAlignment="1" applyProtection="1">
      <alignment horizontal="center" vertical="center" wrapText="1"/>
      <protection locked="0"/>
    </xf>
    <xf numFmtId="0" fontId="21" fillId="0" borderId="15" xfId="54" applyFont="1" applyBorder="1" applyAlignment="1" applyProtection="1">
      <alignment wrapText="1"/>
      <protection/>
    </xf>
    <xf numFmtId="0" fontId="21" fillId="0" borderId="30" xfId="54" applyFont="1" applyBorder="1" applyAlignment="1" applyProtection="1">
      <alignment horizontal="center" wrapText="1"/>
      <protection/>
    </xf>
    <xf numFmtId="0" fontId="21" fillId="0" borderId="31" xfId="54" applyFont="1" applyBorder="1" applyAlignment="1" applyProtection="1">
      <alignment wrapText="1"/>
      <protection/>
    </xf>
    <xf numFmtId="164" fontId="20" fillId="0" borderId="30" xfId="56" applyNumberFormat="1" applyFont="1" applyFill="1" applyBorder="1" applyAlignment="1" applyProtection="1">
      <alignment horizontal="center" vertical="center" wrapText="1"/>
      <protection/>
    </xf>
    <xf numFmtId="164" fontId="20" fillId="0" borderId="32" xfId="56" applyNumberFormat="1" applyFont="1" applyFill="1" applyBorder="1" applyAlignment="1" applyProtection="1">
      <alignment horizontal="center" vertical="center" wrapText="1"/>
      <protection/>
    </xf>
    <xf numFmtId="0" fontId="21" fillId="0" borderId="0" xfId="54" applyFont="1" applyBorder="1" applyAlignment="1" applyProtection="1">
      <alignment horizontal="center" wrapText="1"/>
      <protection/>
    </xf>
    <xf numFmtId="0" fontId="21" fillId="0" borderId="0" xfId="54" applyFont="1" applyBorder="1" applyAlignment="1" applyProtection="1">
      <alignment wrapText="1"/>
      <protection/>
    </xf>
    <xf numFmtId="164" fontId="20" fillId="0" borderId="0" xfId="56" applyNumberFormat="1" applyFont="1" applyFill="1" applyBorder="1" applyAlignment="1" applyProtection="1">
      <alignment horizontal="center" vertical="center" wrapText="1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0" fontId="6" fillId="0" borderId="0" xfId="54" applyFont="1" applyFill="1" applyBorder="1" applyAlignment="1" applyProtection="1">
      <alignment horizontal="left" vertical="center" wrapText="1" indent="1"/>
      <protection/>
    </xf>
    <xf numFmtId="164" fontId="20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54" applyFont="1" applyFill="1" applyAlignment="1" applyProtection="1">
      <alignment horizontal="center" vertical="center" wrapText="1"/>
      <protection/>
    </xf>
    <xf numFmtId="0" fontId="14" fillId="0" borderId="0" xfId="54" applyFont="1" applyFill="1" applyAlignment="1" applyProtection="1">
      <alignment vertical="center" wrapText="1"/>
      <protection/>
    </xf>
    <xf numFmtId="0" fontId="14" fillId="0" borderId="0" xfId="54" applyFont="1" applyFill="1" applyAlignment="1" applyProtection="1">
      <alignment horizontal="right" vertical="center" wrapText="1" indent="1"/>
      <protection/>
    </xf>
    <xf numFmtId="0" fontId="20" fillId="0" borderId="10" xfId="54" applyFont="1" applyFill="1" applyBorder="1" applyAlignment="1" applyProtection="1">
      <alignment horizontal="center" vertical="center" wrapText="1"/>
      <protection/>
    </xf>
    <xf numFmtId="0" fontId="6" fillId="0" borderId="46" xfId="54" applyFont="1" applyFill="1" applyBorder="1" applyAlignment="1" applyProtection="1">
      <alignment horizontal="center" vertical="center" wrapText="1"/>
      <protection/>
    </xf>
    <xf numFmtId="164" fontId="6" fillId="0" borderId="12" xfId="54" applyNumberFormat="1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20" fillId="0" borderId="12" xfId="56" applyFont="1" applyFill="1" applyBorder="1" applyAlignment="1" applyProtection="1">
      <alignment horizontal="center" vertical="center" wrapText="1"/>
      <protection/>
    </xf>
    <xf numFmtId="0" fontId="20" fillId="0" borderId="11" xfId="56" applyFont="1" applyFill="1" applyBorder="1" applyAlignment="1" applyProtection="1">
      <alignment vertical="center" wrapText="1"/>
      <protection/>
    </xf>
    <xf numFmtId="0" fontId="14" fillId="0" borderId="18" xfId="56" applyFont="1" applyFill="1" applyBorder="1" applyAlignment="1" applyProtection="1">
      <alignment horizontal="left" vertical="center" wrapText="1" indent="1"/>
      <protection/>
    </xf>
    <xf numFmtId="3" fontId="14" fillId="0" borderId="33" xfId="54" applyNumberFormat="1" applyFont="1" applyFill="1" applyBorder="1" applyAlignment="1">
      <alignment horizontal="center" vertical="center" wrapText="1"/>
      <protection/>
    </xf>
    <xf numFmtId="0" fontId="14" fillId="0" borderId="22" xfId="56" applyFont="1" applyFill="1" applyBorder="1" applyAlignment="1" applyProtection="1">
      <alignment horizontal="left" vertical="center" wrapText="1" indent="1"/>
      <protection/>
    </xf>
    <xf numFmtId="0" fontId="14" fillId="0" borderId="53" xfId="56" applyFont="1" applyFill="1" applyBorder="1" applyAlignment="1" applyProtection="1">
      <alignment horizontal="left" vertical="center" wrapText="1" indent="1"/>
      <protection/>
    </xf>
    <xf numFmtId="0" fontId="14" fillId="0" borderId="0" xfId="56" applyFont="1" applyFill="1" applyBorder="1" applyAlignment="1" applyProtection="1">
      <alignment horizontal="left" vertical="center" wrapText="1" indent="1"/>
      <protection/>
    </xf>
    <xf numFmtId="0" fontId="14" fillId="0" borderId="22" xfId="56" applyFont="1" applyFill="1" applyBorder="1" applyAlignment="1" applyProtection="1">
      <alignment horizontal="left" indent="6"/>
      <protection/>
    </xf>
    <xf numFmtId="0" fontId="14" fillId="0" borderId="22" xfId="56" applyFont="1" applyFill="1" applyBorder="1" applyAlignment="1" applyProtection="1">
      <alignment horizontal="left" vertical="center" wrapText="1" indent="6"/>
      <protection/>
    </xf>
    <xf numFmtId="0" fontId="14" fillId="0" borderId="25" xfId="56" applyFont="1" applyFill="1" applyBorder="1" applyAlignment="1" applyProtection="1">
      <alignment horizontal="left" vertical="center" wrapText="1" indent="6"/>
      <protection/>
    </xf>
    <xf numFmtId="0" fontId="20" fillId="0" borderId="15" xfId="56" applyFont="1" applyFill="1" applyBorder="1" applyAlignment="1" applyProtection="1">
      <alignment vertical="center" wrapText="1"/>
      <protection/>
    </xf>
    <xf numFmtId="0" fontId="14" fillId="0" borderId="29" xfId="56" applyFont="1" applyFill="1" applyBorder="1" applyAlignment="1" applyProtection="1">
      <alignment horizontal="left" vertical="center" wrapText="1" indent="1"/>
      <protection/>
    </xf>
    <xf numFmtId="0" fontId="15" fillId="0" borderId="29" xfId="54" applyFont="1" applyBorder="1" applyAlignment="1" applyProtection="1">
      <alignment horizontal="left" vertical="center" wrapText="1" indent="1"/>
      <protection/>
    </xf>
    <xf numFmtId="49" fontId="14" fillId="0" borderId="38" xfId="56" applyNumberFormat="1" applyFont="1" applyFill="1" applyBorder="1" applyAlignment="1" applyProtection="1">
      <alignment horizontal="center" vertical="center" wrapText="1"/>
      <protection/>
    </xf>
    <xf numFmtId="0" fontId="14" fillId="0" borderId="22" xfId="56" applyFont="1" applyFill="1" applyBorder="1" applyAlignment="1" applyProtection="1">
      <alignment vertical="top" wrapText="1"/>
      <protection/>
    </xf>
    <xf numFmtId="0" fontId="20" fillId="0" borderId="15" xfId="56" applyFont="1" applyFill="1" applyBorder="1" applyAlignment="1" applyProtection="1">
      <alignment horizontal="left" vertical="center" wrapText="1" indent="1"/>
      <protection/>
    </xf>
    <xf numFmtId="0" fontId="14" fillId="0" borderId="28" xfId="56" applyFont="1" applyFill="1" applyBorder="1" applyAlignment="1" applyProtection="1">
      <alignment horizontal="left" vertical="center" wrapText="1" indent="1"/>
      <protection/>
    </xf>
    <xf numFmtId="0" fontId="22" fillId="0" borderId="20" xfId="54" applyFont="1" applyFill="1" applyBorder="1" applyAlignment="1">
      <alignment horizontal="center" vertical="center" wrapText="1"/>
      <protection/>
    </xf>
    <xf numFmtId="0" fontId="14" fillId="0" borderId="41" xfId="56" applyFont="1" applyFill="1" applyBorder="1" applyAlignment="1" applyProtection="1">
      <alignment horizontal="left" vertical="center" wrapText="1" indent="1"/>
      <protection/>
    </xf>
    <xf numFmtId="0" fontId="22" fillId="0" borderId="27" xfId="54" applyFont="1" applyFill="1" applyBorder="1" applyAlignment="1">
      <alignment horizontal="center" vertical="center" wrapText="1"/>
      <protection/>
    </xf>
    <xf numFmtId="0" fontId="22" fillId="0" borderId="23" xfId="54" applyFont="1" applyFill="1" applyBorder="1" applyAlignment="1">
      <alignment horizontal="center" vertical="center" wrapText="1"/>
      <protection/>
    </xf>
    <xf numFmtId="164" fontId="21" fillId="0" borderId="14" xfId="54" applyNumberFormat="1" applyFont="1" applyBorder="1" applyAlignment="1" applyProtection="1">
      <alignment horizontal="center" vertical="center" wrapText="1"/>
      <protection/>
    </xf>
    <xf numFmtId="164" fontId="21" fillId="0" borderId="16" xfId="54" applyNumberFormat="1" applyFont="1" applyBorder="1" applyAlignment="1" applyProtection="1">
      <alignment horizontal="center" vertical="center" wrapText="1"/>
      <protection/>
    </xf>
    <xf numFmtId="164" fontId="21" fillId="0" borderId="14" xfId="54" applyNumberFormat="1" applyFont="1" applyBorder="1" applyAlignment="1" applyProtection="1" quotePrefix="1">
      <alignment horizontal="center" vertical="center" wrapText="1"/>
      <protection/>
    </xf>
    <xf numFmtId="164" fontId="21" fillId="0" borderId="16" xfId="54" applyNumberFormat="1" applyFont="1" applyBorder="1" applyAlignment="1" applyProtection="1" quotePrefix="1">
      <alignment horizontal="center" vertical="center" wrapText="1"/>
      <protection/>
    </xf>
    <xf numFmtId="0" fontId="21" fillId="0" borderId="30" xfId="54" applyFont="1" applyBorder="1" applyAlignment="1" applyProtection="1">
      <alignment horizontal="center" vertical="center" wrapText="1"/>
      <protection/>
    </xf>
    <xf numFmtId="0" fontId="5" fillId="0" borderId="31" xfId="54" applyFont="1" applyBorder="1" applyAlignment="1" applyProtection="1">
      <alignment horizontal="left" vertical="center" wrapText="1" indent="1"/>
      <protection/>
    </xf>
    <xf numFmtId="164" fontId="5" fillId="0" borderId="30" xfId="54" applyNumberFormat="1" applyFont="1" applyBorder="1" applyAlignment="1" applyProtection="1" quotePrefix="1">
      <alignment horizontal="center" vertical="center" wrapText="1"/>
      <protection/>
    </xf>
    <xf numFmtId="164" fontId="5" fillId="0" borderId="32" xfId="54" applyNumberFormat="1" applyFont="1" applyBorder="1" applyAlignment="1" applyProtection="1" quotePrefix="1">
      <alignment horizontal="center" vertical="center" wrapText="1"/>
      <protection/>
    </xf>
    <xf numFmtId="0" fontId="9" fillId="0" borderId="0" xfId="54" applyFont="1" applyFill="1" applyBorder="1" applyAlignment="1" applyProtection="1">
      <alignment horizontal="left" vertical="center"/>
      <protection/>
    </xf>
    <xf numFmtId="0" fontId="9" fillId="0" borderId="0" xfId="54" applyFont="1" applyFill="1" applyBorder="1" applyAlignment="1" applyProtection="1">
      <alignment vertical="center" wrapText="1"/>
      <protection/>
    </xf>
    <xf numFmtId="3" fontId="9" fillId="0" borderId="0" xfId="54" applyNumberFormat="1" applyFont="1" applyFill="1" applyBorder="1" applyAlignment="1" applyProtection="1">
      <alignment horizontal="center" vertical="center" wrapText="1"/>
      <protection locked="0"/>
    </xf>
    <xf numFmtId="164" fontId="20" fillId="0" borderId="47" xfId="56" applyNumberFormat="1" applyFont="1" applyFill="1" applyBorder="1" applyAlignment="1" applyProtection="1">
      <alignment horizontal="center" vertical="center" wrapText="1"/>
      <protection/>
    </xf>
    <xf numFmtId="0" fontId="9" fillId="0" borderId="38" xfId="56" applyFont="1" applyFill="1" applyBorder="1" applyAlignment="1" applyProtection="1">
      <alignment horizontal="center" vertical="center" wrapText="1"/>
      <protection/>
    </xf>
    <xf numFmtId="164" fontId="3" fillId="0" borderId="54" xfId="56" applyNumberFormat="1" applyFont="1" applyFill="1" applyBorder="1" applyAlignment="1" applyProtection="1">
      <alignment horizontal="center" vertical="center" wrapText="1"/>
      <protection/>
    </xf>
    <xf numFmtId="164" fontId="3" fillId="0" borderId="40" xfId="56" applyNumberFormat="1" applyFont="1" applyFill="1" applyBorder="1" applyAlignment="1" applyProtection="1">
      <alignment horizontal="center" vertical="center" wrapText="1"/>
      <protection/>
    </xf>
    <xf numFmtId="3" fontId="3" fillId="0" borderId="38" xfId="56" applyNumberFormat="1" applyFont="1" applyFill="1" applyBorder="1" applyAlignment="1" applyProtection="1">
      <alignment horizontal="center" vertical="center" wrapText="1"/>
      <protection locked="0"/>
    </xf>
    <xf numFmtId="3" fontId="3" fillId="0" borderId="55" xfId="56" applyNumberFormat="1" applyFont="1" applyFill="1" applyBorder="1" applyAlignment="1" applyProtection="1">
      <alignment horizontal="center" vertical="center" wrapText="1"/>
      <protection locked="0"/>
    </xf>
    <xf numFmtId="164" fontId="10" fillId="0" borderId="17" xfId="56" applyNumberFormat="1" applyFont="1" applyFill="1" applyBorder="1" applyAlignment="1" applyProtection="1">
      <alignment horizontal="center" vertical="center" wrapText="1"/>
      <protection/>
    </xf>
    <xf numFmtId="164" fontId="10" fillId="0" borderId="33" xfId="56" applyNumberFormat="1" applyFont="1" applyFill="1" applyBorder="1" applyAlignment="1" applyProtection="1">
      <alignment horizontal="center" vertical="center" wrapText="1"/>
      <protection/>
    </xf>
    <xf numFmtId="49" fontId="2" fillId="0" borderId="56" xfId="56" applyNumberFormat="1" applyFont="1" applyFill="1" applyBorder="1" applyAlignment="1" applyProtection="1">
      <alignment horizontal="center" vertical="center" wrapText="1"/>
      <protection/>
    </xf>
    <xf numFmtId="0" fontId="2" fillId="0" borderId="0" xfId="56" applyFont="1" applyFill="1" applyBorder="1" applyAlignment="1" applyProtection="1">
      <alignment vertical="center" wrapText="1"/>
      <protection/>
    </xf>
    <xf numFmtId="0" fontId="2" fillId="0" borderId="53" xfId="56" applyFont="1" applyFill="1" applyBorder="1" applyAlignment="1" applyProtection="1">
      <alignment horizontal="left" vertical="center" wrapText="1" indent="1"/>
      <protection/>
    </xf>
    <xf numFmtId="0" fontId="2" fillId="0" borderId="57" xfId="56" applyFont="1" applyFill="1" applyBorder="1" applyAlignment="1" applyProtection="1">
      <alignment horizontal="left" vertical="center" wrapText="1" indent="1"/>
      <protection/>
    </xf>
    <xf numFmtId="0" fontId="9" fillId="0" borderId="58" xfId="56" applyFont="1" applyFill="1" applyBorder="1" applyAlignment="1" applyProtection="1">
      <alignment horizontal="center" vertical="center" wrapText="1"/>
      <protection/>
    </xf>
    <xf numFmtId="49" fontId="2" fillId="0" borderId="50" xfId="56" applyNumberFormat="1" applyFont="1" applyFill="1" applyBorder="1" applyAlignment="1" applyProtection="1">
      <alignment horizontal="center" vertical="center" wrapText="1"/>
      <protection/>
    </xf>
    <xf numFmtId="49" fontId="2" fillId="0" borderId="59" xfId="56" applyNumberFormat="1" applyFont="1" applyFill="1" applyBorder="1" applyAlignment="1" applyProtection="1">
      <alignment horizontal="center" vertical="center" wrapText="1"/>
      <protection/>
    </xf>
    <xf numFmtId="0" fontId="19" fillId="0" borderId="0" xfId="54" applyFont="1" applyBorder="1" applyAlignment="1" applyProtection="1">
      <alignment horizontal="right" vertical="top"/>
      <protection locked="0"/>
    </xf>
    <xf numFmtId="0" fontId="20" fillId="0" borderId="60" xfId="54" applyFont="1" applyFill="1" applyBorder="1" applyAlignment="1" applyProtection="1">
      <alignment horizontal="center" vertical="center" wrapText="1"/>
      <protection/>
    </xf>
    <xf numFmtId="0" fontId="7" fillId="0" borderId="0" xfId="54" applyFont="1" applyFill="1" applyBorder="1" applyAlignment="1" applyProtection="1">
      <alignment horizontal="center" vertical="center"/>
      <protection/>
    </xf>
    <xf numFmtId="0" fontId="6" fillId="0" borderId="0" xfId="54" applyFont="1" applyFill="1" applyBorder="1" applyAlignment="1" applyProtection="1">
      <alignment horizontal="center" vertical="center"/>
      <protection/>
    </xf>
    <xf numFmtId="0" fontId="16" fillId="0" borderId="0" xfId="54" applyFont="1" applyAlignment="1" applyProtection="1">
      <alignment horizontal="right" vertical="center"/>
      <protection locked="0"/>
    </xf>
    <xf numFmtId="0" fontId="8" fillId="0" borderId="0" xfId="54" applyFont="1" applyFill="1" applyBorder="1" applyAlignment="1" applyProtection="1">
      <alignment horizontal="center" vertical="center"/>
      <protection/>
    </xf>
    <xf numFmtId="14" fontId="7" fillId="0" borderId="0" xfId="54" applyNumberFormat="1" applyFont="1" applyFill="1" applyBorder="1" applyAlignment="1" applyProtection="1">
      <alignment horizontal="center" vertical="center"/>
      <protection/>
    </xf>
    <xf numFmtId="164" fontId="7" fillId="0" borderId="0" xfId="55" applyNumberFormat="1" applyFont="1" applyFill="1" applyBorder="1" applyAlignment="1" applyProtection="1">
      <alignment horizontal="right" vertical="center" wrapText="1"/>
      <protection/>
    </xf>
    <xf numFmtId="0" fontId="8" fillId="0" borderId="0" xfId="55" applyFont="1" applyFill="1" applyAlignment="1" applyProtection="1">
      <alignment horizontal="center"/>
      <protection/>
    </xf>
    <xf numFmtId="0" fontId="7" fillId="0" borderId="46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Fill="1" applyBorder="1" applyAlignment="1" applyProtection="1">
      <alignment horizontal="center" vertical="center" wrapText="1"/>
      <protection/>
    </xf>
    <xf numFmtId="0" fontId="20" fillId="0" borderId="38" xfId="56" applyFont="1" applyFill="1" applyBorder="1" applyAlignment="1" applyProtection="1">
      <alignment horizontal="center" vertical="center" wrapText="1"/>
      <protection/>
    </xf>
    <xf numFmtId="0" fontId="14" fillId="0" borderId="41" xfId="56" applyFont="1" applyFill="1" applyBorder="1" applyAlignment="1" applyProtection="1">
      <alignment vertical="center" wrapText="1"/>
      <protection/>
    </xf>
    <xf numFmtId="164" fontId="20" fillId="0" borderId="30" xfId="56" applyNumberFormat="1" applyFont="1" applyFill="1" applyBorder="1" applyAlignment="1" applyProtection="1">
      <alignment horizontal="center" vertical="center" wrapText="1"/>
      <protection/>
    </xf>
    <xf numFmtId="3" fontId="20" fillId="0" borderId="32" xfId="56" applyNumberFormat="1" applyFont="1" applyFill="1" applyBorder="1" applyAlignment="1" applyProtection="1">
      <alignment horizontal="center" vertical="center" wrapText="1"/>
      <protection/>
    </xf>
    <xf numFmtId="164" fontId="20" fillId="0" borderId="17" xfId="56" applyNumberFormat="1" applyFont="1" applyFill="1" applyBorder="1" applyAlignment="1" applyProtection="1">
      <alignment horizontal="center" vertical="center" wrapText="1"/>
      <protection/>
    </xf>
    <xf numFmtId="3" fontId="14" fillId="0" borderId="33" xfId="56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4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0"/>
  <sheetViews>
    <sheetView tabSelected="1" zoomScale="125" zoomScaleNormal="125" zoomScaleSheetLayoutView="85" workbookViewId="0" topLeftCell="A109">
      <selection activeCell="E117" sqref="E116:E117"/>
    </sheetView>
  </sheetViews>
  <sheetFormatPr defaultColWidth="9.140625" defaultRowHeight="15"/>
  <cols>
    <col min="1" max="1" width="5.00390625" style="116" customWidth="1"/>
    <col min="2" max="2" width="48.140625" style="117" customWidth="1"/>
    <col min="3" max="3" width="12.7109375" style="119" customWidth="1"/>
    <col min="4" max="4" width="13.140625" style="12" customWidth="1"/>
    <col min="5" max="16384" width="9.140625" style="12" customWidth="1"/>
  </cols>
  <sheetData>
    <row r="1" spans="1:4" s="1" customFormat="1" ht="16.5" customHeight="1">
      <c r="A1" s="205"/>
      <c r="B1" s="336" t="s">
        <v>313</v>
      </c>
      <c r="C1" s="336"/>
      <c r="D1" s="336"/>
    </row>
    <row r="2" spans="1:4" s="5" customFormat="1" ht="21" customHeight="1">
      <c r="A2" s="338" t="s">
        <v>0</v>
      </c>
      <c r="B2" s="338"/>
      <c r="C2" s="338"/>
      <c r="D2" s="338"/>
    </row>
    <row r="3" spans="1:4" s="5" customFormat="1" ht="15.75">
      <c r="A3" s="338" t="s">
        <v>314</v>
      </c>
      <c r="B3" s="338"/>
      <c r="C3" s="338"/>
      <c r="D3" s="338"/>
    </row>
    <row r="4" spans="1:4" s="7" customFormat="1" ht="15.75" customHeight="1">
      <c r="A4" s="339" t="s">
        <v>312</v>
      </c>
      <c r="B4" s="339"/>
      <c r="C4" s="339"/>
      <c r="D4" s="339"/>
    </row>
    <row r="5" spans="1:3" ht="12.75">
      <c r="A5" s="3"/>
      <c r="B5" s="3"/>
      <c r="C5" s="206"/>
    </row>
    <row r="6" spans="1:4" s="16" customFormat="1" ht="12.75" customHeight="1" thickBot="1">
      <c r="A6" s="207"/>
      <c r="B6" s="207"/>
      <c r="C6" s="337" t="s">
        <v>1</v>
      </c>
      <c r="D6" s="337"/>
    </row>
    <row r="7" spans="1:4" s="16" customFormat="1" ht="32.25" customHeight="1" thickBot="1">
      <c r="A7" s="208"/>
      <c r="B7" s="209" t="s">
        <v>228</v>
      </c>
      <c r="C7" s="210" t="s">
        <v>259</v>
      </c>
      <c r="D7" s="211" t="s">
        <v>5</v>
      </c>
    </row>
    <row r="8" spans="1:4" s="16" customFormat="1" ht="12" customHeight="1" thickBot="1">
      <c r="A8" s="212" t="s">
        <v>10</v>
      </c>
      <c r="B8" s="213" t="s">
        <v>260</v>
      </c>
      <c r="C8" s="214">
        <f>+C9+C10+C11+C12+C13+C14</f>
        <v>118281543</v>
      </c>
      <c r="D8" s="215">
        <f>+D9+D10+D11+D12+D13+D14</f>
        <v>122145172</v>
      </c>
    </row>
    <row r="9" spans="1:4" s="25" customFormat="1" ht="12" customHeight="1">
      <c r="A9" s="216" t="s">
        <v>12</v>
      </c>
      <c r="B9" s="217" t="s">
        <v>13</v>
      </c>
      <c r="C9" s="218">
        <v>53263096</v>
      </c>
      <c r="D9" s="219">
        <v>54263096</v>
      </c>
    </row>
    <row r="10" spans="1:4" s="30" customFormat="1" ht="12" customHeight="1">
      <c r="A10" s="220" t="s">
        <v>14</v>
      </c>
      <c r="B10" s="221" t="s">
        <v>15</v>
      </c>
      <c r="C10" s="222">
        <v>36203603</v>
      </c>
      <c r="D10" s="223">
        <v>35957500</v>
      </c>
    </row>
    <row r="11" spans="1:4" s="30" customFormat="1" ht="12" customHeight="1">
      <c r="A11" s="220" t="s">
        <v>16</v>
      </c>
      <c r="B11" s="221" t="s">
        <v>261</v>
      </c>
      <c r="C11" s="222">
        <v>27414924</v>
      </c>
      <c r="D11" s="223">
        <v>27034120</v>
      </c>
    </row>
    <row r="12" spans="1:4" s="30" customFormat="1" ht="12" customHeight="1">
      <c r="A12" s="220" t="s">
        <v>18</v>
      </c>
      <c r="B12" s="221" t="s">
        <v>19</v>
      </c>
      <c r="C12" s="222">
        <v>1399920</v>
      </c>
      <c r="D12" s="223">
        <v>1399920</v>
      </c>
    </row>
    <row r="13" spans="1:4" s="30" customFormat="1" ht="12" customHeight="1">
      <c r="A13" s="220" t="s">
        <v>20</v>
      </c>
      <c r="B13" s="221" t="s">
        <v>262</v>
      </c>
      <c r="C13" s="224"/>
      <c r="D13" s="223">
        <v>3490536</v>
      </c>
    </row>
    <row r="14" spans="1:4" s="25" customFormat="1" ht="12" customHeight="1" thickBot="1">
      <c r="A14" s="225" t="s">
        <v>22</v>
      </c>
      <c r="B14" s="226" t="s">
        <v>23</v>
      </c>
      <c r="C14" s="227"/>
      <c r="D14" s="228"/>
    </row>
    <row r="15" spans="1:4" s="25" customFormat="1" ht="12" customHeight="1" thickBot="1">
      <c r="A15" s="212" t="s">
        <v>24</v>
      </c>
      <c r="B15" s="229" t="s">
        <v>263</v>
      </c>
      <c r="C15" s="214">
        <f>+C16+C17+C18+C19+C20</f>
        <v>60121200</v>
      </c>
      <c r="D15" s="230">
        <f>+D16+D17+D18+D19+D20</f>
        <v>72475158</v>
      </c>
    </row>
    <row r="16" spans="1:4" s="25" customFormat="1" ht="12" customHeight="1" thickBot="1">
      <c r="A16" s="231" t="s">
        <v>26</v>
      </c>
      <c r="B16" s="232" t="s">
        <v>264</v>
      </c>
      <c r="C16" s="218">
        <v>60121200</v>
      </c>
      <c r="D16" s="219">
        <v>72475158</v>
      </c>
    </row>
    <row r="17" spans="1:4" s="25" customFormat="1" ht="12" customHeight="1" hidden="1">
      <c r="A17" s="220" t="s">
        <v>28</v>
      </c>
      <c r="B17" s="221" t="s">
        <v>265</v>
      </c>
      <c r="C17" s="222"/>
      <c r="D17" s="223"/>
    </row>
    <row r="18" spans="1:4" s="25" customFormat="1" ht="12" customHeight="1" hidden="1">
      <c r="A18" s="220" t="s">
        <v>30</v>
      </c>
      <c r="B18" s="221" t="s">
        <v>266</v>
      </c>
      <c r="C18" s="222"/>
      <c r="D18" s="223"/>
    </row>
    <row r="19" spans="1:4" s="25" customFormat="1" ht="12" customHeight="1" hidden="1">
      <c r="A19" s="220" t="s">
        <v>32</v>
      </c>
      <c r="B19" s="221" t="s">
        <v>267</v>
      </c>
      <c r="C19" s="222"/>
      <c r="D19" s="223"/>
    </row>
    <row r="20" spans="1:4" s="25" customFormat="1" ht="12" customHeight="1" hidden="1">
      <c r="A20" s="220" t="s">
        <v>34</v>
      </c>
      <c r="B20" s="221" t="s">
        <v>268</v>
      </c>
      <c r="C20" s="222"/>
      <c r="D20" s="223"/>
    </row>
    <row r="21" spans="1:4" s="30" customFormat="1" ht="12" customHeight="1" hidden="1" thickBot="1">
      <c r="A21" s="233" t="s">
        <v>195</v>
      </c>
      <c r="B21" s="234" t="s">
        <v>269</v>
      </c>
      <c r="C21" s="235"/>
      <c r="D21" s="228"/>
    </row>
    <row r="22" spans="1:4" s="30" customFormat="1" ht="12" customHeight="1" thickBot="1">
      <c r="A22" s="212" t="s">
        <v>36</v>
      </c>
      <c r="B22" s="236" t="s">
        <v>270</v>
      </c>
      <c r="C22" s="237">
        <f>+C23+C24+C25+C26+C27</f>
        <v>0</v>
      </c>
      <c r="D22" s="238">
        <f>+D23+D24+D25+D26+D27</f>
        <v>169945913</v>
      </c>
    </row>
    <row r="23" spans="1:4" s="30" customFormat="1" ht="12" customHeight="1">
      <c r="A23" s="231" t="s">
        <v>38</v>
      </c>
      <c r="B23" s="232" t="s">
        <v>39</v>
      </c>
      <c r="C23" s="239"/>
      <c r="D23" s="240">
        <v>169945913</v>
      </c>
    </row>
    <row r="24" spans="1:4" s="25" customFormat="1" ht="12" customHeight="1" hidden="1">
      <c r="A24" s="220" t="s">
        <v>40</v>
      </c>
      <c r="B24" s="221" t="s">
        <v>271</v>
      </c>
      <c r="C24" s="241"/>
      <c r="D24" s="242"/>
    </row>
    <row r="25" spans="1:4" s="30" customFormat="1" ht="12" customHeight="1" hidden="1">
      <c r="A25" s="220" t="s">
        <v>42</v>
      </c>
      <c r="B25" s="221" t="s">
        <v>43</v>
      </c>
      <c r="C25" s="241"/>
      <c r="D25" s="243"/>
    </row>
    <row r="26" spans="1:4" s="30" customFormat="1" ht="12" customHeight="1" hidden="1">
      <c r="A26" s="220" t="s">
        <v>44</v>
      </c>
      <c r="B26" s="221" t="s">
        <v>45</v>
      </c>
      <c r="C26" s="241"/>
      <c r="D26" s="243"/>
    </row>
    <row r="27" spans="1:4" s="30" customFormat="1" ht="11.25" customHeight="1" thickBot="1">
      <c r="A27" s="220" t="s">
        <v>46</v>
      </c>
      <c r="B27" s="221" t="s">
        <v>272</v>
      </c>
      <c r="C27" s="244"/>
      <c r="D27" s="245"/>
    </row>
    <row r="28" spans="1:4" s="30" customFormat="1" ht="13.5" customHeight="1" hidden="1" thickBot="1">
      <c r="A28" s="233" t="s">
        <v>273</v>
      </c>
      <c r="B28" s="234" t="s">
        <v>274</v>
      </c>
      <c r="C28" s="246"/>
      <c r="D28" s="247"/>
    </row>
    <row r="29" spans="1:4" s="30" customFormat="1" ht="12" customHeight="1" thickBot="1">
      <c r="A29" s="212" t="s">
        <v>48</v>
      </c>
      <c r="B29" s="236" t="s">
        <v>275</v>
      </c>
      <c r="C29" s="248">
        <f>+C30+C33+C34+C35</f>
        <v>18335000</v>
      </c>
      <c r="D29" s="249">
        <f>+D30+D33+D34+D35</f>
        <v>22272968</v>
      </c>
    </row>
    <row r="30" spans="1:4" s="30" customFormat="1" ht="12" customHeight="1">
      <c r="A30" s="231" t="s">
        <v>50</v>
      </c>
      <c r="B30" s="232" t="s">
        <v>51</v>
      </c>
      <c r="C30" s="250">
        <v>15500000</v>
      </c>
      <c r="D30" s="240">
        <v>18617267</v>
      </c>
    </row>
    <row r="31" spans="1:4" s="30" customFormat="1" ht="12" customHeight="1" hidden="1">
      <c r="A31" s="220" t="s">
        <v>52</v>
      </c>
      <c r="B31" s="221" t="s">
        <v>276</v>
      </c>
      <c r="C31" s="241"/>
      <c r="D31" s="251"/>
    </row>
    <row r="32" spans="1:4" s="30" customFormat="1" ht="12" customHeight="1" hidden="1">
      <c r="A32" s="220" t="s">
        <v>277</v>
      </c>
      <c r="B32" s="221" t="s">
        <v>278</v>
      </c>
      <c r="C32" s="241"/>
      <c r="D32" s="251"/>
    </row>
    <row r="33" spans="1:4" s="30" customFormat="1" ht="12" customHeight="1">
      <c r="A33" s="220" t="s">
        <v>53</v>
      </c>
      <c r="B33" s="221" t="s">
        <v>54</v>
      </c>
      <c r="C33" s="241">
        <v>2800000</v>
      </c>
      <c r="D33" s="251">
        <v>3200832</v>
      </c>
    </row>
    <row r="34" spans="1:4" s="30" customFormat="1" ht="12" customHeight="1" hidden="1">
      <c r="A34" s="220" t="s">
        <v>202</v>
      </c>
      <c r="B34" s="221" t="s">
        <v>279</v>
      </c>
      <c r="C34" s="241"/>
      <c r="D34" s="251"/>
    </row>
    <row r="35" spans="1:4" s="30" customFormat="1" ht="12" customHeight="1" thickBot="1">
      <c r="A35" s="233" t="s">
        <v>55</v>
      </c>
      <c r="B35" s="234" t="s">
        <v>56</v>
      </c>
      <c r="C35" s="244">
        <v>35000</v>
      </c>
      <c r="D35" s="252">
        <v>454869</v>
      </c>
    </row>
    <row r="36" spans="1:4" s="30" customFormat="1" ht="12" customHeight="1" thickBot="1">
      <c r="A36" s="212" t="s">
        <v>57</v>
      </c>
      <c r="B36" s="236" t="s">
        <v>280</v>
      </c>
      <c r="C36" s="214">
        <f>SUM(C37:C46)</f>
        <v>12843990</v>
      </c>
      <c r="D36" s="230">
        <f>SUM(D37:D46)</f>
        <v>23629662</v>
      </c>
    </row>
    <row r="37" spans="1:4" s="30" customFormat="1" ht="12" customHeight="1">
      <c r="A37" s="231" t="s">
        <v>59</v>
      </c>
      <c r="B37" s="232" t="s">
        <v>60</v>
      </c>
      <c r="C37" s="253">
        <v>3050000</v>
      </c>
      <c r="D37" s="254">
        <v>10127422</v>
      </c>
    </row>
    <row r="38" spans="1:4" s="30" customFormat="1" ht="12" customHeight="1">
      <c r="A38" s="220" t="s">
        <v>61</v>
      </c>
      <c r="B38" s="221" t="s">
        <v>62</v>
      </c>
      <c r="C38" s="241">
        <v>2695990</v>
      </c>
      <c r="D38" s="251">
        <v>2729494</v>
      </c>
    </row>
    <row r="39" spans="1:4" s="30" customFormat="1" ht="12" customHeight="1">
      <c r="A39" s="220" t="s">
        <v>63</v>
      </c>
      <c r="B39" s="221" t="s">
        <v>64</v>
      </c>
      <c r="C39" s="241"/>
      <c r="D39" s="251"/>
    </row>
    <row r="40" spans="1:4" s="30" customFormat="1" ht="12" customHeight="1">
      <c r="A40" s="220" t="s">
        <v>65</v>
      </c>
      <c r="B40" s="221" t="s">
        <v>66</v>
      </c>
      <c r="C40" s="241"/>
      <c r="D40" s="251"/>
    </row>
    <row r="41" spans="1:4" s="30" customFormat="1" ht="12" customHeight="1">
      <c r="A41" s="220" t="s">
        <v>67</v>
      </c>
      <c r="B41" s="221" t="s">
        <v>68</v>
      </c>
      <c r="C41" s="241">
        <v>3768000</v>
      </c>
      <c r="D41" s="251">
        <v>3768000</v>
      </c>
    </row>
    <row r="42" spans="1:4" s="30" customFormat="1" ht="12" customHeight="1">
      <c r="A42" s="220" t="s">
        <v>69</v>
      </c>
      <c r="B42" s="221" t="s">
        <v>70</v>
      </c>
      <c r="C42" s="241">
        <v>1844000</v>
      </c>
      <c r="D42" s="251">
        <v>3391926</v>
      </c>
    </row>
    <row r="43" spans="1:4" s="30" customFormat="1" ht="12" customHeight="1">
      <c r="A43" s="220" t="s">
        <v>71</v>
      </c>
      <c r="B43" s="221" t="s">
        <v>72</v>
      </c>
      <c r="C43" s="241"/>
      <c r="D43" s="251">
        <v>368000</v>
      </c>
    </row>
    <row r="44" spans="1:4" s="30" customFormat="1" ht="12" customHeight="1">
      <c r="A44" s="220" t="s">
        <v>73</v>
      </c>
      <c r="B44" s="221" t="s">
        <v>74</v>
      </c>
      <c r="C44" s="241">
        <v>6000</v>
      </c>
      <c r="D44" s="251">
        <v>6000</v>
      </c>
    </row>
    <row r="45" spans="1:4" s="30" customFormat="1" ht="12" customHeight="1">
      <c r="A45" s="220" t="s">
        <v>75</v>
      </c>
      <c r="B45" s="221" t="s">
        <v>76</v>
      </c>
      <c r="C45" s="241"/>
      <c r="D45" s="251"/>
    </row>
    <row r="46" spans="1:4" s="30" customFormat="1" ht="12" customHeight="1" thickBot="1">
      <c r="A46" s="233" t="s">
        <v>77</v>
      </c>
      <c r="B46" s="234" t="s">
        <v>78</v>
      </c>
      <c r="C46" s="255">
        <v>1480000</v>
      </c>
      <c r="D46" s="256">
        <v>3238820</v>
      </c>
    </row>
    <row r="47" spans="1:4" s="30" customFormat="1" ht="12" customHeight="1" thickBot="1">
      <c r="A47" s="212" t="s">
        <v>79</v>
      </c>
      <c r="B47" s="236" t="s">
        <v>281</v>
      </c>
      <c r="C47" s="214">
        <f>SUM(C48:C52)</f>
        <v>1530000</v>
      </c>
      <c r="D47" s="230">
        <f>SUM(D48:D52)</f>
        <v>783593</v>
      </c>
    </row>
    <row r="48" spans="1:4" s="30" customFormat="1" ht="12" customHeight="1">
      <c r="A48" s="231" t="s">
        <v>81</v>
      </c>
      <c r="B48" s="232" t="s">
        <v>82</v>
      </c>
      <c r="C48" s="218"/>
      <c r="D48" s="219"/>
    </row>
    <row r="49" spans="1:4" s="30" customFormat="1" ht="12" customHeight="1">
      <c r="A49" s="220" t="s">
        <v>83</v>
      </c>
      <c r="B49" s="221" t="s">
        <v>84</v>
      </c>
      <c r="C49" s="222">
        <v>1530000</v>
      </c>
      <c r="D49" s="223">
        <v>783593</v>
      </c>
    </row>
    <row r="50" spans="1:4" s="30" customFormat="1" ht="12" customHeight="1" thickBot="1">
      <c r="A50" s="220" t="s">
        <v>85</v>
      </c>
      <c r="B50" s="221" t="s">
        <v>86</v>
      </c>
      <c r="C50" s="222"/>
      <c r="D50" s="223"/>
    </row>
    <row r="51" spans="1:4" s="30" customFormat="1" ht="12" customHeight="1" hidden="1">
      <c r="A51" s="220" t="s">
        <v>87</v>
      </c>
      <c r="B51" s="221" t="s">
        <v>88</v>
      </c>
      <c r="C51" s="222"/>
      <c r="D51" s="223"/>
    </row>
    <row r="52" spans="1:4" s="30" customFormat="1" ht="12" customHeight="1" hidden="1" thickBot="1">
      <c r="A52" s="233" t="s">
        <v>89</v>
      </c>
      <c r="B52" s="234" t="s">
        <v>90</v>
      </c>
      <c r="C52" s="235"/>
      <c r="D52" s="228"/>
    </row>
    <row r="53" spans="1:4" s="30" customFormat="1" ht="12" customHeight="1" thickBot="1">
      <c r="A53" s="212" t="s">
        <v>91</v>
      </c>
      <c r="B53" s="236" t="s">
        <v>282</v>
      </c>
      <c r="C53" s="214">
        <f>SUM(C54:C56)</f>
        <v>0</v>
      </c>
      <c r="D53" s="230">
        <f>SUM(D54:D56)</f>
        <v>0</v>
      </c>
    </row>
    <row r="54" spans="1:4" s="30" customFormat="1" ht="12" customHeight="1" hidden="1">
      <c r="A54" s="231" t="s">
        <v>93</v>
      </c>
      <c r="B54" s="232" t="s">
        <v>94</v>
      </c>
      <c r="C54" s="253"/>
      <c r="D54" s="257"/>
    </row>
    <row r="55" spans="1:4" s="30" customFormat="1" ht="12" customHeight="1" hidden="1">
      <c r="A55" s="220" t="s">
        <v>95</v>
      </c>
      <c r="B55" s="221" t="s">
        <v>96</v>
      </c>
      <c r="C55" s="241"/>
      <c r="D55" s="243"/>
    </row>
    <row r="56" spans="1:4" s="30" customFormat="1" ht="12" customHeight="1">
      <c r="A56" s="220" t="s">
        <v>97</v>
      </c>
      <c r="B56" s="221" t="s">
        <v>98</v>
      </c>
      <c r="C56" s="241"/>
      <c r="D56" s="251"/>
    </row>
    <row r="57" spans="1:4" s="30" customFormat="1" ht="12" customHeight="1" thickBot="1">
      <c r="A57" s="233" t="s">
        <v>99</v>
      </c>
      <c r="B57" s="234" t="s">
        <v>100</v>
      </c>
      <c r="C57" s="255"/>
      <c r="D57" s="258"/>
    </row>
    <row r="58" spans="1:4" s="30" customFormat="1" ht="12" customHeight="1" thickBot="1">
      <c r="A58" s="212" t="s">
        <v>101</v>
      </c>
      <c r="B58" s="229" t="s">
        <v>283</v>
      </c>
      <c r="C58" s="214">
        <f>SUM(C59:C61)</f>
        <v>0</v>
      </c>
      <c r="D58" s="230">
        <f>SUM(D59:D61)</f>
        <v>0</v>
      </c>
    </row>
    <row r="59" spans="1:4" s="30" customFormat="1" ht="12" customHeight="1" hidden="1">
      <c r="A59" s="231" t="s">
        <v>103</v>
      </c>
      <c r="B59" s="232" t="s">
        <v>104</v>
      </c>
      <c r="C59" s="218"/>
      <c r="D59" s="257"/>
    </row>
    <row r="60" spans="1:4" s="30" customFormat="1" ht="12" customHeight="1" hidden="1">
      <c r="A60" s="220" t="s">
        <v>105</v>
      </c>
      <c r="B60" s="221" t="s">
        <v>106</v>
      </c>
      <c r="C60" s="222"/>
      <c r="D60" s="243"/>
    </row>
    <row r="61" spans="1:4" s="30" customFormat="1" ht="12" customHeight="1" hidden="1">
      <c r="A61" s="220" t="s">
        <v>107</v>
      </c>
      <c r="B61" s="221" t="s">
        <v>108</v>
      </c>
      <c r="C61" s="222"/>
      <c r="D61" s="243"/>
    </row>
    <row r="62" spans="1:4" s="30" customFormat="1" ht="12" customHeight="1" hidden="1" thickBot="1">
      <c r="A62" s="233" t="s">
        <v>109</v>
      </c>
      <c r="B62" s="234" t="s">
        <v>110</v>
      </c>
      <c r="C62" s="235"/>
      <c r="D62" s="258"/>
    </row>
    <row r="63" spans="1:4" s="30" customFormat="1" ht="12" customHeight="1" thickBot="1">
      <c r="A63" s="212" t="s">
        <v>111</v>
      </c>
      <c r="B63" s="236" t="s">
        <v>284</v>
      </c>
      <c r="C63" s="248">
        <f>+C8+C15+C22+C29+C36+C47+C53+C58</f>
        <v>211111733</v>
      </c>
      <c r="D63" s="249">
        <f>+D8+D15+D22+D29+D36+D47+D53+D58</f>
        <v>411252466</v>
      </c>
    </row>
    <row r="64" spans="1:4" s="30" customFormat="1" ht="12" customHeight="1" thickBot="1">
      <c r="A64" s="259" t="s">
        <v>113</v>
      </c>
      <c r="B64" s="229" t="s">
        <v>285</v>
      </c>
      <c r="C64" s="214">
        <f>SUM(C65:C67)</f>
        <v>0</v>
      </c>
      <c r="D64" s="230">
        <f>SUM(D65:D67)</f>
        <v>0</v>
      </c>
    </row>
    <row r="65" spans="1:4" s="30" customFormat="1" ht="12" customHeight="1" hidden="1">
      <c r="A65" s="231" t="s">
        <v>115</v>
      </c>
      <c r="B65" s="232" t="s">
        <v>116</v>
      </c>
      <c r="C65" s="218"/>
      <c r="D65" s="257"/>
    </row>
    <row r="66" spans="1:4" s="30" customFormat="1" ht="12" customHeight="1" hidden="1">
      <c r="A66" s="220" t="s">
        <v>117</v>
      </c>
      <c r="B66" s="221" t="s">
        <v>118</v>
      </c>
      <c r="C66" s="222"/>
      <c r="D66" s="243"/>
    </row>
    <row r="67" spans="1:4" s="30" customFormat="1" ht="12" customHeight="1" hidden="1" thickBot="1">
      <c r="A67" s="233" t="s">
        <v>119</v>
      </c>
      <c r="B67" s="260" t="s">
        <v>120</v>
      </c>
      <c r="C67" s="235"/>
      <c r="D67" s="223"/>
    </row>
    <row r="68" spans="1:4" s="30" customFormat="1" ht="12" customHeight="1" thickBot="1">
      <c r="A68" s="259" t="s">
        <v>121</v>
      </c>
      <c r="B68" s="229" t="s">
        <v>286</v>
      </c>
      <c r="C68" s="214">
        <f>SUM(C69:C72)</f>
        <v>0</v>
      </c>
      <c r="D68" s="230">
        <v>10000000</v>
      </c>
    </row>
    <row r="69" spans="1:4" s="30" customFormat="1" ht="12" customHeight="1" hidden="1">
      <c r="A69" s="231" t="s">
        <v>123</v>
      </c>
      <c r="B69" s="232" t="s">
        <v>124</v>
      </c>
      <c r="C69" s="218"/>
      <c r="D69" s="257"/>
    </row>
    <row r="70" spans="1:4" s="30" customFormat="1" ht="12" customHeight="1" hidden="1">
      <c r="A70" s="220" t="s">
        <v>125</v>
      </c>
      <c r="B70" s="221" t="s">
        <v>126</v>
      </c>
      <c r="C70" s="222"/>
      <c r="D70" s="243"/>
    </row>
    <row r="71" spans="1:4" s="30" customFormat="1" ht="12" customHeight="1" hidden="1">
      <c r="A71" s="220" t="s">
        <v>127</v>
      </c>
      <c r="B71" s="221" t="s">
        <v>128</v>
      </c>
      <c r="C71" s="222"/>
      <c r="D71" s="243"/>
    </row>
    <row r="72" spans="1:4" s="30" customFormat="1" ht="12" customHeight="1" hidden="1" thickBot="1">
      <c r="A72" s="233" t="s">
        <v>129</v>
      </c>
      <c r="B72" s="234" t="s">
        <v>130</v>
      </c>
      <c r="C72" s="235"/>
      <c r="D72" s="258"/>
    </row>
    <row r="73" spans="1:4" s="30" customFormat="1" ht="12" customHeight="1" thickBot="1">
      <c r="A73" s="259" t="s">
        <v>131</v>
      </c>
      <c r="B73" s="229" t="s">
        <v>287</v>
      </c>
      <c r="C73" s="214">
        <f>SUM(C74:C75)</f>
        <v>58354975</v>
      </c>
      <c r="D73" s="230">
        <f>SUM(D74:D75)</f>
        <v>58354975</v>
      </c>
    </row>
    <row r="74" spans="1:4" s="30" customFormat="1" ht="12" customHeight="1">
      <c r="A74" s="231" t="s">
        <v>133</v>
      </c>
      <c r="B74" s="232" t="s">
        <v>134</v>
      </c>
      <c r="C74" s="218">
        <v>58354975</v>
      </c>
      <c r="D74" s="219">
        <v>58354975</v>
      </c>
    </row>
    <row r="75" spans="1:4" s="30" customFormat="1" ht="12" customHeight="1" thickBot="1">
      <c r="A75" s="233" t="s">
        <v>135</v>
      </c>
      <c r="B75" s="234" t="s">
        <v>136</v>
      </c>
      <c r="C75" s="235"/>
      <c r="D75" s="228"/>
    </row>
    <row r="76" spans="1:4" s="25" customFormat="1" ht="12" customHeight="1" thickBot="1">
      <c r="A76" s="259" t="s">
        <v>137</v>
      </c>
      <c r="B76" s="229" t="s">
        <v>288</v>
      </c>
      <c r="C76" s="248">
        <f>SUM(C77:C79)</f>
        <v>0</v>
      </c>
      <c r="D76" s="261">
        <f>SUM(D77:D79)</f>
        <v>14989360</v>
      </c>
    </row>
    <row r="77" spans="1:4" s="30" customFormat="1" ht="12" customHeight="1" thickBot="1">
      <c r="A77" s="231" t="s">
        <v>139</v>
      </c>
      <c r="B77" s="232" t="s">
        <v>140</v>
      </c>
      <c r="C77" s="218"/>
      <c r="D77" s="219">
        <v>14989360</v>
      </c>
    </row>
    <row r="78" spans="1:4" s="30" customFormat="1" ht="12" customHeight="1" hidden="1">
      <c r="A78" s="220" t="s">
        <v>141</v>
      </c>
      <c r="B78" s="221" t="s">
        <v>142</v>
      </c>
      <c r="C78" s="222"/>
      <c r="D78" s="262"/>
    </row>
    <row r="79" spans="1:4" s="30" customFormat="1" ht="12" customHeight="1" hidden="1" thickBot="1">
      <c r="A79" s="233" t="s">
        <v>143</v>
      </c>
      <c r="B79" s="234" t="s">
        <v>144</v>
      </c>
      <c r="C79" s="235"/>
      <c r="D79" s="263"/>
    </row>
    <row r="80" spans="1:4" s="30" customFormat="1" ht="12" customHeight="1" thickBot="1">
      <c r="A80" s="259" t="s">
        <v>145</v>
      </c>
      <c r="B80" s="229" t="s">
        <v>289</v>
      </c>
      <c r="C80" s="248">
        <f>SUM(C81:C84)</f>
        <v>0</v>
      </c>
      <c r="D80" s="261">
        <f>SUM(D81:D84)</f>
        <v>0</v>
      </c>
    </row>
    <row r="81" spans="1:4" s="30" customFormat="1" ht="12" customHeight="1" hidden="1">
      <c r="A81" s="264" t="s">
        <v>147</v>
      </c>
      <c r="B81" s="232" t="s">
        <v>148</v>
      </c>
      <c r="C81" s="218"/>
      <c r="D81" s="265"/>
    </row>
    <row r="82" spans="1:4" s="30" customFormat="1" ht="12" customHeight="1" hidden="1">
      <c r="A82" s="266" t="s">
        <v>149</v>
      </c>
      <c r="B82" s="221" t="s">
        <v>150</v>
      </c>
      <c r="C82" s="222"/>
      <c r="D82" s="262"/>
    </row>
    <row r="83" spans="1:4" s="30" customFormat="1" ht="12" customHeight="1" hidden="1">
      <c r="A83" s="266" t="s">
        <v>151</v>
      </c>
      <c r="B83" s="221" t="s">
        <v>152</v>
      </c>
      <c r="C83" s="222"/>
      <c r="D83" s="262"/>
    </row>
    <row r="84" spans="1:4" s="25" customFormat="1" ht="12" customHeight="1" hidden="1" thickBot="1">
      <c r="A84" s="267" t="s">
        <v>153</v>
      </c>
      <c r="B84" s="234" t="s">
        <v>154</v>
      </c>
      <c r="C84" s="235"/>
      <c r="D84" s="268"/>
    </row>
    <row r="85" spans="1:4" s="25" customFormat="1" ht="12" customHeight="1" thickBot="1">
      <c r="A85" s="259" t="s">
        <v>155</v>
      </c>
      <c r="B85" s="229" t="s">
        <v>156</v>
      </c>
      <c r="C85" s="269"/>
      <c r="D85" s="270"/>
    </row>
    <row r="86" spans="1:4" s="25" customFormat="1" ht="17.25" customHeight="1" thickBot="1">
      <c r="A86" s="259" t="s">
        <v>157</v>
      </c>
      <c r="B86" s="271" t="s">
        <v>290</v>
      </c>
      <c r="C86" s="248">
        <f>+C64+C68+C73+C76+C80+C85</f>
        <v>58354975</v>
      </c>
      <c r="D86" s="261">
        <f>+D64+D68+D73+D76+D80+D85</f>
        <v>83344335</v>
      </c>
    </row>
    <row r="87" spans="1:4" s="25" customFormat="1" ht="17.25" customHeight="1" thickBot="1">
      <c r="A87" s="272" t="s">
        <v>159</v>
      </c>
      <c r="B87" s="273" t="s">
        <v>291</v>
      </c>
      <c r="C87" s="274">
        <f>+C63+C86</f>
        <v>269466708</v>
      </c>
      <c r="D87" s="275">
        <f>+D63+D86</f>
        <v>494596801</v>
      </c>
    </row>
    <row r="88" spans="1:3" s="25" customFormat="1" ht="12" customHeight="1">
      <c r="A88" s="276"/>
      <c r="B88" s="277"/>
      <c r="C88" s="278"/>
    </row>
    <row r="89" spans="1:3" s="25" customFormat="1" ht="12" customHeight="1">
      <c r="A89" s="276"/>
      <c r="B89" s="277"/>
      <c r="C89" s="278"/>
    </row>
    <row r="90" spans="1:3" s="30" customFormat="1" ht="15" customHeight="1">
      <c r="A90" s="279"/>
      <c r="B90" s="280"/>
      <c r="C90" s="281"/>
    </row>
    <row r="91" spans="1:3" ht="13.5" thickBot="1">
      <c r="A91" s="282"/>
      <c r="B91" s="283"/>
      <c r="C91" s="284"/>
    </row>
    <row r="92" spans="1:4" s="16" customFormat="1" ht="27.75" customHeight="1" thickBot="1">
      <c r="A92" s="285"/>
      <c r="B92" s="286" t="s">
        <v>292</v>
      </c>
      <c r="C92" s="287" t="s">
        <v>4</v>
      </c>
      <c r="D92" s="288" t="s">
        <v>5</v>
      </c>
    </row>
    <row r="93" spans="1:4" s="76" customFormat="1" ht="12" customHeight="1" thickBot="1">
      <c r="A93" s="289" t="s">
        <v>10</v>
      </c>
      <c r="B93" s="290" t="s">
        <v>293</v>
      </c>
      <c r="C93" s="214">
        <f>SUM(C94:C98)</f>
        <v>219288223</v>
      </c>
      <c r="D93" s="215">
        <f>SUM(D94:D98)</f>
        <v>227504613</v>
      </c>
    </row>
    <row r="94" spans="1:4" ht="12" customHeight="1">
      <c r="A94" s="216" t="s">
        <v>12</v>
      </c>
      <c r="B94" s="291" t="s">
        <v>164</v>
      </c>
      <c r="C94" s="239">
        <v>72581000</v>
      </c>
      <c r="D94" s="292">
        <v>74770842</v>
      </c>
    </row>
    <row r="95" spans="1:4" ht="12" customHeight="1">
      <c r="A95" s="220" t="s">
        <v>14</v>
      </c>
      <c r="B95" s="293" t="s">
        <v>165</v>
      </c>
      <c r="C95" s="241">
        <v>12781000</v>
      </c>
      <c r="D95" s="223">
        <v>13081310</v>
      </c>
    </row>
    <row r="96" spans="1:4" ht="12" customHeight="1">
      <c r="A96" s="220" t="s">
        <v>16</v>
      </c>
      <c r="B96" s="293" t="s">
        <v>166</v>
      </c>
      <c r="C96" s="241">
        <v>73471420</v>
      </c>
      <c r="D96" s="223">
        <v>73706790</v>
      </c>
    </row>
    <row r="97" spans="1:4" ht="12" customHeight="1">
      <c r="A97" s="220" t="s">
        <v>18</v>
      </c>
      <c r="B97" s="294" t="s">
        <v>167</v>
      </c>
      <c r="C97" s="241">
        <v>10316000</v>
      </c>
      <c r="D97" s="223">
        <v>11495500</v>
      </c>
    </row>
    <row r="98" spans="1:4" ht="12" customHeight="1">
      <c r="A98" s="220" t="s">
        <v>168</v>
      </c>
      <c r="B98" s="295" t="s">
        <v>169</v>
      </c>
      <c r="C98" s="241">
        <v>50138803</v>
      </c>
      <c r="D98" s="223">
        <v>54450171</v>
      </c>
    </row>
    <row r="99" spans="1:4" ht="12" customHeight="1">
      <c r="A99" s="220" t="s">
        <v>22</v>
      </c>
      <c r="B99" s="293" t="s">
        <v>170</v>
      </c>
      <c r="C99" s="241"/>
      <c r="D99" s="223"/>
    </row>
    <row r="100" spans="1:4" ht="12" customHeight="1" hidden="1">
      <c r="A100" s="220" t="s">
        <v>171</v>
      </c>
      <c r="B100" s="296" t="s">
        <v>172</v>
      </c>
      <c r="C100" s="241"/>
      <c r="D100" s="223"/>
    </row>
    <row r="101" spans="1:4" ht="12" customHeight="1" hidden="1">
      <c r="A101" s="220" t="s">
        <v>173</v>
      </c>
      <c r="B101" s="297" t="s">
        <v>174</v>
      </c>
      <c r="C101" s="241"/>
      <c r="D101" s="223"/>
    </row>
    <row r="102" spans="1:4" ht="12" customHeight="1" hidden="1">
      <c r="A102" s="220" t="s">
        <v>175</v>
      </c>
      <c r="B102" s="297" t="s">
        <v>176</v>
      </c>
      <c r="C102" s="241"/>
      <c r="D102" s="223"/>
    </row>
    <row r="103" spans="1:4" ht="12" customHeight="1">
      <c r="A103" s="220" t="s">
        <v>177</v>
      </c>
      <c r="B103" s="296" t="s">
        <v>178</v>
      </c>
      <c r="C103" s="241">
        <v>40477603</v>
      </c>
      <c r="D103" s="223">
        <v>40770603</v>
      </c>
    </row>
    <row r="104" spans="1:4" ht="12" customHeight="1" thickBot="1">
      <c r="A104" s="225" t="s">
        <v>294</v>
      </c>
      <c r="B104" s="298" t="s">
        <v>186</v>
      </c>
      <c r="C104" s="255">
        <v>9661200</v>
      </c>
      <c r="D104" s="228">
        <v>12800171</v>
      </c>
    </row>
    <row r="105" spans="1:4" ht="12" customHeight="1" thickBot="1">
      <c r="A105" s="212" t="s">
        <v>24</v>
      </c>
      <c r="B105" s="299" t="s">
        <v>295</v>
      </c>
      <c r="C105" s="237">
        <f>+C107+C108+C109+C110+C111+C112</f>
        <v>39197000</v>
      </c>
      <c r="D105" s="238">
        <f>SUM(D106:D112)</f>
        <v>221195534</v>
      </c>
    </row>
    <row r="106" spans="1:4" ht="12" customHeight="1">
      <c r="A106" s="347"/>
      <c r="B106" s="348" t="s">
        <v>319</v>
      </c>
      <c r="C106" s="351"/>
      <c r="D106" s="352">
        <v>1135274</v>
      </c>
    </row>
    <row r="107" spans="1:4" ht="12" customHeight="1">
      <c r="A107" s="231" t="s">
        <v>26</v>
      </c>
      <c r="B107" s="293" t="s">
        <v>188</v>
      </c>
      <c r="C107" s="241">
        <v>1500000</v>
      </c>
      <c r="D107" s="223">
        <v>1500000</v>
      </c>
    </row>
    <row r="108" spans="1:4" ht="12" customHeight="1">
      <c r="A108" s="231" t="s">
        <v>30</v>
      </c>
      <c r="B108" s="300" t="s">
        <v>296</v>
      </c>
      <c r="C108" s="241">
        <v>11837000</v>
      </c>
      <c r="D108" s="223">
        <v>23595459</v>
      </c>
    </row>
    <row r="109" spans="1:4" ht="12" customHeight="1">
      <c r="A109" s="231" t="s">
        <v>34</v>
      </c>
      <c r="B109" s="301" t="s">
        <v>297</v>
      </c>
      <c r="C109" s="241">
        <v>3190000</v>
      </c>
      <c r="D109" s="223">
        <v>5325177</v>
      </c>
    </row>
    <row r="110" spans="1:4" ht="12" customHeight="1">
      <c r="A110" s="302"/>
      <c r="B110" s="301" t="s">
        <v>298</v>
      </c>
      <c r="C110" s="241">
        <v>17850000</v>
      </c>
      <c r="D110" s="223">
        <v>181700466</v>
      </c>
    </row>
    <row r="111" spans="1:4" ht="12" customHeight="1">
      <c r="A111" s="302"/>
      <c r="B111" s="301" t="s">
        <v>193</v>
      </c>
      <c r="C111" s="241">
        <v>4820000</v>
      </c>
      <c r="D111" s="223">
        <v>7939158</v>
      </c>
    </row>
    <row r="112" spans="1:4" ht="12" customHeight="1" thickBot="1">
      <c r="A112" s="302" t="s">
        <v>299</v>
      </c>
      <c r="B112" s="303" t="s">
        <v>300</v>
      </c>
      <c r="C112" s="244"/>
      <c r="D112" s="245"/>
    </row>
    <row r="113" spans="1:4" ht="12" customHeight="1" thickBot="1">
      <c r="A113" s="212" t="s">
        <v>36</v>
      </c>
      <c r="B113" s="304" t="s">
        <v>301</v>
      </c>
      <c r="C113" s="349">
        <f>+C114+C115</f>
        <v>6767737</v>
      </c>
      <c r="D113" s="350">
        <f>+D114+D115</f>
        <v>10927961</v>
      </c>
    </row>
    <row r="114" spans="1:4" ht="12" customHeight="1">
      <c r="A114" s="231" t="s">
        <v>38</v>
      </c>
      <c r="B114" s="305" t="s">
        <v>302</v>
      </c>
      <c r="C114" s="253">
        <v>6767737</v>
      </c>
      <c r="D114" s="219">
        <v>10927961</v>
      </c>
    </row>
    <row r="115" spans="1:4" ht="12" customHeight="1" thickBot="1">
      <c r="A115" s="233" t="s">
        <v>40</v>
      </c>
      <c r="B115" s="300" t="s">
        <v>303</v>
      </c>
      <c r="C115" s="255"/>
      <c r="D115" s="263"/>
    </row>
    <row r="116" spans="1:4" ht="12" customHeight="1" thickBot="1">
      <c r="A116" s="212" t="s">
        <v>198</v>
      </c>
      <c r="B116" s="304" t="s">
        <v>304</v>
      </c>
      <c r="C116" s="214">
        <f>+C93+C105+C113</f>
        <v>265252960</v>
      </c>
      <c r="D116" s="321">
        <f>+D93+D105+D113</f>
        <v>459628108</v>
      </c>
    </row>
    <row r="117" spans="1:4" ht="12" customHeight="1" thickBot="1">
      <c r="A117" s="212" t="s">
        <v>57</v>
      </c>
      <c r="B117" s="304" t="s">
        <v>305</v>
      </c>
      <c r="C117" s="214">
        <f>+C118+C119+C120</f>
        <v>0</v>
      </c>
      <c r="D117" s="215">
        <f>+D118+D119+D120</f>
        <v>0</v>
      </c>
    </row>
    <row r="118" spans="1:4" s="76" customFormat="1" ht="12" customHeight="1">
      <c r="A118" s="231" t="s">
        <v>59</v>
      </c>
      <c r="B118" s="305" t="s">
        <v>200</v>
      </c>
      <c r="C118" s="253"/>
      <c r="D118" s="306"/>
    </row>
    <row r="119" spans="1:4" ht="12" customHeight="1">
      <c r="A119" s="231" t="s">
        <v>61</v>
      </c>
      <c r="B119" s="305" t="s">
        <v>201</v>
      </c>
      <c r="C119" s="241"/>
      <c r="D119" s="262"/>
    </row>
    <row r="120" spans="1:4" ht="12" customHeight="1" thickBot="1">
      <c r="A120" s="302" t="s">
        <v>63</v>
      </c>
      <c r="B120" s="307" t="s">
        <v>203</v>
      </c>
      <c r="C120" s="255"/>
      <c r="D120" s="263"/>
    </row>
    <row r="121" spans="1:4" ht="12" customHeight="1" thickBot="1">
      <c r="A121" s="212" t="s">
        <v>79</v>
      </c>
      <c r="B121" s="304" t="s">
        <v>306</v>
      </c>
      <c r="C121" s="214">
        <f>+C122+C123+C124+C125</f>
        <v>0</v>
      </c>
      <c r="D121" s="215">
        <f>+D122+D123+D124+D125</f>
        <v>20000000</v>
      </c>
    </row>
    <row r="122" spans="1:4" ht="12" customHeight="1">
      <c r="A122" s="231" t="s">
        <v>81</v>
      </c>
      <c r="B122" s="305" t="s">
        <v>206</v>
      </c>
      <c r="C122" s="253"/>
      <c r="D122" s="219">
        <v>20000000</v>
      </c>
    </row>
    <row r="123" spans="1:4" ht="12" customHeight="1">
      <c r="A123" s="231" t="s">
        <v>83</v>
      </c>
      <c r="B123" s="305" t="s">
        <v>207</v>
      </c>
      <c r="C123" s="241"/>
      <c r="D123" s="262"/>
    </row>
    <row r="124" spans="1:4" ht="12" customHeight="1">
      <c r="A124" s="231" t="s">
        <v>85</v>
      </c>
      <c r="B124" s="305" t="s">
        <v>208</v>
      </c>
      <c r="C124" s="241"/>
      <c r="D124" s="262"/>
    </row>
    <row r="125" spans="1:4" s="76" customFormat="1" ht="12" customHeight="1" thickBot="1">
      <c r="A125" s="302" t="s">
        <v>87</v>
      </c>
      <c r="B125" s="307" t="s">
        <v>209</v>
      </c>
      <c r="C125" s="255"/>
      <c r="D125" s="308"/>
    </row>
    <row r="126" spans="1:10" ht="12" customHeight="1" thickBot="1">
      <c r="A126" s="212" t="s">
        <v>210</v>
      </c>
      <c r="B126" s="304" t="s">
        <v>307</v>
      </c>
      <c r="C126" s="248">
        <f>+C127+C128+C129+C130</f>
        <v>4213748</v>
      </c>
      <c r="D126" s="261">
        <f>+D127+D128+D129+D130</f>
        <v>14968693</v>
      </c>
      <c r="J126" s="108"/>
    </row>
    <row r="127" spans="1:4" ht="12.75">
      <c r="A127" s="231" t="s">
        <v>93</v>
      </c>
      <c r="B127" s="305" t="s">
        <v>212</v>
      </c>
      <c r="C127" s="253"/>
      <c r="D127" s="265"/>
    </row>
    <row r="128" spans="1:4" ht="12" customHeight="1">
      <c r="A128" s="231" t="s">
        <v>95</v>
      </c>
      <c r="B128" s="305" t="s">
        <v>213</v>
      </c>
      <c r="C128" s="241">
        <v>4213748</v>
      </c>
      <c r="D128" s="223">
        <v>14968693</v>
      </c>
    </row>
    <row r="129" spans="1:4" s="76" customFormat="1" ht="12" customHeight="1">
      <c r="A129" s="231" t="s">
        <v>97</v>
      </c>
      <c r="B129" s="305" t="s">
        <v>214</v>
      </c>
      <c r="C129" s="241"/>
      <c r="D129" s="309"/>
    </row>
    <row r="130" spans="1:4" s="76" customFormat="1" ht="12" customHeight="1" thickBot="1">
      <c r="A130" s="302" t="s">
        <v>99</v>
      </c>
      <c r="B130" s="307" t="s">
        <v>308</v>
      </c>
      <c r="C130" s="255"/>
      <c r="D130" s="308"/>
    </row>
    <row r="131" spans="1:4" s="76" customFormat="1" ht="12" customHeight="1" thickBot="1">
      <c r="A131" s="212" t="s">
        <v>101</v>
      </c>
      <c r="B131" s="304" t="s">
        <v>309</v>
      </c>
      <c r="C131" s="310">
        <f>+C132+C133+C134+C135</f>
        <v>0</v>
      </c>
      <c r="D131" s="311">
        <f>+D132+D133+D134+D135</f>
        <v>0</v>
      </c>
    </row>
    <row r="132" spans="1:4" s="76" customFormat="1" ht="12" customHeight="1">
      <c r="A132" s="231" t="s">
        <v>103</v>
      </c>
      <c r="B132" s="305" t="s">
        <v>217</v>
      </c>
      <c r="C132" s="253"/>
      <c r="D132" s="306"/>
    </row>
    <row r="133" spans="1:4" s="76" customFormat="1" ht="12" customHeight="1">
      <c r="A133" s="231" t="s">
        <v>105</v>
      </c>
      <c r="B133" s="305" t="s">
        <v>218</v>
      </c>
      <c r="C133" s="241"/>
      <c r="D133" s="309"/>
    </row>
    <row r="134" spans="1:4" s="76" customFormat="1" ht="12" customHeight="1">
      <c r="A134" s="231" t="s">
        <v>107</v>
      </c>
      <c r="B134" s="305" t="s">
        <v>219</v>
      </c>
      <c r="C134" s="241"/>
      <c r="D134" s="309"/>
    </row>
    <row r="135" spans="1:4" ht="12.75" customHeight="1" thickBot="1">
      <c r="A135" s="231" t="s">
        <v>109</v>
      </c>
      <c r="B135" s="305" t="s">
        <v>220</v>
      </c>
      <c r="C135" s="255"/>
      <c r="D135" s="263"/>
    </row>
    <row r="136" spans="1:4" ht="12" customHeight="1" thickBot="1">
      <c r="A136" s="212" t="s">
        <v>111</v>
      </c>
      <c r="B136" s="304" t="s">
        <v>310</v>
      </c>
      <c r="C136" s="312">
        <f>+C117+C121+C126+C131</f>
        <v>4213748</v>
      </c>
      <c r="D136" s="313">
        <f>+D117+D121+D126+D131</f>
        <v>34968693</v>
      </c>
    </row>
    <row r="137" spans="1:4" ht="15" customHeight="1" thickBot="1">
      <c r="A137" s="314" t="s">
        <v>222</v>
      </c>
      <c r="B137" s="315" t="s">
        <v>311</v>
      </c>
      <c r="C137" s="316">
        <f>+C116+C136</f>
        <v>269466708</v>
      </c>
      <c r="D137" s="317">
        <f>+D116+D136</f>
        <v>494596801</v>
      </c>
    </row>
    <row r="138" ht="12.75">
      <c r="C138" s="118"/>
    </row>
    <row r="139" spans="1:3" ht="15" customHeight="1">
      <c r="A139" s="318"/>
      <c r="B139" s="319"/>
      <c r="C139" s="320"/>
    </row>
    <row r="140" spans="1:3" ht="14.25" customHeight="1">
      <c r="A140" s="318"/>
      <c r="B140" s="319"/>
      <c r="C140" s="320"/>
    </row>
  </sheetData>
  <sheetProtection formatCells="0"/>
  <mergeCells count="5">
    <mergeCell ref="B1:D1"/>
    <mergeCell ref="C6:D6"/>
    <mergeCell ref="A2:D2"/>
    <mergeCell ref="A3:D3"/>
    <mergeCell ref="A4:D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r:id="rId1"/>
  <rowBreaks count="1" manualBreakCount="1"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2"/>
  <sheetViews>
    <sheetView zoomScaleSheetLayoutView="85" workbookViewId="0" topLeftCell="A54">
      <selection activeCell="D141" sqref="D141"/>
    </sheetView>
  </sheetViews>
  <sheetFormatPr defaultColWidth="9.140625" defaultRowHeight="15"/>
  <cols>
    <col min="1" max="1" width="8.421875" style="116" customWidth="1"/>
    <col min="2" max="2" width="53.140625" style="117" customWidth="1"/>
    <col min="3" max="3" width="15.28125" style="119" customWidth="1"/>
    <col min="4" max="4" width="14.57421875" style="12" customWidth="1"/>
    <col min="5" max="16384" width="9.140625" style="12" customWidth="1"/>
  </cols>
  <sheetData>
    <row r="1" spans="1:4" s="1" customFormat="1" ht="16.5" customHeight="1">
      <c r="A1" s="340" t="s">
        <v>316</v>
      </c>
      <c r="B1" s="340"/>
      <c r="C1" s="340"/>
      <c r="D1" s="340"/>
    </row>
    <row r="2" spans="1:4" s="1" customFormat="1" ht="11.25" customHeight="1">
      <c r="A2" s="2"/>
      <c r="B2" s="2"/>
      <c r="C2" s="2"/>
      <c r="D2" s="2"/>
    </row>
    <row r="3" spans="1:4" s="5" customFormat="1" ht="16.5" customHeight="1">
      <c r="A3" s="338" t="s">
        <v>0</v>
      </c>
      <c r="B3" s="338"/>
      <c r="C3" s="338"/>
      <c r="D3" s="338"/>
    </row>
    <row r="4" spans="1:4" s="5" customFormat="1" ht="14.25" customHeight="1">
      <c r="A4" s="342">
        <v>43100</v>
      </c>
      <c r="B4" s="342"/>
      <c r="C4" s="342"/>
      <c r="D4" s="342"/>
    </row>
    <row r="5" spans="1:4" s="5" customFormat="1" ht="17.25" customHeight="1">
      <c r="A5" s="338" t="s">
        <v>224</v>
      </c>
      <c r="B5" s="338"/>
      <c r="C5" s="338"/>
      <c r="D5" s="338"/>
    </row>
    <row r="6" spans="1:2" s="5" customFormat="1" ht="12.75" customHeight="1">
      <c r="A6" s="3"/>
      <c r="B6" s="4"/>
    </row>
    <row r="7" spans="1:4" s="7" customFormat="1" ht="15.75" customHeight="1" thickBot="1">
      <c r="A7" s="6"/>
      <c r="B7" s="6"/>
      <c r="C7" s="341" t="s">
        <v>1</v>
      </c>
      <c r="D7" s="341"/>
    </row>
    <row r="8" spans="1:4" ht="28.5" customHeight="1" thickBot="1">
      <c r="A8" s="8" t="s">
        <v>2</v>
      </c>
      <c r="B8" s="9" t="s">
        <v>3</v>
      </c>
      <c r="C8" s="10" t="s">
        <v>4</v>
      </c>
      <c r="D8" s="11" t="s">
        <v>5</v>
      </c>
    </row>
    <row r="9" spans="1:4" s="16" customFormat="1" ht="12.75" customHeight="1" thickBot="1">
      <c r="A9" s="13" t="s">
        <v>6</v>
      </c>
      <c r="B9" s="14" t="s">
        <v>7</v>
      </c>
      <c r="C9" s="13" t="s">
        <v>8</v>
      </c>
      <c r="D9" s="15" t="s">
        <v>9</v>
      </c>
    </row>
    <row r="10" spans="1:4" s="16" customFormat="1" ht="18" customHeight="1" thickBot="1">
      <c r="A10" s="17" t="s">
        <v>10</v>
      </c>
      <c r="B10" s="18" t="s">
        <v>11</v>
      </c>
      <c r="C10" s="19">
        <f>+C11+C12+C13+C14+C15+C16</f>
        <v>118281543</v>
      </c>
      <c r="D10" s="20">
        <f>+D11+D12+D13+D14+D15+D16</f>
        <v>122145172</v>
      </c>
    </row>
    <row r="11" spans="1:4" s="25" customFormat="1" ht="12" customHeight="1">
      <c r="A11" s="21" t="s">
        <v>12</v>
      </c>
      <c r="B11" s="22" t="s">
        <v>13</v>
      </c>
      <c r="C11" s="23">
        <v>53263096</v>
      </c>
      <c r="D11" s="24">
        <v>54263096</v>
      </c>
    </row>
    <row r="12" spans="1:4" s="30" customFormat="1" ht="12" customHeight="1">
      <c r="A12" s="26" t="s">
        <v>14</v>
      </c>
      <c r="B12" s="27" t="s">
        <v>15</v>
      </c>
      <c r="C12" s="28">
        <v>36203603</v>
      </c>
      <c r="D12" s="29">
        <v>35957500</v>
      </c>
    </row>
    <row r="13" spans="1:4" s="30" customFormat="1" ht="12" customHeight="1">
      <c r="A13" s="26" t="s">
        <v>16</v>
      </c>
      <c r="B13" s="27" t="s">
        <v>17</v>
      </c>
      <c r="C13" s="28">
        <v>27414924</v>
      </c>
      <c r="D13" s="29">
        <v>27034120</v>
      </c>
    </row>
    <row r="14" spans="1:4" s="30" customFormat="1" ht="12" customHeight="1">
      <c r="A14" s="26" t="s">
        <v>18</v>
      </c>
      <c r="B14" s="27" t="s">
        <v>19</v>
      </c>
      <c r="C14" s="28">
        <v>1399920</v>
      </c>
      <c r="D14" s="29">
        <v>1399920</v>
      </c>
    </row>
    <row r="15" spans="1:4" s="30" customFormat="1" ht="12" customHeight="1">
      <c r="A15" s="26" t="s">
        <v>20</v>
      </c>
      <c r="B15" s="27" t="s">
        <v>21</v>
      </c>
      <c r="C15" s="31"/>
      <c r="D15" s="29">
        <v>3490536</v>
      </c>
    </row>
    <row r="16" spans="1:4" s="25" customFormat="1" ht="12" customHeight="1" thickBot="1">
      <c r="A16" s="32" t="s">
        <v>22</v>
      </c>
      <c r="B16" s="33" t="s">
        <v>23</v>
      </c>
      <c r="C16" s="34"/>
      <c r="D16" s="35"/>
    </row>
    <row r="17" spans="1:4" s="25" customFormat="1" ht="15.75" customHeight="1" thickBot="1">
      <c r="A17" s="17" t="s">
        <v>24</v>
      </c>
      <c r="B17" s="36" t="s">
        <v>25</v>
      </c>
      <c r="C17" s="19">
        <f>+C18+C19+C20+C21+C22</f>
        <v>60121200</v>
      </c>
      <c r="D17" s="20">
        <f>+D18+D19+D20+D21+D22</f>
        <v>72475158</v>
      </c>
    </row>
    <row r="18" spans="1:4" s="25" customFormat="1" ht="12" customHeight="1">
      <c r="A18" s="37" t="s">
        <v>26</v>
      </c>
      <c r="B18" s="38" t="s">
        <v>27</v>
      </c>
      <c r="C18" s="23">
        <v>60121200</v>
      </c>
      <c r="D18" s="24">
        <v>72475158</v>
      </c>
    </row>
    <row r="19" spans="1:4" s="25" customFormat="1" ht="12" customHeight="1">
      <c r="A19" s="26" t="s">
        <v>28</v>
      </c>
      <c r="B19" s="27" t="s">
        <v>29</v>
      </c>
      <c r="C19" s="28"/>
      <c r="D19" s="29"/>
    </row>
    <row r="20" spans="1:4" s="25" customFormat="1" ht="12" customHeight="1">
      <c r="A20" s="26" t="s">
        <v>30</v>
      </c>
      <c r="B20" s="27" t="s">
        <v>31</v>
      </c>
      <c r="C20" s="28"/>
      <c r="D20" s="29"/>
    </row>
    <row r="21" spans="1:4" s="25" customFormat="1" ht="12" customHeight="1">
      <c r="A21" s="26" t="s">
        <v>32</v>
      </c>
      <c r="B21" s="27" t="s">
        <v>33</v>
      </c>
      <c r="C21" s="28"/>
      <c r="D21" s="29"/>
    </row>
    <row r="22" spans="1:4" s="25" customFormat="1" ht="12" customHeight="1" thickBot="1">
      <c r="A22" s="26" t="s">
        <v>34</v>
      </c>
      <c r="B22" s="27" t="s">
        <v>35</v>
      </c>
      <c r="C22" s="28"/>
      <c r="D22" s="29"/>
    </row>
    <row r="23" spans="1:4" s="30" customFormat="1" ht="12" customHeight="1" hidden="1" thickBot="1">
      <c r="A23" s="39"/>
      <c r="B23" s="40"/>
      <c r="C23" s="41"/>
      <c r="D23" s="35"/>
    </row>
    <row r="24" spans="1:4" s="30" customFormat="1" ht="17.25" customHeight="1" thickBot="1">
      <c r="A24" s="17" t="s">
        <v>36</v>
      </c>
      <c r="B24" s="18" t="s">
        <v>37</v>
      </c>
      <c r="C24" s="19">
        <f>+C25+C26+C27+C28+C29</f>
        <v>0</v>
      </c>
      <c r="D24" s="20">
        <f>+D25+D26+D27+D28+D29</f>
        <v>169945913</v>
      </c>
    </row>
    <row r="25" spans="1:4" s="30" customFormat="1" ht="12" customHeight="1">
      <c r="A25" s="37" t="s">
        <v>38</v>
      </c>
      <c r="B25" s="38" t="s">
        <v>39</v>
      </c>
      <c r="C25" s="23"/>
      <c r="D25" s="24">
        <v>169945913</v>
      </c>
    </row>
    <row r="26" spans="1:4" s="25" customFormat="1" ht="12" customHeight="1" thickBot="1">
      <c r="A26" s="26" t="s">
        <v>40</v>
      </c>
      <c r="B26" s="27" t="s">
        <v>41</v>
      </c>
      <c r="C26" s="28"/>
      <c r="D26" s="29"/>
    </row>
    <row r="27" spans="1:4" s="30" customFormat="1" ht="12" customHeight="1" hidden="1">
      <c r="A27" s="26" t="s">
        <v>42</v>
      </c>
      <c r="B27" s="27" t="s">
        <v>43</v>
      </c>
      <c r="C27" s="28"/>
      <c r="D27" s="29"/>
    </row>
    <row r="28" spans="1:4" s="30" customFormat="1" ht="12" customHeight="1" hidden="1">
      <c r="A28" s="26" t="s">
        <v>44</v>
      </c>
      <c r="B28" s="27" t="s">
        <v>45</v>
      </c>
      <c r="C28" s="28"/>
      <c r="D28" s="29"/>
    </row>
    <row r="29" spans="1:4" s="30" customFormat="1" ht="12" customHeight="1" hidden="1">
      <c r="A29" s="26" t="s">
        <v>46</v>
      </c>
      <c r="B29" s="27" t="s">
        <v>47</v>
      </c>
      <c r="C29" s="28"/>
      <c r="D29" s="29"/>
    </row>
    <row r="30" spans="1:4" s="30" customFormat="1" ht="13.5" customHeight="1" thickBot="1">
      <c r="A30" s="17" t="s">
        <v>48</v>
      </c>
      <c r="B30" s="18" t="s">
        <v>49</v>
      </c>
      <c r="C30" s="19">
        <f>+C31+C34+C35+C36</f>
        <v>18335000</v>
      </c>
      <c r="D30" s="20">
        <f>+D31+D34+D35+D36</f>
        <v>22272968</v>
      </c>
    </row>
    <row r="31" spans="1:4" s="30" customFormat="1" ht="12" customHeight="1">
      <c r="A31" s="37" t="s">
        <v>50</v>
      </c>
      <c r="B31" s="38" t="s">
        <v>51</v>
      </c>
      <c r="C31" s="42">
        <v>15500000</v>
      </c>
      <c r="D31" s="24">
        <v>18617267</v>
      </c>
    </row>
    <row r="32" spans="1:4" s="30" customFormat="1" ht="12" customHeight="1" hidden="1">
      <c r="A32" s="26" t="s">
        <v>52</v>
      </c>
      <c r="B32" s="27"/>
      <c r="C32" s="28"/>
      <c r="D32" s="29"/>
    </row>
    <row r="33" spans="1:4" s="30" customFormat="1" ht="12" customHeight="1" hidden="1">
      <c r="A33" s="26"/>
      <c r="B33" s="27"/>
      <c r="C33" s="28"/>
      <c r="D33" s="29"/>
    </row>
    <row r="34" spans="1:4" s="30" customFormat="1" ht="12" customHeight="1">
      <c r="A34" s="26" t="s">
        <v>53</v>
      </c>
      <c r="B34" s="27" t="s">
        <v>54</v>
      </c>
      <c r="C34" s="28">
        <v>2800000</v>
      </c>
      <c r="D34" s="29">
        <v>3200832</v>
      </c>
    </row>
    <row r="35" spans="1:4" s="30" customFormat="1" ht="12" customHeight="1" hidden="1">
      <c r="A35" s="26"/>
      <c r="B35" s="27"/>
      <c r="C35" s="28"/>
      <c r="D35" s="29"/>
    </row>
    <row r="36" spans="1:4" s="30" customFormat="1" ht="12" customHeight="1" thickBot="1">
      <c r="A36" s="39" t="s">
        <v>55</v>
      </c>
      <c r="B36" s="40" t="s">
        <v>56</v>
      </c>
      <c r="C36" s="41">
        <v>35000</v>
      </c>
      <c r="D36" s="35">
        <v>454869</v>
      </c>
    </row>
    <row r="37" spans="1:4" s="30" customFormat="1" ht="15" customHeight="1" thickBot="1">
      <c r="A37" s="17" t="s">
        <v>57</v>
      </c>
      <c r="B37" s="18" t="s">
        <v>58</v>
      </c>
      <c r="C37" s="19">
        <f>SUM(C38:C47)</f>
        <v>11943990</v>
      </c>
      <c r="D37" s="20">
        <f>SUM(D38:D47)</f>
        <v>22729662</v>
      </c>
    </row>
    <row r="38" spans="1:4" s="30" customFormat="1" ht="12" customHeight="1">
      <c r="A38" s="37" t="s">
        <v>59</v>
      </c>
      <c r="B38" s="38" t="s">
        <v>60</v>
      </c>
      <c r="C38" s="23">
        <v>3050000</v>
      </c>
      <c r="D38" s="24">
        <v>10127422</v>
      </c>
    </row>
    <row r="39" spans="1:4" s="30" customFormat="1" ht="12" customHeight="1">
      <c r="A39" s="26" t="s">
        <v>61</v>
      </c>
      <c r="B39" s="27" t="s">
        <v>62</v>
      </c>
      <c r="C39" s="28">
        <v>2695990</v>
      </c>
      <c r="D39" s="29">
        <v>2729494</v>
      </c>
    </row>
    <row r="40" spans="1:4" s="30" customFormat="1" ht="12" customHeight="1">
      <c r="A40" s="26" t="s">
        <v>63</v>
      </c>
      <c r="B40" s="27" t="s">
        <v>64</v>
      </c>
      <c r="C40" s="28"/>
      <c r="D40" s="29"/>
    </row>
    <row r="41" spans="1:4" s="30" customFormat="1" ht="12" customHeight="1">
      <c r="A41" s="26" t="s">
        <v>65</v>
      </c>
      <c r="B41" s="27" t="s">
        <v>66</v>
      </c>
      <c r="C41" s="28"/>
      <c r="D41" s="29"/>
    </row>
    <row r="42" spans="1:4" s="30" customFormat="1" ht="12" customHeight="1">
      <c r="A42" s="26" t="s">
        <v>67</v>
      </c>
      <c r="B42" s="27" t="s">
        <v>68</v>
      </c>
      <c r="C42" s="28">
        <v>3768000</v>
      </c>
      <c r="D42" s="29">
        <v>3768000</v>
      </c>
    </row>
    <row r="43" spans="1:4" s="30" customFormat="1" ht="12" customHeight="1">
      <c r="A43" s="26" t="s">
        <v>69</v>
      </c>
      <c r="B43" s="27" t="s">
        <v>70</v>
      </c>
      <c r="C43" s="28">
        <v>1844000</v>
      </c>
      <c r="D43" s="29">
        <v>3391926</v>
      </c>
    </row>
    <row r="44" spans="1:4" s="30" customFormat="1" ht="12" customHeight="1">
      <c r="A44" s="26" t="s">
        <v>71</v>
      </c>
      <c r="B44" s="27" t="s">
        <v>72</v>
      </c>
      <c r="C44" s="28"/>
      <c r="D44" s="29">
        <v>368000</v>
      </c>
    </row>
    <row r="45" spans="1:4" s="30" customFormat="1" ht="12" customHeight="1">
      <c r="A45" s="26" t="s">
        <v>73</v>
      </c>
      <c r="B45" s="27" t="s">
        <v>74</v>
      </c>
      <c r="C45" s="28">
        <v>6000</v>
      </c>
      <c r="D45" s="29">
        <v>6000</v>
      </c>
    </row>
    <row r="46" spans="1:4" s="30" customFormat="1" ht="12" customHeight="1">
      <c r="A46" s="26" t="s">
        <v>75</v>
      </c>
      <c r="B46" s="27" t="s">
        <v>76</v>
      </c>
      <c r="C46" s="28"/>
      <c r="D46" s="29"/>
    </row>
    <row r="47" spans="1:4" s="30" customFormat="1" ht="12" customHeight="1" thickBot="1">
      <c r="A47" s="39" t="s">
        <v>77</v>
      </c>
      <c r="B47" s="40" t="s">
        <v>78</v>
      </c>
      <c r="C47" s="41">
        <v>580000</v>
      </c>
      <c r="D47" s="35">
        <v>2338820</v>
      </c>
    </row>
    <row r="48" spans="1:4" s="30" customFormat="1" ht="15" customHeight="1" thickBot="1">
      <c r="A48" s="17" t="s">
        <v>79</v>
      </c>
      <c r="B48" s="18" t="s">
        <v>80</v>
      </c>
      <c r="C48" s="19">
        <f>SUM(C49:C53)</f>
        <v>1530000</v>
      </c>
      <c r="D48" s="20">
        <f>SUM(D49:D53)</f>
        <v>783593</v>
      </c>
    </row>
    <row r="49" spans="1:4" s="30" customFormat="1" ht="12" customHeight="1">
      <c r="A49" s="37" t="s">
        <v>81</v>
      </c>
      <c r="B49" s="38" t="s">
        <v>82</v>
      </c>
      <c r="C49" s="23"/>
      <c r="D49" s="24"/>
    </row>
    <row r="50" spans="1:4" s="30" customFormat="1" ht="12" customHeight="1" thickBot="1">
      <c r="A50" s="26" t="s">
        <v>83</v>
      </c>
      <c r="B50" s="27" t="s">
        <v>84</v>
      </c>
      <c r="C50" s="28">
        <v>1530000</v>
      </c>
      <c r="D50" s="29">
        <v>783593</v>
      </c>
    </row>
    <row r="51" spans="1:4" s="30" customFormat="1" ht="12.75" customHeight="1" hidden="1">
      <c r="A51" s="26" t="s">
        <v>85</v>
      </c>
      <c r="B51" s="27" t="s">
        <v>86</v>
      </c>
      <c r="C51" s="28"/>
      <c r="D51" s="29"/>
    </row>
    <row r="52" spans="1:4" s="30" customFormat="1" ht="12" customHeight="1" hidden="1">
      <c r="A52" s="26" t="s">
        <v>87</v>
      </c>
      <c r="B52" s="27" t="s">
        <v>88</v>
      </c>
      <c r="C52" s="28"/>
      <c r="D52" s="29"/>
    </row>
    <row r="53" spans="1:4" s="30" customFormat="1" ht="12" customHeight="1" hidden="1" thickBot="1">
      <c r="A53" s="39" t="s">
        <v>89</v>
      </c>
      <c r="B53" s="40" t="s">
        <v>90</v>
      </c>
      <c r="C53" s="41"/>
      <c r="D53" s="35"/>
    </row>
    <row r="54" spans="1:4" s="30" customFormat="1" ht="12" customHeight="1" thickBot="1">
      <c r="A54" s="17" t="s">
        <v>91</v>
      </c>
      <c r="B54" s="18" t="s">
        <v>92</v>
      </c>
      <c r="C54" s="19">
        <f>SUM(C55:C57)</f>
        <v>0</v>
      </c>
      <c r="D54" s="20"/>
    </row>
    <row r="55" spans="1:4" s="30" customFormat="1" ht="12" customHeight="1" hidden="1">
      <c r="A55" s="37" t="s">
        <v>93</v>
      </c>
      <c r="B55" s="38" t="s">
        <v>94</v>
      </c>
      <c r="C55" s="23"/>
      <c r="D55" s="24"/>
    </row>
    <row r="56" spans="1:4" s="30" customFormat="1" ht="12" customHeight="1" hidden="1">
      <c r="A56" s="26" t="s">
        <v>95</v>
      </c>
      <c r="B56" s="27" t="s">
        <v>96</v>
      </c>
      <c r="C56" s="28"/>
      <c r="D56" s="29"/>
    </row>
    <row r="57" spans="1:4" s="30" customFormat="1" ht="12" customHeight="1" hidden="1">
      <c r="A57" s="26" t="s">
        <v>97</v>
      </c>
      <c r="B57" s="27" t="s">
        <v>98</v>
      </c>
      <c r="C57" s="28"/>
      <c r="D57" s="29"/>
    </row>
    <row r="58" spans="1:4" s="30" customFormat="1" ht="12" customHeight="1" hidden="1" thickBot="1">
      <c r="A58" s="39" t="s">
        <v>99</v>
      </c>
      <c r="B58" s="40" t="s">
        <v>100</v>
      </c>
      <c r="C58" s="41"/>
      <c r="D58" s="35"/>
    </row>
    <row r="59" spans="1:4" s="30" customFormat="1" ht="15" customHeight="1" thickBot="1">
      <c r="A59" s="17" t="s">
        <v>101</v>
      </c>
      <c r="B59" s="36" t="s">
        <v>102</v>
      </c>
      <c r="C59" s="19">
        <f>SUM(C60:C62)</f>
        <v>0</v>
      </c>
      <c r="D59" s="20">
        <f>SUM(D60:D62)</f>
        <v>0</v>
      </c>
    </row>
    <row r="60" spans="1:4" s="30" customFormat="1" ht="12" customHeight="1" hidden="1">
      <c r="A60" s="37" t="s">
        <v>103</v>
      </c>
      <c r="B60" s="38" t="s">
        <v>104</v>
      </c>
      <c r="C60" s="23"/>
      <c r="D60" s="24"/>
    </row>
    <row r="61" spans="1:4" s="30" customFormat="1" ht="12" customHeight="1" hidden="1">
      <c r="A61" s="26" t="s">
        <v>105</v>
      </c>
      <c r="B61" s="27" t="s">
        <v>106</v>
      </c>
      <c r="C61" s="28"/>
      <c r="D61" s="29"/>
    </row>
    <row r="62" spans="1:4" s="30" customFormat="1" ht="12" customHeight="1" hidden="1">
      <c r="A62" s="26" t="s">
        <v>107</v>
      </c>
      <c r="B62" s="27" t="s">
        <v>108</v>
      </c>
      <c r="C62" s="28"/>
      <c r="D62" s="29"/>
    </row>
    <row r="63" spans="1:4" s="30" customFormat="1" ht="12" customHeight="1" hidden="1" thickBot="1">
      <c r="A63" s="39" t="s">
        <v>109</v>
      </c>
      <c r="B63" s="40" t="s">
        <v>110</v>
      </c>
      <c r="C63" s="41"/>
      <c r="D63" s="35"/>
    </row>
    <row r="64" spans="1:4" s="30" customFormat="1" ht="17.25" customHeight="1" thickBot="1">
      <c r="A64" s="17" t="s">
        <v>111</v>
      </c>
      <c r="B64" s="18" t="s">
        <v>112</v>
      </c>
      <c r="C64" s="19">
        <f>+C10+C17+C24+C30+C37+C48+C54+C59</f>
        <v>210211733</v>
      </c>
      <c r="D64" s="20">
        <f>+D10+D17+D24+D30+D37+D48+D54+D59</f>
        <v>410352466</v>
      </c>
    </row>
    <row r="65" spans="1:4" s="30" customFormat="1" ht="20.25" customHeight="1" thickBot="1">
      <c r="A65" s="43" t="s">
        <v>113</v>
      </c>
      <c r="B65" s="36" t="s">
        <v>114</v>
      </c>
      <c r="C65" s="19">
        <f>SUM(C66:C68)</f>
        <v>0</v>
      </c>
      <c r="D65" s="20">
        <f>SUM(D66:D68)</f>
        <v>0</v>
      </c>
    </row>
    <row r="66" spans="1:4" s="30" customFormat="1" ht="12" customHeight="1" hidden="1">
      <c r="A66" s="37" t="s">
        <v>115</v>
      </c>
      <c r="B66" s="38" t="s">
        <v>116</v>
      </c>
      <c r="C66" s="23"/>
      <c r="D66" s="24"/>
    </row>
    <row r="67" spans="1:4" s="30" customFormat="1" ht="12" customHeight="1" hidden="1">
      <c r="A67" s="26" t="s">
        <v>117</v>
      </c>
      <c r="B67" s="27" t="s">
        <v>118</v>
      </c>
      <c r="C67" s="28"/>
      <c r="D67" s="29"/>
    </row>
    <row r="68" spans="1:4" s="30" customFormat="1" ht="19.5" customHeight="1" hidden="1" thickBot="1">
      <c r="A68" s="39" t="s">
        <v>119</v>
      </c>
      <c r="B68" s="44" t="s">
        <v>120</v>
      </c>
      <c r="C68" s="41"/>
      <c r="D68" s="35"/>
    </row>
    <row r="69" spans="1:4" s="30" customFormat="1" ht="12" customHeight="1" thickBot="1">
      <c r="A69" s="43" t="s">
        <v>121</v>
      </c>
      <c r="B69" s="36" t="s">
        <v>122</v>
      </c>
      <c r="C69" s="19">
        <v>0</v>
      </c>
      <c r="D69" s="20">
        <v>10000000</v>
      </c>
    </row>
    <row r="70" spans="1:4" s="30" customFormat="1" ht="12" customHeight="1" hidden="1">
      <c r="A70" s="37" t="s">
        <v>123</v>
      </c>
      <c r="B70" s="38" t="s">
        <v>124</v>
      </c>
      <c r="C70" s="23"/>
      <c r="D70" s="24"/>
    </row>
    <row r="71" spans="1:4" s="30" customFormat="1" ht="12" customHeight="1" hidden="1">
      <c r="A71" s="26" t="s">
        <v>125</v>
      </c>
      <c r="B71" s="27" t="s">
        <v>126</v>
      </c>
      <c r="C71" s="28"/>
      <c r="D71" s="29"/>
    </row>
    <row r="72" spans="1:4" s="30" customFormat="1" ht="12" customHeight="1" hidden="1">
      <c r="A72" s="26" t="s">
        <v>127</v>
      </c>
      <c r="B72" s="27" t="s">
        <v>128</v>
      </c>
      <c r="C72" s="28"/>
      <c r="D72" s="29"/>
    </row>
    <row r="73" spans="1:4" s="30" customFormat="1" ht="12.75" customHeight="1" thickBot="1">
      <c r="A73" s="39" t="s">
        <v>129</v>
      </c>
      <c r="B73" s="40" t="s">
        <v>130</v>
      </c>
      <c r="C73" s="41" t="s">
        <v>317</v>
      </c>
      <c r="D73" s="35"/>
    </row>
    <row r="74" spans="1:4" s="30" customFormat="1" ht="15.75" thickBot="1">
      <c r="A74" s="43" t="s">
        <v>131</v>
      </c>
      <c r="B74" s="36" t="s">
        <v>132</v>
      </c>
      <c r="C74" s="19">
        <f>SUM(C75:C76)</f>
        <v>58088855</v>
      </c>
      <c r="D74" s="20">
        <f>SUM(D75:D76)</f>
        <v>58088855</v>
      </c>
    </row>
    <row r="75" spans="1:4" s="30" customFormat="1" ht="12" customHeight="1">
      <c r="A75" s="37" t="s">
        <v>133</v>
      </c>
      <c r="B75" s="38" t="s">
        <v>134</v>
      </c>
      <c r="C75" s="23">
        <v>58088855</v>
      </c>
      <c r="D75" s="45">
        <v>58088855</v>
      </c>
    </row>
    <row r="76" spans="1:4" s="30" customFormat="1" ht="12" customHeight="1" thickBot="1">
      <c r="A76" s="39" t="s">
        <v>135</v>
      </c>
      <c r="B76" s="40" t="s">
        <v>136</v>
      </c>
      <c r="C76" s="41"/>
      <c r="D76" s="35"/>
    </row>
    <row r="77" spans="1:4" s="25" customFormat="1" ht="19.5" customHeight="1" thickBot="1">
      <c r="A77" s="43" t="s">
        <v>137</v>
      </c>
      <c r="B77" s="36" t="s">
        <v>138</v>
      </c>
      <c r="C77" s="19">
        <f>SUM(C78:C80)</f>
        <v>0</v>
      </c>
      <c r="D77" s="20">
        <f>SUM(D78:D80)</f>
        <v>14989360</v>
      </c>
    </row>
    <row r="78" spans="1:4" s="30" customFormat="1" ht="12" customHeight="1">
      <c r="A78" s="37" t="s">
        <v>139</v>
      </c>
      <c r="B78" s="38" t="s">
        <v>140</v>
      </c>
      <c r="C78" s="23"/>
      <c r="D78" s="24">
        <v>14989360</v>
      </c>
    </row>
    <row r="79" spans="1:4" s="30" customFormat="1" ht="12" customHeight="1">
      <c r="A79" s="26" t="s">
        <v>141</v>
      </c>
      <c r="B79" s="27" t="s">
        <v>142</v>
      </c>
      <c r="C79" s="46"/>
      <c r="D79" s="47"/>
    </row>
    <row r="80" spans="1:4" s="30" customFormat="1" ht="12" customHeight="1" thickBot="1">
      <c r="A80" s="39" t="s">
        <v>143</v>
      </c>
      <c r="B80" s="40" t="s">
        <v>144</v>
      </c>
      <c r="C80" s="48"/>
      <c r="D80" s="49"/>
    </row>
    <row r="81" spans="1:4" s="30" customFormat="1" ht="12" customHeight="1" thickBot="1">
      <c r="A81" s="43" t="s">
        <v>145</v>
      </c>
      <c r="B81" s="36" t="s">
        <v>146</v>
      </c>
      <c r="C81" s="50">
        <f>SUM(C82:C85)</f>
        <v>0</v>
      </c>
      <c r="D81" s="51">
        <f>SUM(D82:D85)</f>
        <v>0</v>
      </c>
    </row>
    <row r="82" spans="1:4" s="30" customFormat="1" ht="12" customHeight="1" hidden="1">
      <c r="A82" s="52" t="s">
        <v>147</v>
      </c>
      <c r="B82" s="38" t="s">
        <v>148</v>
      </c>
      <c r="C82" s="53"/>
      <c r="D82" s="54"/>
    </row>
    <row r="83" spans="1:4" s="30" customFormat="1" ht="12" customHeight="1" hidden="1">
      <c r="A83" s="55" t="s">
        <v>149</v>
      </c>
      <c r="B83" s="27" t="s">
        <v>150</v>
      </c>
      <c r="C83" s="46"/>
      <c r="D83" s="47"/>
    </row>
    <row r="84" spans="1:4" s="30" customFormat="1" ht="12" customHeight="1" hidden="1">
      <c r="A84" s="55" t="s">
        <v>151</v>
      </c>
      <c r="B84" s="27" t="s">
        <v>152</v>
      </c>
      <c r="C84" s="46"/>
      <c r="D84" s="47"/>
    </row>
    <row r="85" spans="1:4" s="25" customFormat="1" ht="12" customHeight="1" hidden="1" thickBot="1">
      <c r="A85" s="56" t="s">
        <v>153</v>
      </c>
      <c r="B85" s="40" t="s">
        <v>154</v>
      </c>
      <c r="C85" s="48"/>
      <c r="D85" s="49"/>
    </row>
    <row r="86" spans="1:4" s="25" customFormat="1" ht="13.5" customHeight="1" thickBot="1">
      <c r="A86" s="43" t="s">
        <v>155</v>
      </c>
      <c r="B86" s="36" t="s">
        <v>156</v>
      </c>
      <c r="C86" s="57"/>
      <c r="D86" s="58"/>
    </row>
    <row r="87" spans="1:4" s="25" customFormat="1" ht="18" customHeight="1" thickBot="1">
      <c r="A87" s="43" t="s">
        <v>157</v>
      </c>
      <c r="B87" s="59" t="s">
        <v>158</v>
      </c>
      <c r="C87" s="50">
        <f>+C65+C69+C74+C77+C81+C86</f>
        <v>58088855</v>
      </c>
      <c r="D87" s="51">
        <f>+D65+D69+D74+D77+D81+D86</f>
        <v>83078215</v>
      </c>
    </row>
    <row r="88" spans="1:4" s="25" customFormat="1" ht="24" customHeight="1" thickBot="1">
      <c r="A88" s="60" t="s">
        <v>159</v>
      </c>
      <c r="B88" s="61" t="s">
        <v>160</v>
      </c>
      <c r="C88" s="62">
        <f>+C64+C87</f>
        <v>268300588</v>
      </c>
      <c r="D88" s="63">
        <f>+D64+D87</f>
        <v>493430681</v>
      </c>
    </row>
    <row r="89" spans="1:4" s="30" customFormat="1" ht="15" customHeight="1">
      <c r="A89" s="65"/>
      <c r="B89" s="66"/>
      <c r="C89" s="67"/>
      <c r="D89" s="64"/>
    </row>
    <row r="90" spans="1:4" ht="13.5" thickBot="1">
      <c r="A90" s="68"/>
      <c r="B90" s="69"/>
      <c r="C90" s="70"/>
      <c r="D90" s="64"/>
    </row>
    <row r="91" spans="1:4" s="16" customFormat="1" ht="27" customHeight="1" thickBot="1">
      <c r="A91" s="8" t="s">
        <v>161</v>
      </c>
      <c r="B91" s="9" t="s">
        <v>162</v>
      </c>
      <c r="C91" s="10" t="s">
        <v>4</v>
      </c>
      <c r="D91" s="71" t="s">
        <v>5</v>
      </c>
    </row>
    <row r="92" spans="1:4" s="76" customFormat="1" ht="18.75" customHeight="1" thickBot="1">
      <c r="A92" s="72" t="s">
        <v>10</v>
      </c>
      <c r="B92" s="73" t="s">
        <v>163</v>
      </c>
      <c r="C92" s="74">
        <f>SUM(C93:C97)</f>
        <v>187517040</v>
      </c>
      <c r="D92" s="75">
        <f>SUM(D93:D97)</f>
        <v>199058358</v>
      </c>
    </row>
    <row r="93" spans="1:4" ht="12" customHeight="1">
      <c r="A93" s="21" t="s">
        <v>12</v>
      </c>
      <c r="B93" s="77" t="s">
        <v>164</v>
      </c>
      <c r="C93" s="78">
        <v>44599000</v>
      </c>
      <c r="D93" s="79">
        <v>45837557</v>
      </c>
    </row>
    <row r="94" spans="1:4" ht="12" customHeight="1">
      <c r="A94" s="26" t="s">
        <v>14</v>
      </c>
      <c r="B94" s="80" t="s">
        <v>165</v>
      </c>
      <c r="C94" s="81">
        <v>6561000</v>
      </c>
      <c r="D94" s="29">
        <v>6561000</v>
      </c>
    </row>
    <row r="95" spans="1:4" ht="12" customHeight="1">
      <c r="A95" s="26" t="s">
        <v>16</v>
      </c>
      <c r="B95" s="80" t="s">
        <v>166</v>
      </c>
      <c r="C95" s="81">
        <v>69741500</v>
      </c>
      <c r="D95" s="29">
        <v>70393169</v>
      </c>
    </row>
    <row r="96" spans="1:4" ht="12" customHeight="1">
      <c r="A96" s="26" t="s">
        <v>18</v>
      </c>
      <c r="B96" s="80" t="s">
        <v>167</v>
      </c>
      <c r="C96" s="81">
        <v>10316000</v>
      </c>
      <c r="D96" s="29">
        <v>11495500</v>
      </c>
    </row>
    <row r="97" spans="1:4" ht="12" customHeight="1">
      <c r="A97" s="26" t="s">
        <v>168</v>
      </c>
      <c r="B97" s="80" t="s">
        <v>169</v>
      </c>
      <c r="C97" s="81">
        <v>56299540</v>
      </c>
      <c r="D97" s="29">
        <v>64771132</v>
      </c>
    </row>
    <row r="98" spans="1:4" ht="12" customHeight="1" hidden="1">
      <c r="A98" s="26" t="s">
        <v>22</v>
      </c>
      <c r="B98" s="82" t="s">
        <v>170</v>
      </c>
      <c r="C98" s="81"/>
      <c r="D98" s="29"/>
    </row>
    <row r="99" spans="1:4" ht="12" customHeight="1" hidden="1">
      <c r="A99" s="26" t="s">
        <v>171</v>
      </c>
      <c r="B99" s="83" t="s">
        <v>172</v>
      </c>
      <c r="C99" s="81"/>
      <c r="D99" s="29"/>
    </row>
    <row r="100" spans="1:4" ht="12" customHeight="1" hidden="1">
      <c r="A100" s="26" t="s">
        <v>173</v>
      </c>
      <c r="B100" s="84" t="s">
        <v>174</v>
      </c>
      <c r="C100" s="81"/>
      <c r="D100" s="29"/>
    </row>
    <row r="101" spans="1:4" ht="12" customHeight="1" hidden="1">
      <c r="A101" s="26" t="s">
        <v>175</v>
      </c>
      <c r="B101" s="84" t="s">
        <v>176</v>
      </c>
      <c r="C101" s="81"/>
      <c r="D101" s="29"/>
    </row>
    <row r="102" spans="1:4" ht="12" customHeight="1">
      <c r="A102" s="26" t="s">
        <v>177</v>
      </c>
      <c r="B102" s="83" t="s">
        <v>178</v>
      </c>
      <c r="C102" s="85">
        <v>39870603</v>
      </c>
      <c r="D102" s="86">
        <v>39870603</v>
      </c>
    </row>
    <row r="103" spans="1:4" ht="12" customHeight="1" hidden="1">
      <c r="A103" s="26" t="s">
        <v>179</v>
      </c>
      <c r="B103" s="83" t="s">
        <v>180</v>
      </c>
      <c r="C103" s="85"/>
      <c r="D103" s="86"/>
    </row>
    <row r="104" spans="1:4" ht="12" customHeight="1" hidden="1">
      <c r="A104" s="26" t="s">
        <v>181</v>
      </c>
      <c r="B104" s="84" t="s">
        <v>182</v>
      </c>
      <c r="C104" s="85"/>
      <c r="D104" s="86"/>
    </row>
    <row r="105" spans="1:4" ht="12" customHeight="1">
      <c r="A105" s="26" t="s">
        <v>183</v>
      </c>
      <c r="B105" s="84" t="s">
        <v>184</v>
      </c>
      <c r="C105" s="85">
        <v>6767737</v>
      </c>
      <c r="D105" s="86">
        <v>10927961</v>
      </c>
    </row>
    <row r="106" spans="1:4" ht="12" customHeight="1" thickBot="1">
      <c r="A106" s="32" t="s">
        <v>185</v>
      </c>
      <c r="B106" s="87" t="s">
        <v>186</v>
      </c>
      <c r="C106" s="88">
        <v>9661200</v>
      </c>
      <c r="D106" s="89">
        <v>12800171</v>
      </c>
    </row>
    <row r="107" spans="1:4" ht="18" customHeight="1" thickBot="1">
      <c r="A107" s="322" t="s">
        <v>24</v>
      </c>
      <c r="B107" s="90" t="s">
        <v>187</v>
      </c>
      <c r="C107" s="324">
        <f>+C109+C110+C111</f>
        <v>16527000</v>
      </c>
      <c r="D107" s="323">
        <f>+D108+D109+D110+D111</f>
        <v>31555910</v>
      </c>
    </row>
    <row r="108" spans="1:4" ht="18" customHeight="1">
      <c r="A108" s="333"/>
      <c r="B108" s="330" t="s">
        <v>318</v>
      </c>
      <c r="C108" s="327"/>
      <c r="D108" s="328">
        <v>1135274</v>
      </c>
    </row>
    <row r="109" spans="1:4" ht="12" customHeight="1">
      <c r="A109" s="334" t="s">
        <v>26</v>
      </c>
      <c r="B109" s="331" t="s">
        <v>188</v>
      </c>
      <c r="C109" s="28">
        <v>1500000</v>
      </c>
      <c r="D109" s="29">
        <v>1500000</v>
      </c>
    </row>
    <row r="110" spans="1:4" ht="12" customHeight="1" thickBot="1">
      <c r="A110" s="335" t="s">
        <v>30</v>
      </c>
      <c r="B110" s="332" t="s">
        <v>189</v>
      </c>
      <c r="C110" s="28">
        <v>11837000</v>
      </c>
      <c r="D110" s="29">
        <v>23595459</v>
      </c>
    </row>
    <row r="111" spans="1:4" ht="12" customHeight="1" thickBot="1">
      <c r="A111" s="329" t="s">
        <v>32</v>
      </c>
      <c r="B111" s="94" t="s">
        <v>190</v>
      </c>
      <c r="C111" s="95">
        <v>3190000</v>
      </c>
      <c r="D111" s="96">
        <v>5325177</v>
      </c>
    </row>
    <row r="112" spans="1:4" ht="15" customHeight="1" thickBot="1">
      <c r="A112" s="97" t="s">
        <v>36</v>
      </c>
      <c r="B112" s="98" t="s">
        <v>191</v>
      </c>
      <c r="C112" s="325">
        <f>SUM(C113:C114)</f>
        <v>22670000</v>
      </c>
      <c r="D112" s="326">
        <f>SUM(D113:D114)</f>
        <v>189639624</v>
      </c>
    </row>
    <row r="113" spans="1:4" ht="12" customHeight="1">
      <c r="A113" s="21" t="s">
        <v>38</v>
      </c>
      <c r="B113" s="99" t="s">
        <v>192</v>
      </c>
      <c r="C113" s="91">
        <v>17850000</v>
      </c>
      <c r="D113" s="79">
        <v>181700466</v>
      </c>
    </row>
    <row r="114" spans="1:4" ht="12" customHeight="1" thickBot="1">
      <c r="A114" s="32" t="s">
        <v>40</v>
      </c>
      <c r="B114" s="100" t="s">
        <v>193</v>
      </c>
      <c r="C114" s="95">
        <v>4820000</v>
      </c>
      <c r="D114" s="96">
        <v>7939158</v>
      </c>
    </row>
    <row r="115" spans="1:4" ht="16.5" customHeight="1" thickBot="1">
      <c r="A115" s="101" t="s">
        <v>34</v>
      </c>
      <c r="B115" s="102" t="s">
        <v>194</v>
      </c>
      <c r="C115" s="103">
        <f>SUM(C116)</f>
        <v>0</v>
      </c>
      <c r="D115" s="63">
        <f>SUM(D116)</f>
        <v>0</v>
      </c>
    </row>
    <row r="116" spans="1:4" ht="12" customHeight="1" thickBot="1">
      <c r="A116" s="37" t="s">
        <v>195</v>
      </c>
      <c r="B116" s="104" t="s">
        <v>196</v>
      </c>
      <c r="C116" s="53">
        <v>0</v>
      </c>
      <c r="D116" s="54"/>
    </row>
    <row r="117" spans="1:4" ht="19.5" customHeight="1" hidden="1" thickBot="1">
      <c r="A117" s="17"/>
      <c r="B117" s="105"/>
      <c r="C117" s="50">
        <f>+C118+C119</f>
        <v>0</v>
      </c>
      <c r="D117" s="51">
        <f>+D118+D119</f>
        <v>0</v>
      </c>
    </row>
    <row r="118" spans="1:4" ht="12" customHeight="1" hidden="1">
      <c r="A118" s="37"/>
      <c r="B118" s="106"/>
      <c r="C118" s="53"/>
      <c r="D118" s="54"/>
    </row>
    <row r="119" spans="1:4" ht="12" customHeight="1" hidden="1" thickBot="1">
      <c r="A119" s="39"/>
      <c r="B119" s="93"/>
      <c r="C119" s="48"/>
      <c r="D119" s="49"/>
    </row>
    <row r="120" spans="1:4" ht="22.5" customHeight="1" thickBot="1">
      <c r="A120" s="17" t="s">
        <v>36</v>
      </c>
      <c r="B120" s="105" t="s">
        <v>197</v>
      </c>
      <c r="C120" s="50">
        <f>+C92+C107+C112+C115</f>
        <v>226714040</v>
      </c>
      <c r="D120" s="51">
        <f>+D92+D107+D112+D115</f>
        <v>420253892</v>
      </c>
    </row>
    <row r="121" spans="1:4" ht="15.75" customHeight="1" thickBot="1">
      <c r="A121" s="17" t="s">
        <v>198</v>
      </c>
      <c r="B121" s="105" t="s">
        <v>199</v>
      </c>
      <c r="C121" s="50">
        <f>+C122+C123+C124</f>
        <v>0</v>
      </c>
      <c r="D121" s="51">
        <f>+D122+D123+D124</f>
        <v>0</v>
      </c>
    </row>
    <row r="122" spans="1:4" s="76" customFormat="1" ht="12" customHeight="1" hidden="1">
      <c r="A122" s="37" t="s">
        <v>50</v>
      </c>
      <c r="B122" s="106" t="s">
        <v>200</v>
      </c>
      <c r="C122" s="53"/>
      <c r="D122" s="54"/>
    </row>
    <row r="123" spans="1:4" ht="12" customHeight="1" hidden="1">
      <c r="A123" s="37" t="s">
        <v>53</v>
      </c>
      <c r="B123" s="106" t="s">
        <v>201</v>
      </c>
      <c r="C123" s="46"/>
      <c r="D123" s="47"/>
    </row>
    <row r="124" spans="1:4" ht="20.25" customHeight="1" hidden="1" thickBot="1">
      <c r="A124" s="92" t="s">
        <v>202</v>
      </c>
      <c r="B124" s="107" t="s">
        <v>203</v>
      </c>
      <c r="C124" s="48"/>
      <c r="D124" s="49"/>
    </row>
    <row r="125" spans="1:4" ht="15.75" customHeight="1" thickBot="1">
      <c r="A125" s="17" t="s">
        <v>57</v>
      </c>
      <c r="B125" s="105" t="s">
        <v>204</v>
      </c>
      <c r="C125" s="50">
        <f>+C126+C127+C128+C129</f>
        <v>0</v>
      </c>
      <c r="D125" s="51">
        <f>+D126+D127+D128+D129</f>
        <v>20000000</v>
      </c>
    </row>
    <row r="126" spans="1:4" ht="12" customHeight="1">
      <c r="A126" s="37" t="s">
        <v>205</v>
      </c>
      <c r="B126" s="106" t="s">
        <v>206</v>
      </c>
      <c r="C126" s="53"/>
      <c r="D126" s="24">
        <v>20000000</v>
      </c>
    </row>
    <row r="127" spans="1:4" ht="12" customHeight="1">
      <c r="A127" s="37" t="s">
        <v>83</v>
      </c>
      <c r="B127" s="106" t="s">
        <v>207</v>
      </c>
      <c r="C127" s="46"/>
      <c r="D127" s="47"/>
    </row>
    <row r="128" spans="1:4" ht="12" customHeight="1">
      <c r="A128" s="37" t="s">
        <v>85</v>
      </c>
      <c r="B128" s="106" t="s">
        <v>208</v>
      </c>
      <c r="C128" s="46"/>
      <c r="D128" s="47"/>
    </row>
    <row r="129" spans="1:4" s="76" customFormat="1" ht="12" customHeight="1" thickBot="1">
      <c r="A129" s="92" t="s">
        <v>87</v>
      </c>
      <c r="B129" s="107" t="s">
        <v>209</v>
      </c>
      <c r="C129" s="48"/>
      <c r="D129" s="49"/>
    </row>
    <row r="130" spans="1:10" ht="21.75" customHeight="1" thickBot="1">
      <c r="A130" s="17" t="s">
        <v>210</v>
      </c>
      <c r="B130" s="105" t="s">
        <v>211</v>
      </c>
      <c r="C130" s="50">
        <f>+C131+C132+C133+C134</f>
        <v>41586548</v>
      </c>
      <c r="D130" s="51">
        <f>+D131+D132+D133+D134</f>
        <v>53176789</v>
      </c>
      <c r="J130" s="108"/>
    </row>
    <row r="131" spans="1:4" ht="12.75">
      <c r="A131" s="37" t="s">
        <v>93</v>
      </c>
      <c r="B131" s="106" t="s">
        <v>212</v>
      </c>
      <c r="C131" s="53"/>
      <c r="D131" s="54"/>
    </row>
    <row r="132" spans="1:4" ht="12" customHeight="1">
      <c r="A132" s="37" t="s">
        <v>95</v>
      </c>
      <c r="B132" s="106" t="s">
        <v>213</v>
      </c>
      <c r="C132" s="28">
        <v>4213748</v>
      </c>
      <c r="D132" s="29">
        <v>14968693</v>
      </c>
    </row>
    <row r="133" spans="1:4" s="76" customFormat="1" ht="12" customHeight="1">
      <c r="A133" s="37" t="s">
        <v>97</v>
      </c>
      <c r="B133" s="106" t="s">
        <v>214</v>
      </c>
      <c r="C133" s="28"/>
      <c r="D133" s="29"/>
    </row>
    <row r="134" spans="1:4" s="76" customFormat="1" ht="18" customHeight="1" thickBot="1">
      <c r="A134" s="92" t="s">
        <v>99</v>
      </c>
      <c r="B134" s="107" t="s">
        <v>215</v>
      </c>
      <c r="C134" s="41">
        <v>37372800</v>
      </c>
      <c r="D134" s="35">
        <v>38208096</v>
      </c>
    </row>
    <row r="135" spans="1:4" s="76" customFormat="1" ht="18.75" customHeight="1" thickBot="1">
      <c r="A135" s="17" t="s">
        <v>101</v>
      </c>
      <c r="B135" s="105" t="s">
        <v>216</v>
      </c>
      <c r="C135" s="109">
        <f>+C136+C137+C138+C139</f>
        <v>0</v>
      </c>
      <c r="D135" s="110">
        <f>+D136+D137+D138+D139</f>
        <v>0</v>
      </c>
    </row>
    <row r="136" spans="1:4" s="76" customFormat="1" ht="12" customHeight="1">
      <c r="A136" s="37" t="s">
        <v>103</v>
      </c>
      <c r="B136" s="106" t="s">
        <v>217</v>
      </c>
      <c r="C136" s="23"/>
      <c r="D136" s="24"/>
    </row>
    <row r="137" spans="1:4" s="76" customFormat="1" ht="12" customHeight="1">
      <c r="A137" s="37" t="s">
        <v>105</v>
      </c>
      <c r="B137" s="106" t="s">
        <v>218</v>
      </c>
      <c r="C137" s="28"/>
      <c r="D137" s="29"/>
    </row>
    <row r="138" spans="1:4" s="76" customFormat="1" ht="12" customHeight="1">
      <c r="A138" s="37" t="s">
        <v>107</v>
      </c>
      <c r="B138" s="106" t="s">
        <v>219</v>
      </c>
      <c r="C138" s="28"/>
      <c r="D138" s="29"/>
    </row>
    <row r="139" spans="1:4" ht="12.75" customHeight="1" thickBot="1">
      <c r="A139" s="37" t="s">
        <v>109</v>
      </c>
      <c r="B139" s="106" t="s">
        <v>220</v>
      </c>
      <c r="C139" s="41"/>
      <c r="D139" s="35"/>
    </row>
    <row r="140" spans="1:4" ht="24.75" customHeight="1" thickBot="1">
      <c r="A140" s="17" t="s">
        <v>111</v>
      </c>
      <c r="B140" s="105" t="s">
        <v>221</v>
      </c>
      <c r="C140" s="111">
        <f>+C121+C125+C130+C135</f>
        <v>41586548</v>
      </c>
      <c r="D140" s="112">
        <f>+D121+D125+D130+D135</f>
        <v>73176789</v>
      </c>
    </row>
    <row r="141" spans="1:4" ht="26.25" customHeight="1" thickBot="1">
      <c r="A141" s="113" t="s">
        <v>222</v>
      </c>
      <c r="B141" s="102" t="s">
        <v>223</v>
      </c>
      <c r="C141" s="114">
        <f>+C120+C140</f>
        <v>268300588</v>
      </c>
      <c r="D141" s="115">
        <f>+D120+D140</f>
        <v>493430681</v>
      </c>
    </row>
    <row r="142" ht="12.75">
      <c r="C142" s="118"/>
    </row>
  </sheetData>
  <sheetProtection formatCells="0"/>
  <mergeCells count="5">
    <mergeCell ref="A1:D1"/>
    <mergeCell ref="C7:D7"/>
    <mergeCell ref="A3:D3"/>
    <mergeCell ref="A4:D4"/>
    <mergeCell ref="A5:D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5" r:id="rId1"/>
  <rowBreaks count="1" manualBreakCount="1"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9"/>
  <sheetViews>
    <sheetView workbookViewId="0" topLeftCell="A1">
      <selection activeCell="C49" sqref="C49"/>
    </sheetView>
  </sheetViews>
  <sheetFormatPr defaultColWidth="9.140625" defaultRowHeight="15"/>
  <cols>
    <col min="1" max="1" width="7.140625" style="204" customWidth="1"/>
    <col min="2" max="2" width="56.57421875" style="131" customWidth="1"/>
    <col min="3" max="3" width="13.7109375" style="131" customWidth="1"/>
    <col min="4" max="4" width="14.421875" style="131" customWidth="1"/>
    <col min="5" max="16384" width="9.140625" style="131" customWidth="1"/>
  </cols>
  <sheetData>
    <row r="1" spans="1:5" s="121" customFormat="1" ht="21" customHeight="1">
      <c r="A1" s="343" t="s">
        <v>315</v>
      </c>
      <c r="B1" s="343"/>
      <c r="C1" s="343"/>
      <c r="D1" s="343"/>
      <c r="E1" s="120"/>
    </row>
    <row r="2" spans="1:3" s="121" customFormat="1" ht="10.5" customHeight="1">
      <c r="A2" s="122"/>
      <c r="B2" s="123"/>
      <c r="C2" s="123"/>
    </row>
    <row r="3" spans="1:4" s="124" customFormat="1" ht="20.25" customHeight="1">
      <c r="A3" s="346" t="s">
        <v>225</v>
      </c>
      <c r="B3" s="346"/>
      <c r="C3" s="346"/>
      <c r="D3" s="346"/>
    </row>
    <row r="4" spans="1:4" s="124" customFormat="1" ht="19.5" customHeight="1">
      <c r="A4" s="346" t="s">
        <v>314</v>
      </c>
      <c r="B4" s="346"/>
      <c r="C4" s="346"/>
      <c r="D4" s="346"/>
    </row>
    <row r="5" spans="1:4" s="124" customFormat="1" ht="20.25" customHeight="1">
      <c r="A5" s="346" t="s">
        <v>224</v>
      </c>
      <c r="B5" s="346"/>
      <c r="C5" s="346"/>
      <c r="D5" s="346"/>
    </row>
    <row r="6" spans="1:4" s="126" customFormat="1" ht="15.75" customHeight="1" thickBot="1">
      <c r="A6" s="125"/>
      <c r="B6" s="125"/>
      <c r="C6" s="344" t="s">
        <v>1</v>
      </c>
      <c r="D6" s="344"/>
    </row>
    <row r="7" spans="1:4" ht="32.25" thickBot="1">
      <c r="A7" s="127" t="s">
        <v>226</v>
      </c>
      <c r="B7" s="128" t="s">
        <v>227</v>
      </c>
      <c r="C7" s="129" t="s">
        <v>4</v>
      </c>
      <c r="D7" s="130" t="s">
        <v>5</v>
      </c>
    </row>
    <row r="8" spans="1:4" s="135" customFormat="1" ht="12.75" customHeight="1" thickBot="1">
      <c r="A8" s="132" t="s">
        <v>6</v>
      </c>
      <c r="B8" s="133" t="s">
        <v>7</v>
      </c>
      <c r="C8" s="132" t="s">
        <v>8</v>
      </c>
      <c r="D8" s="134" t="s">
        <v>9</v>
      </c>
    </row>
    <row r="9" spans="1:4" s="135" customFormat="1" ht="15.75" customHeight="1" thickBot="1">
      <c r="A9" s="345" t="s">
        <v>228</v>
      </c>
      <c r="B9" s="345"/>
      <c r="C9" s="345"/>
      <c r="D9" s="345"/>
    </row>
    <row r="10" spans="1:4" s="140" customFormat="1" ht="15.75" customHeight="1" thickBot="1">
      <c r="A10" s="132" t="s">
        <v>10</v>
      </c>
      <c r="B10" s="136" t="s">
        <v>58</v>
      </c>
      <c r="C10" s="137">
        <f>SUM(C11:C20)</f>
        <v>0</v>
      </c>
      <c r="D10" s="138">
        <f>SUM(D11:D20)</f>
        <v>0</v>
      </c>
    </row>
    <row r="11" spans="1:4" s="140" customFormat="1" ht="15.75" customHeight="1" hidden="1">
      <c r="A11" s="141" t="s">
        <v>12</v>
      </c>
      <c r="B11" s="142" t="s">
        <v>60</v>
      </c>
      <c r="C11" s="143"/>
      <c r="D11" s="144"/>
    </row>
    <row r="12" spans="1:4" s="140" customFormat="1" ht="15.75" customHeight="1" hidden="1">
      <c r="A12" s="145" t="s">
        <v>14</v>
      </c>
      <c r="B12" s="146" t="s">
        <v>62</v>
      </c>
      <c r="C12" s="147"/>
      <c r="D12" s="148"/>
    </row>
    <row r="13" spans="1:4" s="140" customFormat="1" ht="15.75" customHeight="1" hidden="1">
      <c r="A13" s="145" t="s">
        <v>16</v>
      </c>
      <c r="B13" s="146" t="s">
        <v>64</v>
      </c>
      <c r="C13" s="147"/>
      <c r="D13" s="148"/>
    </row>
    <row r="14" spans="1:4" s="140" customFormat="1" ht="15.75" customHeight="1" hidden="1">
      <c r="A14" s="145" t="s">
        <v>18</v>
      </c>
      <c r="B14" s="146" t="s">
        <v>66</v>
      </c>
      <c r="C14" s="147"/>
      <c r="D14" s="148"/>
    </row>
    <row r="15" spans="1:4" s="140" customFormat="1" ht="15.75" customHeight="1" hidden="1">
      <c r="A15" s="145" t="s">
        <v>20</v>
      </c>
      <c r="B15" s="146" t="s">
        <v>68</v>
      </c>
      <c r="C15" s="147"/>
      <c r="D15" s="148"/>
    </row>
    <row r="16" spans="1:4" s="140" customFormat="1" ht="15.75" customHeight="1" hidden="1">
      <c r="A16" s="145" t="s">
        <v>22</v>
      </c>
      <c r="B16" s="146" t="s">
        <v>229</v>
      </c>
      <c r="C16" s="147"/>
      <c r="D16" s="148"/>
    </row>
    <row r="17" spans="1:4" s="140" customFormat="1" ht="15.75" customHeight="1" hidden="1">
      <c r="A17" s="145" t="s">
        <v>171</v>
      </c>
      <c r="B17" s="150" t="s">
        <v>230</v>
      </c>
      <c r="C17" s="147"/>
      <c r="D17" s="148"/>
    </row>
    <row r="18" spans="1:4" s="140" customFormat="1" ht="15.75" customHeight="1" hidden="1">
      <c r="A18" s="145" t="s">
        <v>173</v>
      </c>
      <c r="B18" s="146" t="s">
        <v>74</v>
      </c>
      <c r="C18" s="147"/>
      <c r="D18" s="148"/>
    </row>
    <row r="19" spans="1:4" s="153" customFormat="1" ht="15.75" customHeight="1" hidden="1">
      <c r="A19" s="145" t="s">
        <v>175</v>
      </c>
      <c r="B19" s="146" t="s">
        <v>76</v>
      </c>
      <c r="C19" s="147"/>
      <c r="D19" s="151"/>
    </row>
    <row r="20" spans="1:4" s="153" customFormat="1" ht="15.75" customHeight="1" hidden="1" thickBot="1">
      <c r="A20" s="145" t="s">
        <v>177</v>
      </c>
      <c r="B20" s="150" t="s">
        <v>78</v>
      </c>
      <c r="C20" s="154"/>
      <c r="D20" s="155"/>
    </row>
    <row r="21" spans="1:4" s="140" customFormat="1" ht="23.25" customHeight="1" thickBot="1">
      <c r="A21" s="132" t="s">
        <v>24</v>
      </c>
      <c r="B21" s="136" t="s">
        <v>231</v>
      </c>
      <c r="C21" s="157">
        <f>SUM(C22:C24)</f>
        <v>900000</v>
      </c>
      <c r="D21" s="158">
        <f>SUM(D22:D24)</f>
        <v>900000</v>
      </c>
    </row>
    <row r="22" spans="1:4" s="153" customFormat="1" ht="15.75" customHeight="1">
      <c r="A22" s="145" t="s">
        <v>26</v>
      </c>
      <c r="B22" s="159" t="s">
        <v>232</v>
      </c>
      <c r="C22" s="160"/>
      <c r="D22" s="161"/>
    </row>
    <row r="23" spans="1:4" s="153" customFormat="1" ht="28.5" customHeight="1">
      <c r="A23" s="145" t="s">
        <v>28</v>
      </c>
      <c r="B23" s="146" t="s">
        <v>233</v>
      </c>
      <c r="C23" s="147"/>
      <c r="D23" s="152"/>
    </row>
    <row r="24" spans="1:4" s="153" customFormat="1" ht="29.25" customHeight="1">
      <c r="A24" s="145" t="s">
        <v>30</v>
      </c>
      <c r="B24" s="146" t="s">
        <v>234</v>
      </c>
      <c r="C24" s="162">
        <v>900000</v>
      </c>
      <c r="D24" s="163">
        <v>900000</v>
      </c>
    </row>
    <row r="25" spans="1:4" s="153" customFormat="1" ht="15.75" customHeight="1" thickBot="1">
      <c r="A25" s="145" t="s">
        <v>32</v>
      </c>
      <c r="B25" s="146" t="s">
        <v>235</v>
      </c>
      <c r="C25" s="154"/>
      <c r="D25" s="156"/>
    </row>
    <row r="26" spans="1:4" s="153" customFormat="1" ht="20.25" customHeight="1" thickBot="1">
      <c r="A26" s="164" t="s">
        <v>36</v>
      </c>
      <c r="B26" s="165" t="s">
        <v>236</v>
      </c>
      <c r="C26" s="166"/>
      <c r="D26" s="167"/>
    </row>
    <row r="27" spans="1:4" s="153" customFormat="1" ht="22.5" customHeight="1" thickBot="1">
      <c r="A27" s="164" t="s">
        <v>198</v>
      </c>
      <c r="B27" s="165" t="s">
        <v>37</v>
      </c>
      <c r="C27" s="157">
        <f>+C28+C29</f>
        <v>0</v>
      </c>
      <c r="D27" s="158">
        <f>+D28+D29</f>
        <v>0</v>
      </c>
    </row>
    <row r="28" spans="1:4" s="153" customFormat="1" ht="15.75" customHeight="1" hidden="1">
      <c r="A28" s="168" t="s">
        <v>50</v>
      </c>
      <c r="B28" s="169" t="s">
        <v>233</v>
      </c>
      <c r="C28" s="160"/>
      <c r="D28" s="161"/>
    </row>
    <row r="29" spans="1:4" s="153" customFormat="1" ht="15.75" customHeight="1" hidden="1">
      <c r="A29" s="168" t="s">
        <v>53</v>
      </c>
      <c r="B29" s="170" t="s">
        <v>237</v>
      </c>
      <c r="C29" s="147"/>
      <c r="D29" s="152"/>
    </row>
    <row r="30" spans="1:4" s="153" customFormat="1" ht="15.75" customHeight="1" hidden="1" thickBot="1">
      <c r="A30" s="145" t="s">
        <v>202</v>
      </c>
      <c r="B30" s="171" t="s">
        <v>238</v>
      </c>
      <c r="C30" s="154"/>
      <c r="D30" s="156"/>
    </row>
    <row r="31" spans="1:4" s="153" customFormat="1" ht="15.75" customHeight="1" thickBot="1">
      <c r="A31" s="164" t="s">
        <v>57</v>
      </c>
      <c r="B31" s="165" t="s">
        <v>80</v>
      </c>
      <c r="C31" s="157">
        <f>+C32+C33+C34</f>
        <v>0</v>
      </c>
      <c r="D31" s="158">
        <f>+D32+D33+D34</f>
        <v>0</v>
      </c>
    </row>
    <row r="32" spans="1:4" s="153" customFormat="1" ht="15.75" customHeight="1" hidden="1">
      <c r="A32" s="168" t="s">
        <v>59</v>
      </c>
      <c r="B32" s="169" t="s">
        <v>82</v>
      </c>
      <c r="C32" s="160"/>
      <c r="D32" s="161"/>
    </row>
    <row r="33" spans="1:4" s="153" customFormat="1" ht="15.75" customHeight="1" hidden="1">
      <c r="A33" s="168" t="s">
        <v>61</v>
      </c>
      <c r="B33" s="170" t="s">
        <v>84</v>
      </c>
      <c r="C33" s="147"/>
      <c r="D33" s="152"/>
    </row>
    <row r="34" spans="1:4" s="153" customFormat="1" ht="15.75" customHeight="1" hidden="1" thickBot="1">
      <c r="A34" s="145" t="s">
        <v>63</v>
      </c>
      <c r="B34" s="172" t="s">
        <v>86</v>
      </c>
      <c r="C34" s="154"/>
      <c r="D34" s="156"/>
    </row>
    <row r="35" spans="1:4" s="140" customFormat="1" ht="15.75" customHeight="1" thickBot="1">
      <c r="A35" s="164" t="s">
        <v>79</v>
      </c>
      <c r="B35" s="165" t="s">
        <v>239</v>
      </c>
      <c r="C35" s="166"/>
      <c r="D35" s="167"/>
    </row>
    <row r="36" spans="1:4" s="140" customFormat="1" ht="15.75" customHeight="1" thickBot="1">
      <c r="A36" s="164" t="s">
        <v>210</v>
      </c>
      <c r="B36" s="165" t="s">
        <v>240</v>
      </c>
      <c r="C36" s="166"/>
      <c r="D36" s="167"/>
    </row>
    <row r="37" spans="1:4" s="140" customFormat="1" ht="21" customHeight="1" thickBot="1">
      <c r="A37" s="132" t="s">
        <v>101</v>
      </c>
      <c r="B37" s="165" t="s">
        <v>241</v>
      </c>
      <c r="C37" s="157">
        <f>+C10+C21+C26+C27+C31+C35+C36</f>
        <v>900000</v>
      </c>
      <c r="D37" s="158">
        <f>+D10+D21+D26+D27+D31+D35+D36</f>
        <v>900000</v>
      </c>
    </row>
    <row r="38" spans="1:4" s="140" customFormat="1" ht="19.5" customHeight="1" thickBot="1">
      <c r="A38" s="173" t="s">
        <v>111</v>
      </c>
      <c r="B38" s="165" t="s">
        <v>242</v>
      </c>
      <c r="C38" s="157">
        <f>+C39+C40+C41</f>
        <v>37638920</v>
      </c>
      <c r="D38" s="158">
        <f>+D39+D40+D41</f>
        <v>38474216</v>
      </c>
    </row>
    <row r="39" spans="1:4" s="140" customFormat="1" ht="21.75" customHeight="1">
      <c r="A39" s="168" t="s">
        <v>243</v>
      </c>
      <c r="B39" s="169" t="s">
        <v>244</v>
      </c>
      <c r="C39" s="160">
        <v>266120</v>
      </c>
      <c r="D39" s="174">
        <v>266120</v>
      </c>
    </row>
    <row r="40" spans="1:4" s="140" customFormat="1" ht="15.75" customHeight="1">
      <c r="A40" s="168" t="s">
        <v>245</v>
      </c>
      <c r="B40" s="170" t="s">
        <v>246</v>
      </c>
      <c r="C40" s="147"/>
      <c r="D40" s="149"/>
    </row>
    <row r="41" spans="1:4" s="153" customFormat="1" ht="32.25" customHeight="1" thickBot="1">
      <c r="A41" s="145" t="s">
        <v>247</v>
      </c>
      <c r="B41" s="172" t="s">
        <v>248</v>
      </c>
      <c r="C41" s="154">
        <v>37372800</v>
      </c>
      <c r="D41" s="175">
        <v>38208096</v>
      </c>
    </row>
    <row r="42" spans="1:4" s="153" customFormat="1" ht="27" customHeight="1" thickBot="1">
      <c r="A42" s="173" t="s">
        <v>222</v>
      </c>
      <c r="B42" s="176" t="s">
        <v>249</v>
      </c>
      <c r="C42" s="137">
        <f>+C37+C38</f>
        <v>38538920</v>
      </c>
      <c r="D42" s="139">
        <f>+D37+D38</f>
        <v>39374216</v>
      </c>
    </row>
    <row r="43" spans="1:4" ht="13.5" thickBot="1">
      <c r="A43" s="177"/>
      <c r="B43" s="178"/>
      <c r="C43" s="179"/>
      <c r="D43" s="180"/>
    </row>
    <row r="44" spans="1:4" s="135" customFormat="1" ht="30" customHeight="1" thickBot="1">
      <c r="A44" s="127" t="s">
        <v>226</v>
      </c>
      <c r="B44" s="128" t="s">
        <v>250</v>
      </c>
      <c r="C44" s="129" t="s">
        <v>4</v>
      </c>
      <c r="D44" s="130" t="s">
        <v>5</v>
      </c>
    </row>
    <row r="45" spans="1:4" s="183" customFormat="1" ht="27" customHeight="1" thickBot="1">
      <c r="A45" s="127" t="s">
        <v>10</v>
      </c>
      <c r="B45" s="181" t="s">
        <v>251</v>
      </c>
      <c r="C45" s="193">
        <f>SUM(C46:C50)</f>
        <v>38538920</v>
      </c>
      <c r="D45" s="182">
        <f>SUM(D46:D50)</f>
        <v>39374216</v>
      </c>
    </row>
    <row r="46" spans="1:4" ht="15.75" customHeight="1">
      <c r="A46" s="184" t="s">
        <v>12</v>
      </c>
      <c r="B46" s="185" t="s">
        <v>164</v>
      </c>
      <c r="C46" s="186">
        <v>27982000</v>
      </c>
      <c r="D46" s="187">
        <v>28933285</v>
      </c>
    </row>
    <row r="47" spans="1:4" ht="15.75" customHeight="1">
      <c r="A47" s="184" t="s">
        <v>14</v>
      </c>
      <c r="B47" s="188" t="s">
        <v>165</v>
      </c>
      <c r="C47" s="189">
        <v>6220000</v>
      </c>
      <c r="D47" s="190">
        <v>6520310</v>
      </c>
    </row>
    <row r="48" spans="1:4" ht="15.75" customHeight="1">
      <c r="A48" s="184" t="s">
        <v>16</v>
      </c>
      <c r="B48" s="188" t="s">
        <v>166</v>
      </c>
      <c r="C48" s="189">
        <v>3729920</v>
      </c>
      <c r="D48" s="190">
        <v>3313621</v>
      </c>
    </row>
    <row r="49" spans="1:4" ht="15.75" customHeight="1">
      <c r="A49" s="184" t="s">
        <v>18</v>
      </c>
      <c r="B49" s="188" t="s">
        <v>167</v>
      </c>
      <c r="C49" s="189"/>
      <c r="D49" s="190"/>
    </row>
    <row r="50" spans="1:4" ht="15.75" customHeight="1" thickBot="1">
      <c r="A50" s="184" t="s">
        <v>20</v>
      </c>
      <c r="B50" s="188" t="s">
        <v>169</v>
      </c>
      <c r="C50" s="191">
        <v>607000</v>
      </c>
      <c r="D50" s="192">
        <v>607000</v>
      </c>
    </row>
    <row r="51" spans="1:4" ht="17.25" customHeight="1" thickBot="1">
      <c r="A51" s="127" t="s">
        <v>24</v>
      </c>
      <c r="B51" s="181" t="s">
        <v>252</v>
      </c>
      <c r="C51" s="193">
        <f>SUM(C52:C54)</f>
        <v>0</v>
      </c>
      <c r="D51" s="182">
        <f>SUM(D52:D54)</f>
        <v>0</v>
      </c>
    </row>
    <row r="52" spans="1:4" s="183" customFormat="1" ht="12" customHeight="1">
      <c r="A52" s="184" t="s">
        <v>26</v>
      </c>
      <c r="B52" s="185" t="s">
        <v>253</v>
      </c>
      <c r="C52" s="194"/>
      <c r="D52" s="195"/>
    </row>
    <row r="53" spans="1:4" ht="12" customHeight="1">
      <c r="A53" s="184" t="s">
        <v>28</v>
      </c>
      <c r="B53" s="188" t="s">
        <v>254</v>
      </c>
      <c r="C53" s="189"/>
      <c r="D53" s="196"/>
    </row>
    <row r="54" spans="1:4" ht="13.5" customHeight="1" thickBot="1">
      <c r="A54" s="184" t="s">
        <v>30</v>
      </c>
      <c r="B54" s="188" t="s">
        <v>255</v>
      </c>
      <c r="C54" s="189"/>
      <c r="D54" s="196"/>
    </row>
    <row r="55" spans="1:4" ht="12" customHeight="1" hidden="1" thickBot="1">
      <c r="A55" s="184" t="s">
        <v>32</v>
      </c>
      <c r="B55" s="188" t="s">
        <v>256</v>
      </c>
      <c r="C55" s="191"/>
      <c r="D55" s="197"/>
    </row>
    <row r="56" spans="1:4" ht="26.25" customHeight="1" thickBot="1">
      <c r="A56" s="127" t="s">
        <v>36</v>
      </c>
      <c r="B56" s="198" t="s">
        <v>223</v>
      </c>
      <c r="C56" s="193">
        <f>+C45+C51</f>
        <v>38538920</v>
      </c>
      <c r="D56" s="182">
        <f>+D45+D51</f>
        <v>39374216</v>
      </c>
    </row>
    <row r="57" spans="1:4" ht="13.5" thickBot="1">
      <c r="A57" s="199"/>
      <c r="B57" s="180"/>
      <c r="C57" s="200"/>
      <c r="D57" s="180"/>
    </row>
    <row r="58" spans="1:4" ht="15" customHeight="1" thickBot="1">
      <c r="A58" s="201" t="s">
        <v>257</v>
      </c>
      <c r="B58" s="202"/>
      <c r="C58" s="203">
        <v>9</v>
      </c>
      <c r="D58" s="180"/>
    </row>
    <row r="59" spans="1:4" ht="14.25" customHeight="1" thickBot="1">
      <c r="A59" s="201" t="s">
        <v>258</v>
      </c>
      <c r="B59" s="202"/>
      <c r="C59" s="203">
        <v>0</v>
      </c>
      <c r="D59" s="180"/>
    </row>
  </sheetData>
  <sheetProtection formatCells="0"/>
  <mergeCells count="6">
    <mergeCell ref="A1:D1"/>
    <mergeCell ref="C6:D6"/>
    <mergeCell ref="A9:D9"/>
    <mergeCell ref="A3:D3"/>
    <mergeCell ref="A4:D4"/>
    <mergeCell ref="A5:D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Andi</cp:lastModifiedBy>
  <cp:lastPrinted>2018-05-23T13:51:33Z</cp:lastPrinted>
  <dcterms:created xsi:type="dcterms:W3CDTF">2017-05-12T07:20:44Z</dcterms:created>
  <dcterms:modified xsi:type="dcterms:W3CDTF">2018-05-23T13:54:07Z</dcterms:modified>
  <cp:category/>
  <cp:version/>
  <cp:contentType/>
  <cp:contentStatus/>
</cp:coreProperties>
</file>