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2- 2018. évi ktgvetés módosítása\Egységes szerkezet\"/>
    </mc:Choice>
  </mc:AlternateContent>
  <bookViews>
    <workbookView xWindow="0" yWindow="0" windowWidth="28800" windowHeight="11835"/>
  </bookViews>
  <sheets>
    <sheet name="11. sz. 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4" i="1" l="1"/>
  <c r="D164" i="1"/>
  <c r="C164" i="1"/>
  <c r="F163" i="1"/>
  <c r="F161" i="1"/>
  <c r="F160" i="1"/>
  <c r="F159" i="1"/>
  <c r="E159" i="1"/>
  <c r="F158" i="1"/>
  <c r="E158" i="1"/>
  <c r="F157" i="1"/>
  <c r="F164" i="1" s="1"/>
  <c r="E157" i="1"/>
  <c r="E164" i="1" s="1"/>
  <c r="E154" i="1"/>
  <c r="D154" i="1"/>
  <c r="C154" i="1"/>
  <c r="F153" i="1"/>
  <c r="F152" i="1"/>
  <c r="F151" i="1"/>
  <c r="F150" i="1"/>
  <c r="F149" i="1"/>
  <c r="F148" i="1"/>
  <c r="F154" i="1" s="1"/>
  <c r="E141" i="1"/>
  <c r="D141" i="1"/>
  <c r="C141" i="1"/>
  <c r="F140" i="1"/>
  <c r="F138" i="1"/>
  <c r="F137" i="1"/>
  <c r="F136" i="1"/>
  <c r="F135" i="1"/>
  <c r="F134" i="1"/>
  <c r="F141" i="1" s="1"/>
  <c r="E131" i="1"/>
  <c r="D131" i="1"/>
  <c r="C131" i="1"/>
  <c r="F130" i="1"/>
  <c r="F129" i="1"/>
  <c r="F128" i="1"/>
  <c r="F127" i="1"/>
  <c r="F126" i="1"/>
  <c r="F125" i="1"/>
  <c r="F131" i="1" s="1"/>
  <c r="E117" i="1"/>
  <c r="D117" i="1"/>
  <c r="C117" i="1"/>
  <c r="F116" i="1"/>
  <c r="F114" i="1"/>
  <c r="F113" i="1"/>
  <c r="F112" i="1"/>
  <c r="F111" i="1"/>
  <c r="F110" i="1"/>
  <c r="F117" i="1" s="1"/>
  <c r="E107" i="1"/>
  <c r="D107" i="1"/>
  <c r="C107" i="1"/>
  <c r="F106" i="1"/>
  <c r="F105" i="1"/>
  <c r="F104" i="1"/>
  <c r="F103" i="1"/>
  <c r="F102" i="1"/>
  <c r="F101" i="1"/>
  <c r="F107" i="1" s="1"/>
  <c r="E94" i="1"/>
  <c r="D94" i="1"/>
  <c r="C94" i="1"/>
  <c r="F93" i="1"/>
  <c r="F91" i="1"/>
  <c r="F90" i="1"/>
  <c r="F89" i="1"/>
  <c r="F88" i="1"/>
  <c r="F87" i="1"/>
  <c r="F94" i="1" s="1"/>
  <c r="E84" i="1"/>
  <c r="D84" i="1"/>
  <c r="C84" i="1"/>
  <c r="F83" i="1"/>
  <c r="F82" i="1"/>
  <c r="F81" i="1"/>
  <c r="F80" i="1"/>
  <c r="F79" i="1"/>
  <c r="F78" i="1"/>
  <c r="F84" i="1" s="1"/>
  <c r="D72" i="1"/>
  <c r="C72" i="1"/>
  <c r="F71" i="1"/>
  <c r="F69" i="1"/>
  <c r="E68" i="1"/>
  <c r="F68" i="1" s="1"/>
  <c r="E67" i="1"/>
  <c r="F67" i="1" s="1"/>
  <c r="F66" i="1"/>
  <c r="F65" i="1"/>
  <c r="F72" i="1" s="1"/>
  <c r="E62" i="1"/>
  <c r="D62" i="1"/>
  <c r="C62" i="1"/>
  <c r="F61" i="1"/>
  <c r="F60" i="1"/>
  <c r="F59" i="1"/>
  <c r="F58" i="1"/>
  <c r="F57" i="1"/>
  <c r="F56" i="1"/>
  <c r="F62" i="1" s="1"/>
  <c r="D49" i="1"/>
  <c r="C49" i="1"/>
  <c r="F48" i="1"/>
  <c r="E45" i="1"/>
  <c r="F45" i="1" s="1"/>
  <c r="E44" i="1"/>
  <c r="E49" i="1" s="1"/>
  <c r="F43" i="1"/>
  <c r="F42" i="1"/>
  <c r="E39" i="1"/>
  <c r="D39" i="1"/>
  <c r="C39" i="1"/>
  <c r="F38" i="1"/>
  <c r="F37" i="1"/>
  <c r="F36" i="1"/>
  <c r="F35" i="1"/>
  <c r="F34" i="1"/>
  <c r="F33" i="1"/>
  <c r="F39" i="1" s="1"/>
  <c r="D26" i="1"/>
  <c r="C26" i="1"/>
  <c r="F25" i="1"/>
  <c r="F24" i="1"/>
  <c r="F23" i="1"/>
  <c r="F22" i="1"/>
  <c r="F21" i="1"/>
  <c r="E21" i="1"/>
  <c r="E26" i="1" s="1"/>
  <c r="F20" i="1"/>
  <c r="F19" i="1"/>
  <c r="F26" i="1" s="1"/>
  <c r="E16" i="1"/>
  <c r="C16" i="1"/>
  <c r="F15" i="1"/>
  <c r="F14" i="1"/>
  <c r="F13" i="1"/>
  <c r="F12" i="1"/>
  <c r="F11" i="1"/>
  <c r="D10" i="1"/>
  <c r="F10" i="1" s="1"/>
  <c r="F16" i="1" s="1"/>
  <c r="F49" i="1" l="1"/>
  <c r="D16" i="1"/>
  <c r="F44" i="1"/>
  <c r="E72" i="1"/>
</calcChain>
</file>

<file path=xl/sharedStrings.xml><?xml version="1.0" encoding="utf-8"?>
<sst xmlns="http://schemas.openxmlformats.org/spreadsheetml/2006/main" count="319" uniqueCount="47">
  <si>
    <t>"15. melléklet a  2/2018. (II.23.) önkormányzati rendelethez</t>
  </si>
  <si>
    <t>EU-s támogatással megvalósuló projektek *</t>
  </si>
  <si>
    <t>EU-s projekt neve, azonosítója: Komplex energetikai  fejlesztések Téglás Város intézményeinek épületein TOP-3.2.1-15-HB1-2016-00048</t>
  </si>
  <si>
    <t>Forintban</t>
  </si>
  <si>
    <t>Sor-szám</t>
  </si>
  <si>
    <t>A</t>
  </si>
  <si>
    <t>B</t>
  </si>
  <si>
    <t>C</t>
  </si>
  <si>
    <t>D</t>
  </si>
  <si>
    <t>E</t>
  </si>
  <si>
    <t>Források</t>
  </si>
  <si>
    <t>2017.</t>
  </si>
  <si>
    <t>2018.</t>
  </si>
  <si>
    <t>2018. után</t>
  </si>
  <si>
    <t>Összesen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</si>
  <si>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</si>
  <si>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</si>
  <si>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</si>
  <si>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</si>
  <si>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</si>
  <si>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</si>
  <si>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</si>
  <si>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</si>
  <si>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</si>
  <si>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</si>
  <si>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</si>
  <si>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</si>
  <si>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</si>
  <si>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</si>
  <si>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</si>
  <si>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</si>
  <si>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</si>
  <si>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 xml:space="preserve">   Felújítások</t>
  </si>
  <si>
    <t>7.</t>
  </si>
  <si>
    <t>Összesen:</t>
  </si>
  <si>
    <t>EU-s projekt neve, azonosítója: Kerékpárútfejlesztése Tégláson TOP-3.1.1-15-HB-2016-00013</t>
  </si>
  <si>
    <t>EU-s projekt neve, azonosítója: Zöld város kialakítása Tégláson TOP-2.1.2-15-HB1-2016-00014</t>
  </si>
  <si>
    <t>EU-s projekt neve, azonosítója: Téglás Város Önkormányzata ASP Központhoz való csatlakozása KÖFOP-1.2.1-VEKOP-16-2017-00778</t>
  </si>
  <si>
    <t>EU-s projekt neve, azonosítója: Településképet meghatározó épületek külső rekonstrukciója, többfunkciós közösségi tér létrehozása, fejlesztése, energatikai korszerűsítés, 1774823549</t>
  </si>
  <si>
    <t>EU-s projekt neve, azonosítója: EFOP-4.1.8-16-2017-00110 számú "A Téglási Városi Könyvtár és Közművelődési Intézmény - Városi Könyvtár tagegységének tanulást segítő infrastruktúrális fejlesztése"</t>
  </si>
  <si>
    <t>EU-s projekt neve, azonosítója: EFOP-1.5.3-16-2017-00121 számú pályázat "Humán szolgáltatások fejlesztése települések összefogásával"</t>
  </si>
  <si>
    <t>Önkormányzaton kívüli EU-s projektekhez történő hozzájárulás 2017. évi előirányzat **</t>
  </si>
  <si>
    <t>Sor- szám</t>
  </si>
  <si>
    <t>Támogatott neve</t>
  </si>
  <si>
    <t>Hozzájárulás  (E Ft)</t>
  </si>
  <si>
    <t>"</t>
  </si>
  <si>
    <t>** Nincsen ilyen hozzájárulás az Önkormányzat esetében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</si>
</sst>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right" vertical="top"/>
    </xf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0" fontId="4" fillId="0" borderId="0" xfId="0" applyFont="1" applyFill="1" applyProtection="1"/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0" fillId="0" borderId="5" xfId="0" applyFill="1" applyBorder="1" applyAlignment="1">
      <alignment horizontal="right"/>
    </xf>
    <xf numFmtId="49" fontId="4" fillId="0" borderId="6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vertical="center"/>
      <protection locked="0"/>
    </xf>
    <xf numFmtId="3" fontId="4" fillId="0" borderId="8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right"/>
    </xf>
    <xf numFmtId="49" fontId="4" fillId="0" borderId="7" xfId="0" applyNumberFormat="1" applyFont="1" applyFill="1" applyBorder="1" applyAlignment="1" applyProtection="1">
      <alignment vertical="center"/>
    </xf>
    <xf numFmtId="0" fontId="0" fillId="0" borderId="10" xfId="0" applyFill="1" applyBorder="1" applyAlignment="1">
      <alignment horizontal="right"/>
    </xf>
    <xf numFmtId="49" fontId="4" fillId="0" borderId="11" xfId="0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2" xfId="0" applyNumberFormat="1" applyFont="1" applyFill="1" applyBorder="1" applyAlignment="1" applyProtection="1">
      <alignment vertical="center"/>
      <protection locked="0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3" fontId="0" fillId="0" borderId="0" xfId="0" applyNumberFormat="1" applyFill="1"/>
    <xf numFmtId="0" fontId="4" fillId="0" borderId="0" xfId="0" applyFont="1" applyFill="1" applyAlignment="1" applyProtection="1">
      <alignment vertical="center"/>
    </xf>
    <xf numFmtId="0" fontId="0" fillId="0" borderId="15" xfId="0" applyFill="1" applyBorder="1" applyAlignment="1">
      <alignment horizontal="center" wrapText="1"/>
    </xf>
    <xf numFmtId="0" fontId="7" fillId="0" borderId="16" xfId="1" applyFont="1" applyFill="1" applyBorder="1" applyAlignment="1" applyProtection="1">
      <alignment horizontal="left" vertical="center" wrapText="1" indent="1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3" fontId="4" fillId="0" borderId="17" xfId="0" applyNumberFormat="1" applyFont="1" applyFill="1" applyBorder="1" applyAlignment="1" applyProtection="1">
      <alignment vertical="center"/>
    </xf>
    <xf numFmtId="0" fontId="7" fillId="0" borderId="7" xfId="1" applyFont="1" applyFill="1" applyBorder="1" applyAlignment="1" applyProtection="1">
      <alignment horizontal="left" vertical="center" wrapText="1" indent="1"/>
    </xf>
    <xf numFmtId="3" fontId="4" fillId="0" borderId="8" xfId="0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3" fontId="4" fillId="0" borderId="3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horizontal="right" vertical="center" indent="1"/>
      <protection locked="0"/>
    </xf>
    <xf numFmtId="3" fontId="4" fillId="0" borderId="8" xfId="0" applyNumberFormat="1" applyFont="1" applyFill="1" applyBorder="1" applyAlignment="1" applyProtection="1">
      <alignment horizontal="right" vertical="center" indent="1"/>
    </xf>
    <xf numFmtId="3" fontId="4" fillId="0" borderId="2" xfId="0" applyNumberFormat="1" applyFont="1" applyFill="1" applyBorder="1" applyAlignment="1" applyProtection="1">
      <alignment horizontal="right" vertical="center" indent="1"/>
    </xf>
    <xf numFmtId="3" fontId="4" fillId="0" borderId="3" xfId="0" applyNumberFormat="1" applyFont="1" applyFill="1" applyBorder="1" applyAlignment="1" applyProtection="1">
      <alignment horizontal="right" vertical="center" indent="1"/>
    </xf>
    <xf numFmtId="49" fontId="3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/>
    <xf numFmtId="0" fontId="4" fillId="0" borderId="11" xfId="0" applyFont="1" applyFill="1" applyBorder="1" applyAlignment="1" applyProtection="1">
      <alignment horizontal="left" indent="1"/>
      <protection locked="0"/>
    </xf>
    <xf numFmtId="0" fontId="4" fillId="0" borderId="11" xfId="0" applyFont="1" applyFill="1" applyBorder="1" applyAlignment="1" applyProtection="1">
      <alignment horizontal="right" indent="1"/>
      <protection locked="0"/>
    </xf>
    <xf numFmtId="0" fontId="4" fillId="0" borderId="12" xfId="0" applyFont="1" applyFill="1" applyBorder="1" applyAlignment="1" applyProtection="1">
      <alignment horizontal="right" indent="1"/>
      <protection locked="0"/>
    </xf>
    <xf numFmtId="0" fontId="3" fillId="0" borderId="13" xfId="0" applyFont="1" applyFill="1" applyBorder="1" applyAlignment="1" applyProtection="1">
      <alignment horizontal="left"/>
    </xf>
    <xf numFmtId="0" fontId="3" fillId="0" borderId="18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right" indent="1"/>
    </xf>
    <xf numFmtId="0" fontId="3" fillId="0" borderId="3" xfId="0" applyFont="1" applyFill="1" applyBorder="1" applyAlignment="1" applyProtection="1">
      <alignment horizontal="right" indent="1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3" fillId="0" borderId="14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6" xfId="0" applyFont="1" applyFill="1" applyBorder="1" applyAlignment="1" applyProtection="1">
      <alignment horizontal="right" indent="1"/>
      <protection locked="0"/>
    </xf>
    <xf numFmtId="0" fontId="4" fillId="0" borderId="17" xfId="0" applyFont="1" applyFill="1" applyBorder="1" applyAlignment="1" applyProtection="1">
      <alignment horizontal="right" indent="1"/>
      <protection locked="0"/>
    </xf>
    <xf numFmtId="0" fontId="3" fillId="0" borderId="0" xfId="0" applyFont="1" applyFill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right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3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right"/>
    </xf>
    <xf numFmtId="0" fontId="2" fillId="0" borderId="0" xfId="0" applyFont="1" applyFill="1" applyAlignment="1" applyProtection="1">
      <alignment horizontal="center"/>
    </xf>
  </cellXfs>
  <cellStyles count="2">
    <cellStyle name="Normál" xfId="0" builtinId="0"/>
    <cellStyle name="Normál_KVRENMUNKA" xfId="1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6"/>
  <sheetViews>
    <sheetView tabSelected="1" zoomScaleNormal="100" workbookViewId="0">
      <selection activeCell="B2" sqref="B2:F2"/>
    </sheetView>
  </sheetViews>
  <sheetFormatPr defaultRowHeight="12.75" x14ac:dyDescent="0.2"/>
  <cols>
    <col min="1" max="1" width="6.5" style="1" customWidth="1"/>
    <col min="2" max="2" width="38.6640625" style="1" customWidth="1"/>
    <col min="3" max="6" width="13.83203125" style="1" customWidth="1"/>
    <col min="7" max="16384" width="9.33203125" style="1"/>
  </cols>
  <sheetData>
    <row r="1" spans="1:10" x14ac:dyDescent="0.2">
      <c r="F1" s="2"/>
    </row>
    <row r="2" spans="1:10" x14ac:dyDescent="0.2">
      <c r="A2" s="3"/>
      <c r="B2" s="62" t="s">
        <v>0</v>
      </c>
      <c r="C2" s="62"/>
      <c r="D2" s="62"/>
      <c r="E2" s="62"/>
      <c r="F2" s="62"/>
    </row>
    <row r="3" spans="1:10" x14ac:dyDescent="0.2">
      <c r="A3" s="3"/>
      <c r="B3" s="3"/>
      <c r="C3" s="3"/>
      <c r="D3" s="3"/>
      <c r="E3" s="3"/>
    </row>
    <row r="4" spans="1:10" ht="15.75" x14ac:dyDescent="0.25">
      <c r="B4" s="63" t="s">
        <v>1</v>
      </c>
      <c r="C4" s="63"/>
      <c r="D4" s="63"/>
      <c r="E4" s="63"/>
      <c r="F4" s="63"/>
    </row>
    <row r="5" spans="1:10" x14ac:dyDescent="0.2">
      <c r="B5" s="4"/>
      <c r="C5" s="4"/>
      <c r="D5" s="4"/>
      <c r="E5" s="4"/>
      <c r="F5" s="4"/>
    </row>
    <row r="6" spans="1:10" ht="24.75" customHeight="1" x14ac:dyDescent="0.2">
      <c r="B6" s="57" t="s">
        <v>2</v>
      </c>
      <c r="C6" s="57"/>
      <c r="D6" s="57"/>
      <c r="E6" s="57"/>
      <c r="F6" s="57"/>
    </row>
    <row r="7" spans="1:10" ht="13.5" thickBot="1" x14ac:dyDescent="0.25">
      <c r="B7" s="5"/>
      <c r="C7" s="5"/>
      <c r="D7" s="5"/>
      <c r="E7" s="58" t="s">
        <v>3</v>
      </c>
      <c r="F7" s="58"/>
    </row>
    <row r="8" spans="1:10" ht="13.5" thickBot="1" x14ac:dyDescent="0.25">
      <c r="A8" s="59" t="s">
        <v>4</v>
      </c>
      <c r="B8" s="6" t="s">
        <v>5</v>
      </c>
      <c r="C8" s="6" t="s">
        <v>6</v>
      </c>
      <c r="D8" s="6" t="s">
        <v>7</v>
      </c>
      <c r="E8" s="6" t="s">
        <v>8</v>
      </c>
      <c r="F8" s="7" t="s">
        <v>9</v>
      </c>
    </row>
    <row r="9" spans="1:10" ht="13.5" thickBot="1" x14ac:dyDescent="0.25">
      <c r="A9" s="60"/>
      <c r="B9" s="8" t="s">
        <v>10</v>
      </c>
      <c r="C9" s="6" t="s">
        <v>11</v>
      </c>
      <c r="D9" s="6" t="s">
        <v>12</v>
      </c>
      <c r="E9" s="6" t="s">
        <v>13</v>
      </c>
      <c r="F9" s="7" t="s">
        <v>14</v>
      </c>
    </row>
    <row r="10" spans="1:10" x14ac:dyDescent="0.2">
      <c r="A10" s="9" t="s">
        <v>15</v>
      </c>
      <c r="B10" s="10" t="s">
        <v>16</v>
      </c>
      <c r="C10" s="11"/>
      <c r="D10" s="11">
        <f>413000+166658</f>
        <v>579658</v>
      </c>
      <c r="E10" s="11"/>
      <c r="F10" s="12">
        <f t="shared" ref="F10:F15" si="0">SUM(C10:E10)</f>
        <v>579658</v>
      </c>
    </row>
    <row r="11" spans="1:10" x14ac:dyDescent="0.2">
      <c r="A11" s="13" t="s">
        <v>17</v>
      </c>
      <c r="B11" s="14" t="s">
        <v>18</v>
      </c>
      <c r="C11" s="11">
        <v>185076000</v>
      </c>
      <c r="D11" s="11"/>
      <c r="E11" s="11"/>
      <c r="F11" s="12">
        <f t="shared" si="0"/>
        <v>185076000</v>
      </c>
    </row>
    <row r="12" spans="1:10" x14ac:dyDescent="0.2">
      <c r="A12" s="13" t="s">
        <v>19</v>
      </c>
      <c r="B12" s="14" t="s">
        <v>20</v>
      </c>
      <c r="C12" s="11"/>
      <c r="D12" s="11"/>
      <c r="E12" s="11"/>
      <c r="F12" s="12">
        <f t="shared" si="0"/>
        <v>0</v>
      </c>
    </row>
    <row r="13" spans="1:10" x14ac:dyDescent="0.2">
      <c r="A13" s="13" t="s">
        <v>21</v>
      </c>
      <c r="B13" s="14" t="s">
        <v>22</v>
      </c>
      <c r="C13" s="11"/>
      <c r="D13" s="11"/>
      <c r="E13" s="11"/>
      <c r="F13" s="12">
        <f t="shared" si="0"/>
        <v>0</v>
      </c>
    </row>
    <row r="14" spans="1:10" x14ac:dyDescent="0.2">
      <c r="A14" s="13" t="s">
        <v>23</v>
      </c>
      <c r="B14" s="14" t="s">
        <v>24</v>
      </c>
      <c r="C14" s="11"/>
      <c r="D14" s="11"/>
      <c r="E14" s="11"/>
      <c r="F14" s="12">
        <f t="shared" si="0"/>
        <v>0</v>
      </c>
    </row>
    <row r="15" spans="1:10" ht="13.5" thickBot="1" x14ac:dyDescent="0.25">
      <c r="A15" s="15" t="s">
        <v>25</v>
      </c>
      <c r="B15" s="16"/>
      <c r="C15" s="17"/>
      <c r="D15" s="17"/>
      <c r="E15" s="17"/>
      <c r="F15" s="18">
        <f t="shared" si="0"/>
        <v>0</v>
      </c>
    </row>
    <row r="16" spans="1:10" ht="13.5" thickBot="1" x14ac:dyDescent="0.25">
      <c r="A16" s="49" t="s">
        <v>26</v>
      </c>
      <c r="B16" s="50"/>
      <c r="C16" s="19">
        <f>C10+SUM(C11:C15)</f>
        <v>185076000</v>
      </c>
      <c r="D16" s="19">
        <f>D10+SUM(D11:D15)</f>
        <v>579658</v>
      </c>
      <c r="E16" s="19">
        <f>E10+SUM(E11:E15)</f>
        <v>0</v>
      </c>
      <c r="F16" s="20">
        <f>F10+SUM(F11:F15)</f>
        <v>185655658</v>
      </c>
      <c r="J16" s="21"/>
    </row>
    <row r="17" spans="1:10" ht="13.5" thickBot="1" x14ac:dyDescent="0.25">
      <c r="B17" s="22"/>
      <c r="C17" s="22"/>
      <c r="D17" s="22"/>
      <c r="E17" s="22"/>
      <c r="F17" s="22"/>
    </row>
    <row r="18" spans="1:10" ht="26.25" thickBot="1" x14ac:dyDescent="0.25">
      <c r="A18" s="23" t="s">
        <v>4</v>
      </c>
      <c r="B18" s="8" t="s">
        <v>27</v>
      </c>
      <c r="C18" s="6" t="s">
        <v>11</v>
      </c>
      <c r="D18" s="6" t="s">
        <v>12</v>
      </c>
      <c r="E18" s="6" t="s">
        <v>13</v>
      </c>
      <c r="F18" s="7" t="s">
        <v>14</v>
      </c>
      <c r="J18" s="21"/>
    </row>
    <row r="19" spans="1:10" ht="13.5" customHeight="1" x14ac:dyDescent="0.2">
      <c r="A19" s="9" t="s">
        <v>15</v>
      </c>
      <c r="B19" s="24" t="s">
        <v>28</v>
      </c>
      <c r="C19" s="25"/>
      <c r="D19" s="25"/>
      <c r="E19" s="25"/>
      <c r="F19" s="26">
        <f t="shared" ref="F19:F25" si="1">SUM(C19:E19)</f>
        <v>0</v>
      </c>
    </row>
    <row r="20" spans="1:10" ht="25.5" customHeight="1" x14ac:dyDescent="0.2">
      <c r="A20" s="13" t="s">
        <v>17</v>
      </c>
      <c r="B20" s="27" t="s">
        <v>29</v>
      </c>
      <c r="C20" s="11"/>
      <c r="D20" s="11"/>
      <c r="E20" s="11"/>
      <c r="F20" s="28">
        <f t="shared" si="1"/>
        <v>0</v>
      </c>
    </row>
    <row r="21" spans="1:10" x14ac:dyDescent="0.2">
      <c r="A21" s="13" t="s">
        <v>19</v>
      </c>
      <c r="B21" s="27" t="s">
        <v>30</v>
      </c>
      <c r="C21" s="11">
        <v>5500000</v>
      </c>
      <c r="D21" s="11">
        <v>4525000</v>
      </c>
      <c r="E21" s="11">
        <f>2250000+738850</f>
        <v>2988850</v>
      </c>
      <c r="F21" s="28">
        <f t="shared" si="1"/>
        <v>13013850</v>
      </c>
    </row>
    <row r="22" spans="1:10" x14ac:dyDescent="0.2">
      <c r="A22" s="13" t="s">
        <v>21</v>
      </c>
      <c r="B22" s="14" t="s">
        <v>31</v>
      </c>
      <c r="C22" s="11">
        <v>3700000</v>
      </c>
      <c r="D22" s="11">
        <v>59718385</v>
      </c>
      <c r="E22" s="11"/>
      <c r="F22" s="28">
        <f t="shared" si="1"/>
        <v>63418385</v>
      </c>
    </row>
    <row r="23" spans="1:10" x14ac:dyDescent="0.2">
      <c r="A23" s="13" t="s">
        <v>23</v>
      </c>
      <c r="B23" s="14" t="s">
        <v>32</v>
      </c>
      <c r="C23" s="11"/>
      <c r="D23" s="11">
        <v>109223423</v>
      </c>
      <c r="E23" s="11"/>
      <c r="F23" s="28">
        <f t="shared" si="1"/>
        <v>109223423</v>
      </c>
    </row>
    <row r="24" spans="1:10" x14ac:dyDescent="0.2">
      <c r="A24" s="13" t="s">
        <v>25</v>
      </c>
      <c r="B24" s="29"/>
      <c r="C24" s="11"/>
      <c r="D24" s="11"/>
      <c r="E24" s="11"/>
      <c r="F24" s="28">
        <f t="shared" si="1"/>
        <v>0</v>
      </c>
    </row>
    <row r="25" spans="1:10" ht="13.5" thickBot="1" x14ac:dyDescent="0.25">
      <c r="A25" s="15" t="s">
        <v>33</v>
      </c>
      <c r="B25" s="16"/>
      <c r="C25" s="17"/>
      <c r="D25" s="17"/>
      <c r="E25" s="17"/>
      <c r="F25" s="30">
        <f t="shared" si="1"/>
        <v>0</v>
      </c>
    </row>
    <row r="26" spans="1:10" ht="13.5" thickBot="1" x14ac:dyDescent="0.25">
      <c r="A26" s="49" t="s">
        <v>34</v>
      </c>
      <c r="B26" s="50"/>
      <c r="C26" s="31">
        <f>SUM(C19:C25)</f>
        <v>9200000</v>
      </c>
      <c r="D26" s="31">
        <f>SUM(D19:D25)</f>
        <v>173466808</v>
      </c>
      <c r="E26" s="31">
        <f>SUM(E19:E25)</f>
        <v>2988850</v>
      </c>
      <c r="F26" s="32">
        <f>SUM(F19:F25)</f>
        <v>185655658</v>
      </c>
      <c r="H26" s="21"/>
      <c r="I26" s="21"/>
    </row>
    <row r="27" spans="1:10" x14ac:dyDescent="0.2">
      <c r="B27" s="33"/>
      <c r="C27" s="34"/>
      <c r="D27" s="34"/>
      <c r="E27" s="34"/>
      <c r="F27" s="34"/>
    </row>
    <row r="28" spans="1:10" x14ac:dyDescent="0.2">
      <c r="B28" s="33"/>
      <c r="C28" s="34"/>
      <c r="D28" s="34"/>
      <c r="E28" s="34"/>
      <c r="F28" s="34"/>
    </row>
    <row r="29" spans="1:10" x14ac:dyDescent="0.2">
      <c r="B29" s="61" t="s">
        <v>35</v>
      </c>
      <c r="C29" s="61"/>
      <c r="D29" s="61"/>
      <c r="E29" s="61"/>
      <c r="F29" s="61"/>
    </row>
    <row r="30" spans="1:10" ht="13.5" thickBot="1" x14ac:dyDescent="0.25">
      <c r="B30" s="5"/>
      <c r="C30" s="5"/>
      <c r="D30" s="5"/>
      <c r="E30" s="58" t="s">
        <v>3</v>
      </c>
      <c r="F30" s="58"/>
    </row>
    <row r="31" spans="1:10" ht="13.5" thickBot="1" x14ac:dyDescent="0.25">
      <c r="A31" s="59" t="s">
        <v>4</v>
      </c>
      <c r="B31" s="6" t="s">
        <v>5</v>
      </c>
      <c r="C31" s="6" t="s">
        <v>6</v>
      </c>
      <c r="D31" s="6" t="s">
        <v>7</v>
      </c>
      <c r="E31" s="6" t="s">
        <v>8</v>
      </c>
      <c r="F31" s="7" t="s">
        <v>9</v>
      </c>
    </row>
    <row r="32" spans="1:10" ht="13.5" thickBot="1" x14ac:dyDescent="0.25">
      <c r="A32" s="60"/>
      <c r="B32" s="8" t="s">
        <v>10</v>
      </c>
      <c r="C32" s="6" t="s">
        <v>11</v>
      </c>
      <c r="D32" s="6" t="s">
        <v>12</v>
      </c>
      <c r="E32" s="6" t="s">
        <v>13</v>
      </c>
      <c r="F32" s="7" t="s">
        <v>14</v>
      </c>
    </row>
    <row r="33" spans="1:9" x14ac:dyDescent="0.2">
      <c r="A33" s="9" t="s">
        <v>15</v>
      </c>
      <c r="B33" s="10" t="s">
        <v>16</v>
      </c>
      <c r="C33" s="25"/>
      <c r="D33" s="25"/>
      <c r="E33" s="25"/>
      <c r="F33" s="26">
        <f t="shared" ref="F33:F38" si="2">SUM(C33:E33)</f>
        <v>0</v>
      </c>
    </row>
    <row r="34" spans="1:9" x14ac:dyDescent="0.2">
      <c r="A34" s="13" t="s">
        <v>17</v>
      </c>
      <c r="B34" s="14" t="s">
        <v>18</v>
      </c>
      <c r="C34" s="11">
        <v>143266000</v>
      </c>
      <c r="D34" s="35"/>
      <c r="E34" s="35"/>
      <c r="F34" s="28">
        <f>SUM(C34:E34)</f>
        <v>143266000</v>
      </c>
    </row>
    <row r="35" spans="1:9" x14ac:dyDescent="0.2">
      <c r="A35" s="13" t="s">
        <v>19</v>
      </c>
      <c r="B35" s="14" t="s">
        <v>20</v>
      </c>
      <c r="C35" s="35"/>
      <c r="D35" s="35"/>
      <c r="E35" s="35"/>
      <c r="F35" s="36">
        <f t="shared" si="2"/>
        <v>0</v>
      </c>
    </row>
    <row r="36" spans="1:9" x14ac:dyDescent="0.2">
      <c r="A36" s="13" t="s">
        <v>21</v>
      </c>
      <c r="B36" s="14" t="s">
        <v>22</v>
      </c>
      <c r="C36" s="35"/>
      <c r="D36" s="35"/>
      <c r="E36" s="35"/>
      <c r="F36" s="36">
        <f t="shared" si="2"/>
        <v>0</v>
      </c>
    </row>
    <row r="37" spans="1:9" x14ac:dyDescent="0.2">
      <c r="A37" s="13" t="s">
        <v>23</v>
      </c>
      <c r="B37" s="14" t="s">
        <v>24</v>
      </c>
      <c r="C37" s="35"/>
      <c r="D37" s="35"/>
      <c r="E37" s="35"/>
      <c r="F37" s="36">
        <f t="shared" si="2"/>
        <v>0</v>
      </c>
    </row>
    <row r="38" spans="1:9" ht="13.5" thickBot="1" x14ac:dyDescent="0.25">
      <c r="A38" s="15" t="s">
        <v>25</v>
      </c>
      <c r="B38" s="16"/>
      <c r="C38" s="17"/>
      <c r="D38" s="17"/>
      <c r="E38" s="17"/>
      <c r="F38" s="30">
        <f t="shared" si="2"/>
        <v>0</v>
      </c>
    </row>
    <row r="39" spans="1:9" ht="13.5" thickBot="1" x14ac:dyDescent="0.25">
      <c r="A39" s="49" t="s">
        <v>26</v>
      </c>
      <c r="B39" s="50"/>
      <c r="C39" s="31">
        <f>C33+SUM(C34:C38)</f>
        <v>143266000</v>
      </c>
      <c r="D39" s="31">
        <f>D33+SUM(D34:D38)</f>
        <v>0</v>
      </c>
      <c r="E39" s="31">
        <f>E33+SUM(E34:E38)</f>
        <v>0</v>
      </c>
      <c r="F39" s="32">
        <f>F33+SUM(F34:F38)</f>
        <v>143266000</v>
      </c>
      <c r="I39" s="21"/>
    </row>
    <row r="40" spans="1:9" ht="13.5" thickBot="1" x14ac:dyDescent="0.25">
      <c r="B40" s="22"/>
      <c r="C40" s="22"/>
      <c r="D40" s="22"/>
      <c r="E40" s="22"/>
      <c r="F40" s="22"/>
    </row>
    <row r="41" spans="1:9" ht="26.25" thickBot="1" x14ac:dyDescent="0.25">
      <c r="A41" s="23" t="s">
        <v>4</v>
      </c>
      <c r="B41" s="8" t="s">
        <v>27</v>
      </c>
      <c r="C41" s="6" t="s">
        <v>11</v>
      </c>
      <c r="D41" s="6" t="s">
        <v>12</v>
      </c>
      <c r="E41" s="6" t="s">
        <v>13</v>
      </c>
      <c r="F41" s="7" t="s">
        <v>14</v>
      </c>
    </row>
    <row r="42" spans="1:9" ht="13.5" customHeight="1" x14ac:dyDescent="0.2">
      <c r="A42" s="9" t="s">
        <v>15</v>
      </c>
      <c r="B42" s="24" t="s">
        <v>28</v>
      </c>
      <c r="C42" s="25"/>
      <c r="D42" s="25"/>
      <c r="E42" s="25"/>
      <c r="F42" s="26">
        <f t="shared" ref="F42:F48" si="3">SUM(C42:E42)</f>
        <v>0</v>
      </c>
    </row>
    <row r="43" spans="1:9" ht="25.5" customHeight="1" x14ac:dyDescent="0.2">
      <c r="A43" s="13" t="s">
        <v>17</v>
      </c>
      <c r="B43" s="27" t="s">
        <v>29</v>
      </c>
      <c r="C43" s="11"/>
      <c r="D43" s="11"/>
      <c r="E43" s="11"/>
      <c r="F43" s="28">
        <f t="shared" si="3"/>
        <v>0</v>
      </c>
    </row>
    <row r="44" spans="1:9" ht="16.5" customHeight="1" x14ac:dyDescent="0.2">
      <c r="A44" s="13" t="s">
        <v>19</v>
      </c>
      <c r="B44" s="27" t="s">
        <v>30</v>
      </c>
      <c r="C44" s="11"/>
      <c r="D44" s="11">
        <v>3100000</v>
      </c>
      <c r="E44" s="11">
        <f>15223000-3100000</f>
        <v>12123000</v>
      </c>
      <c r="F44" s="28">
        <f>SUM(C44:E44)</f>
        <v>15223000</v>
      </c>
    </row>
    <row r="45" spans="1:9" x14ac:dyDescent="0.2">
      <c r="A45" s="13" t="s">
        <v>21</v>
      </c>
      <c r="B45" s="14" t="s">
        <v>31</v>
      </c>
      <c r="C45" s="11"/>
      <c r="D45" s="11">
        <v>4191000</v>
      </c>
      <c r="E45" s="11">
        <f>128043000-4191000</f>
        <v>123852000</v>
      </c>
      <c r="F45" s="28">
        <f>SUM(C45:E45)</f>
        <v>128043000</v>
      </c>
    </row>
    <row r="46" spans="1:9" x14ac:dyDescent="0.2">
      <c r="A46" s="13" t="s">
        <v>23</v>
      </c>
      <c r="B46" s="14" t="s">
        <v>32</v>
      </c>
      <c r="C46" s="11"/>
      <c r="D46" s="11"/>
      <c r="E46" s="11"/>
      <c r="F46" s="28"/>
    </row>
    <row r="47" spans="1:9" x14ac:dyDescent="0.2">
      <c r="A47" s="13" t="s">
        <v>25</v>
      </c>
      <c r="B47" s="29"/>
      <c r="C47" s="11"/>
      <c r="D47" s="11"/>
      <c r="E47" s="11"/>
      <c r="F47" s="28"/>
    </row>
    <row r="48" spans="1:9" ht="13.5" thickBot="1" x14ac:dyDescent="0.25">
      <c r="A48" s="15" t="s">
        <v>33</v>
      </c>
      <c r="B48" s="16"/>
      <c r="C48" s="17"/>
      <c r="D48" s="17"/>
      <c r="E48" s="17"/>
      <c r="F48" s="30">
        <f t="shared" si="3"/>
        <v>0</v>
      </c>
    </row>
    <row r="49" spans="1:6" ht="13.5" thickBot="1" x14ac:dyDescent="0.25">
      <c r="A49" s="49" t="s">
        <v>34</v>
      </c>
      <c r="B49" s="50"/>
      <c r="C49" s="31">
        <f>SUM(C42:C48)</f>
        <v>0</v>
      </c>
      <c r="D49" s="31">
        <f>SUM(D42:D48)</f>
        <v>7291000</v>
      </c>
      <c r="E49" s="31">
        <f>SUM(E42:E48)</f>
        <v>135975000</v>
      </c>
      <c r="F49" s="32">
        <f>SUM(F42:F48)</f>
        <v>143266000</v>
      </c>
    </row>
    <row r="50" spans="1:6" x14ac:dyDescent="0.2">
      <c r="B50" s="33"/>
      <c r="C50" s="34"/>
      <c r="D50" s="34"/>
      <c r="E50" s="34"/>
      <c r="F50" s="34"/>
    </row>
    <row r="51" spans="1:6" x14ac:dyDescent="0.2">
      <c r="B51" s="33"/>
      <c r="C51" s="34"/>
      <c r="D51" s="34"/>
      <c r="E51" s="34"/>
      <c r="F51" s="34"/>
    </row>
    <row r="52" spans="1:6" x14ac:dyDescent="0.2">
      <c r="B52" s="61" t="s">
        <v>36</v>
      </c>
      <c r="C52" s="61"/>
      <c r="D52" s="61"/>
      <c r="E52" s="61"/>
      <c r="F52" s="61"/>
    </row>
    <row r="53" spans="1:6" ht="13.5" thickBot="1" x14ac:dyDescent="0.25">
      <c r="B53" s="5"/>
      <c r="C53" s="5"/>
      <c r="D53" s="5"/>
      <c r="E53" s="58" t="s">
        <v>3</v>
      </c>
      <c r="F53" s="58"/>
    </row>
    <row r="54" spans="1:6" ht="13.5" thickBot="1" x14ac:dyDescent="0.25">
      <c r="A54" s="59" t="s">
        <v>4</v>
      </c>
      <c r="B54" s="6" t="s">
        <v>5</v>
      </c>
      <c r="C54" s="6" t="s">
        <v>6</v>
      </c>
      <c r="D54" s="6" t="s">
        <v>7</v>
      </c>
      <c r="E54" s="6" t="s">
        <v>8</v>
      </c>
      <c r="F54" s="7" t="s">
        <v>9</v>
      </c>
    </row>
    <row r="55" spans="1:6" ht="13.5" thickBot="1" x14ac:dyDescent="0.25">
      <c r="A55" s="60"/>
      <c r="B55" s="8" t="s">
        <v>10</v>
      </c>
      <c r="C55" s="6" t="s">
        <v>11</v>
      </c>
      <c r="D55" s="6" t="s">
        <v>12</v>
      </c>
      <c r="E55" s="6" t="s">
        <v>13</v>
      </c>
      <c r="F55" s="7" t="s">
        <v>14</v>
      </c>
    </row>
    <row r="56" spans="1:6" x14ac:dyDescent="0.2">
      <c r="A56" s="9" t="s">
        <v>15</v>
      </c>
      <c r="B56" s="10" t="s">
        <v>16</v>
      </c>
      <c r="C56" s="25"/>
      <c r="D56" s="25"/>
      <c r="E56" s="25"/>
      <c r="F56" s="26">
        <f t="shared" ref="F56:F61" si="4">SUM(C56:E56)</f>
        <v>0</v>
      </c>
    </row>
    <row r="57" spans="1:6" x14ac:dyDescent="0.2">
      <c r="A57" s="13" t="s">
        <v>17</v>
      </c>
      <c r="B57" s="14" t="s">
        <v>18</v>
      </c>
      <c r="C57" s="35">
        <v>185000000</v>
      </c>
      <c r="D57" s="35"/>
      <c r="E57" s="35"/>
      <c r="F57" s="36">
        <f t="shared" si="4"/>
        <v>185000000</v>
      </c>
    </row>
    <row r="58" spans="1:6" x14ac:dyDescent="0.2">
      <c r="A58" s="13" t="s">
        <v>19</v>
      </c>
      <c r="B58" s="14" t="s">
        <v>20</v>
      </c>
      <c r="C58" s="35"/>
      <c r="D58" s="35"/>
      <c r="E58" s="35"/>
      <c r="F58" s="36">
        <f t="shared" si="4"/>
        <v>0</v>
      </c>
    </row>
    <row r="59" spans="1:6" x14ac:dyDescent="0.2">
      <c r="A59" s="13" t="s">
        <v>21</v>
      </c>
      <c r="B59" s="14" t="s">
        <v>22</v>
      </c>
      <c r="C59" s="35"/>
      <c r="D59" s="35"/>
      <c r="E59" s="35"/>
      <c r="F59" s="36">
        <f t="shared" si="4"/>
        <v>0</v>
      </c>
    </row>
    <row r="60" spans="1:6" x14ac:dyDescent="0.2">
      <c r="A60" s="13" t="s">
        <v>23</v>
      </c>
      <c r="B60" s="14" t="s">
        <v>24</v>
      </c>
      <c r="C60" s="35"/>
      <c r="D60" s="35"/>
      <c r="E60" s="35"/>
      <c r="F60" s="36">
        <f t="shared" si="4"/>
        <v>0</v>
      </c>
    </row>
    <row r="61" spans="1:6" ht="13.5" thickBot="1" x14ac:dyDescent="0.25">
      <c r="A61" s="15" t="s">
        <v>25</v>
      </c>
      <c r="B61" s="16"/>
      <c r="C61" s="17"/>
      <c r="D61" s="17"/>
      <c r="E61" s="17"/>
      <c r="F61" s="30">
        <f t="shared" si="4"/>
        <v>0</v>
      </c>
    </row>
    <row r="62" spans="1:6" ht="13.5" thickBot="1" x14ac:dyDescent="0.25">
      <c r="A62" s="49" t="s">
        <v>26</v>
      </c>
      <c r="B62" s="50"/>
      <c r="C62" s="37">
        <f>C56+SUM(C57:C61)</f>
        <v>185000000</v>
      </c>
      <c r="D62" s="37">
        <f>D56+SUM(D57:D61)</f>
        <v>0</v>
      </c>
      <c r="E62" s="37">
        <f>E56+SUM(E57:E61)</f>
        <v>0</v>
      </c>
      <c r="F62" s="38">
        <f>F56+SUM(F57:F61)</f>
        <v>185000000</v>
      </c>
    </row>
    <row r="63" spans="1:6" ht="13.5" thickBot="1" x14ac:dyDescent="0.25">
      <c r="B63" s="22"/>
      <c r="C63" s="22"/>
      <c r="D63" s="22"/>
      <c r="E63" s="22"/>
      <c r="F63" s="22"/>
    </row>
    <row r="64" spans="1:6" ht="26.25" thickBot="1" x14ac:dyDescent="0.25">
      <c r="A64" s="23" t="s">
        <v>4</v>
      </c>
      <c r="B64" s="8" t="s">
        <v>27</v>
      </c>
      <c r="C64" s="6" t="s">
        <v>11</v>
      </c>
      <c r="D64" s="6" t="s">
        <v>12</v>
      </c>
      <c r="E64" s="6" t="s">
        <v>13</v>
      </c>
      <c r="F64" s="7" t="s">
        <v>14</v>
      </c>
    </row>
    <row r="65" spans="1:6" ht="13.5" customHeight="1" x14ac:dyDescent="0.2">
      <c r="A65" s="9" t="s">
        <v>15</v>
      </c>
      <c r="B65" s="24" t="s">
        <v>28</v>
      </c>
      <c r="C65" s="25"/>
      <c r="D65" s="25"/>
      <c r="E65" s="25"/>
      <c r="F65" s="26">
        <f>SUM(C65:E65)</f>
        <v>0</v>
      </c>
    </row>
    <row r="66" spans="1:6" ht="25.5" customHeight="1" x14ac:dyDescent="0.2">
      <c r="A66" s="13" t="s">
        <v>17</v>
      </c>
      <c r="B66" s="27" t="s">
        <v>29</v>
      </c>
      <c r="C66" s="11"/>
      <c r="D66" s="11"/>
      <c r="E66" s="11"/>
      <c r="F66" s="28">
        <f>SUM(C66:E66)</f>
        <v>0</v>
      </c>
    </row>
    <row r="67" spans="1:6" x14ac:dyDescent="0.2">
      <c r="A67" s="13" t="s">
        <v>19</v>
      </c>
      <c r="B67" s="27" t="s">
        <v>30</v>
      </c>
      <c r="C67" s="11"/>
      <c r="D67" s="11">
        <v>1696000</v>
      </c>
      <c r="E67" s="11">
        <f>12600000-1696000</f>
        <v>10904000</v>
      </c>
      <c r="F67" s="28">
        <f>SUM(C67:E67)</f>
        <v>12600000</v>
      </c>
    </row>
    <row r="68" spans="1:6" x14ac:dyDescent="0.2">
      <c r="A68" s="13" t="s">
        <v>21</v>
      </c>
      <c r="B68" s="14" t="s">
        <v>31</v>
      </c>
      <c r="C68" s="11"/>
      <c r="D68" s="11">
        <v>7785000</v>
      </c>
      <c r="E68" s="11">
        <f>41650000-7785000</f>
        <v>33865000</v>
      </c>
      <c r="F68" s="28">
        <f>SUM(C68:E68)</f>
        <v>41650000</v>
      </c>
    </row>
    <row r="69" spans="1:6" x14ac:dyDescent="0.2">
      <c r="A69" s="13" t="s">
        <v>23</v>
      </c>
      <c r="B69" s="14" t="s">
        <v>32</v>
      </c>
      <c r="C69" s="11"/>
      <c r="D69" s="11"/>
      <c r="E69" s="11">
        <v>130750000</v>
      </c>
      <c r="F69" s="28">
        <f>SUM(C69:E69)</f>
        <v>130750000</v>
      </c>
    </row>
    <row r="70" spans="1:6" x14ac:dyDescent="0.2">
      <c r="A70" s="13" t="s">
        <v>25</v>
      </c>
      <c r="B70" s="29"/>
      <c r="C70" s="11"/>
      <c r="D70" s="11"/>
      <c r="E70" s="11"/>
      <c r="F70" s="28"/>
    </row>
    <row r="71" spans="1:6" ht="13.5" thickBot="1" x14ac:dyDescent="0.25">
      <c r="A71" s="15" t="s">
        <v>33</v>
      </c>
      <c r="B71" s="16"/>
      <c r="C71" s="17"/>
      <c r="D71" s="17"/>
      <c r="E71" s="17"/>
      <c r="F71" s="30">
        <f>SUM(C71:E71)</f>
        <v>0</v>
      </c>
    </row>
    <row r="72" spans="1:6" ht="13.5" thickBot="1" x14ac:dyDescent="0.25">
      <c r="A72" s="49" t="s">
        <v>34</v>
      </c>
      <c r="B72" s="50"/>
      <c r="C72" s="31">
        <f>SUM(C65:C71)</f>
        <v>0</v>
      </c>
      <c r="D72" s="31">
        <f>SUM(D65:D71)</f>
        <v>9481000</v>
      </c>
      <c r="E72" s="31">
        <f>SUM(E65:E71)</f>
        <v>175519000</v>
      </c>
      <c r="F72" s="32">
        <f>SUM(F65:F71)</f>
        <v>185000000</v>
      </c>
    </row>
    <row r="73" spans="1:6" x14ac:dyDescent="0.2">
      <c r="B73" s="33"/>
      <c r="C73" s="34"/>
      <c r="D73" s="34"/>
      <c r="E73" s="34"/>
      <c r="F73" s="34"/>
    </row>
    <row r="74" spans="1:6" ht="24" customHeight="1" x14ac:dyDescent="0.2">
      <c r="B74" s="57" t="s">
        <v>37</v>
      </c>
      <c r="C74" s="57"/>
      <c r="D74" s="57"/>
      <c r="E74" s="57"/>
      <c r="F74" s="57"/>
    </row>
    <row r="75" spans="1:6" ht="13.5" thickBot="1" x14ac:dyDescent="0.25">
      <c r="B75" s="5"/>
      <c r="C75" s="5"/>
      <c r="D75" s="5"/>
      <c r="E75" s="58" t="s">
        <v>3</v>
      </c>
      <c r="F75" s="58"/>
    </row>
    <row r="76" spans="1:6" ht="13.5" thickBot="1" x14ac:dyDescent="0.25">
      <c r="A76" s="59" t="s">
        <v>4</v>
      </c>
      <c r="B76" s="6" t="s">
        <v>5</v>
      </c>
      <c r="C76" s="6" t="s">
        <v>6</v>
      </c>
      <c r="D76" s="6" t="s">
        <v>7</v>
      </c>
      <c r="E76" s="6" t="s">
        <v>8</v>
      </c>
      <c r="F76" s="7" t="s">
        <v>9</v>
      </c>
    </row>
    <row r="77" spans="1:6" ht="13.5" thickBot="1" x14ac:dyDescent="0.25">
      <c r="A77" s="60"/>
      <c r="B77" s="8" t="s">
        <v>10</v>
      </c>
      <c r="C77" s="6" t="s">
        <v>11</v>
      </c>
      <c r="D77" s="6" t="s">
        <v>12</v>
      </c>
      <c r="E77" s="6" t="s">
        <v>13</v>
      </c>
      <c r="F77" s="7" t="s">
        <v>14</v>
      </c>
    </row>
    <row r="78" spans="1:6" x14ac:dyDescent="0.2">
      <c r="A78" s="9" t="s">
        <v>15</v>
      </c>
      <c r="B78" s="10" t="s">
        <v>16</v>
      </c>
      <c r="C78" s="25"/>
      <c r="D78" s="25"/>
      <c r="E78" s="25"/>
      <c r="F78" s="26">
        <f t="shared" ref="F78:F83" si="5">SUM(C78:E78)</f>
        <v>0</v>
      </c>
    </row>
    <row r="79" spans="1:6" x14ac:dyDescent="0.2">
      <c r="A79" s="13" t="s">
        <v>17</v>
      </c>
      <c r="B79" s="14" t="s">
        <v>18</v>
      </c>
      <c r="C79" s="11">
        <v>7000000</v>
      </c>
      <c r="D79" s="35"/>
      <c r="E79" s="35"/>
      <c r="F79" s="28">
        <f t="shared" si="5"/>
        <v>7000000</v>
      </c>
    </row>
    <row r="80" spans="1:6" x14ac:dyDescent="0.2">
      <c r="A80" s="13" t="s">
        <v>19</v>
      </c>
      <c r="B80" s="14" t="s">
        <v>20</v>
      </c>
      <c r="C80" s="35"/>
      <c r="D80" s="35"/>
      <c r="E80" s="35"/>
      <c r="F80" s="36">
        <f t="shared" si="5"/>
        <v>0</v>
      </c>
    </row>
    <row r="81" spans="1:6" x14ac:dyDescent="0.2">
      <c r="A81" s="13" t="s">
        <v>21</v>
      </c>
      <c r="B81" s="14" t="s">
        <v>22</v>
      </c>
      <c r="C81" s="35"/>
      <c r="D81" s="35"/>
      <c r="E81" s="35"/>
      <c r="F81" s="36">
        <f t="shared" si="5"/>
        <v>0</v>
      </c>
    </row>
    <row r="82" spans="1:6" x14ac:dyDescent="0.2">
      <c r="A82" s="13" t="s">
        <v>23</v>
      </c>
      <c r="B82" s="14" t="s">
        <v>24</v>
      </c>
      <c r="C82" s="35"/>
      <c r="D82" s="35"/>
      <c r="E82" s="35"/>
      <c r="F82" s="36">
        <f t="shared" si="5"/>
        <v>0</v>
      </c>
    </row>
    <row r="83" spans="1:6" ht="13.5" thickBot="1" x14ac:dyDescent="0.25">
      <c r="A83" s="15" t="s">
        <v>25</v>
      </c>
      <c r="B83" s="16"/>
      <c r="C83" s="17"/>
      <c r="D83" s="17"/>
      <c r="E83" s="17"/>
      <c r="F83" s="30">
        <f t="shared" si="5"/>
        <v>0</v>
      </c>
    </row>
    <row r="84" spans="1:6" ht="13.5" thickBot="1" x14ac:dyDescent="0.25">
      <c r="A84" s="49" t="s">
        <v>26</v>
      </c>
      <c r="B84" s="50"/>
      <c r="C84" s="31">
        <f>C78+SUM(C79:C83)</f>
        <v>7000000</v>
      </c>
      <c r="D84" s="31">
        <f>D78+SUM(D79:D83)</f>
        <v>0</v>
      </c>
      <c r="E84" s="31">
        <f>E78+SUM(E79:E83)</f>
        <v>0</v>
      </c>
      <c r="F84" s="32">
        <f>F78+SUM(F79:F83)</f>
        <v>7000000</v>
      </c>
    </row>
    <row r="85" spans="1:6" ht="13.5" thickBot="1" x14ac:dyDescent="0.25">
      <c r="B85" s="22"/>
      <c r="C85" s="22"/>
      <c r="D85" s="22"/>
      <c r="E85" s="22"/>
      <c r="F85" s="22"/>
    </row>
    <row r="86" spans="1:6" ht="26.25" thickBot="1" x14ac:dyDescent="0.25">
      <c r="A86" s="23" t="s">
        <v>4</v>
      </c>
      <c r="B86" s="8" t="s">
        <v>27</v>
      </c>
      <c r="C86" s="6" t="s">
        <v>11</v>
      </c>
      <c r="D86" s="6" t="s">
        <v>12</v>
      </c>
      <c r="E86" s="6" t="s">
        <v>13</v>
      </c>
      <c r="F86" s="7" t="s">
        <v>14</v>
      </c>
    </row>
    <row r="87" spans="1:6" x14ac:dyDescent="0.2">
      <c r="A87" s="9" t="s">
        <v>15</v>
      </c>
      <c r="B87" s="24" t="s">
        <v>28</v>
      </c>
      <c r="C87" s="25"/>
      <c r="D87" s="25"/>
      <c r="E87" s="25"/>
      <c r="F87" s="26">
        <f>SUM(C87:E87)</f>
        <v>0</v>
      </c>
    </row>
    <row r="88" spans="1:6" ht="24" x14ac:dyDescent="0.2">
      <c r="A88" s="13" t="s">
        <v>17</v>
      </c>
      <c r="B88" s="27" t="s">
        <v>29</v>
      </c>
      <c r="C88" s="11"/>
      <c r="D88" s="11"/>
      <c r="E88" s="11"/>
      <c r="F88" s="28">
        <f>SUM(C88:E88)</f>
        <v>0</v>
      </c>
    </row>
    <row r="89" spans="1:6" x14ac:dyDescent="0.2">
      <c r="A89" s="13" t="s">
        <v>19</v>
      </c>
      <c r="B89" s="27" t="s">
        <v>30</v>
      </c>
      <c r="C89" s="11"/>
      <c r="D89" s="11">
        <v>3850000</v>
      </c>
      <c r="E89" s="11"/>
      <c r="F89" s="28">
        <f>SUM(C89:E89)</f>
        <v>3850000</v>
      </c>
    </row>
    <row r="90" spans="1:6" x14ac:dyDescent="0.2">
      <c r="A90" s="13" t="s">
        <v>21</v>
      </c>
      <c r="B90" s="14" t="s">
        <v>31</v>
      </c>
      <c r="C90" s="11">
        <v>3150000</v>
      </c>
      <c r="D90" s="11"/>
      <c r="E90" s="11"/>
      <c r="F90" s="28">
        <f>SUM(C90:E90)</f>
        <v>3150000</v>
      </c>
    </row>
    <row r="91" spans="1:6" x14ac:dyDescent="0.2">
      <c r="A91" s="13" t="s">
        <v>23</v>
      </c>
      <c r="B91" s="14" t="s">
        <v>32</v>
      </c>
      <c r="C91" s="11"/>
      <c r="D91" s="11"/>
      <c r="E91" s="11"/>
      <c r="F91" s="28">
        <f>SUM(C91:E91)</f>
        <v>0</v>
      </c>
    </row>
    <row r="92" spans="1:6" x14ac:dyDescent="0.2">
      <c r="A92" s="13" t="s">
        <v>25</v>
      </c>
      <c r="B92" s="29"/>
      <c r="C92" s="11"/>
      <c r="D92" s="11"/>
      <c r="E92" s="11"/>
      <c r="F92" s="28"/>
    </row>
    <row r="93" spans="1:6" ht="13.5" thickBot="1" x14ac:dyDescent="0.25">
      <c r="A93" s="15" t="s">
        <v>33</v>
      </c>
      <c r="B93" s="16"/>
      <c r="C93" s="17"/>
      <c r="D93" s="17"/>
      <c r="E93" s="17"/>
      <c r="F93" s="30">
        <f>SUM(C93:E93)</f>
        <v>0</v>
      </c>
    </row>
    <row r="94" spans="1:6" ht="13.5" thickBot="1" x14ac:dyDescent="0.25">
      <c r="A94" s="49" t="s">
        <v>34</v>
      </c>
      <c r="B94" s="50"/>
      <c r="C94" s="31">
        <f>SUM(C87:C93)</f>
        <v>3150000</v>
      </c>
      <c r="D94" s="31">
        <f>SUM(D87:D93)</f>
        <v>3850000</v>
      </c>
      <c r="E94" s="31">
        <f>SUM(E87:E93)</f>
        <v>0</v>
      </c>
      <c r="F94" s="32">
        <f>SUM(F87:F93)</f>
        <v>7000000</v>
      </c>
    </row>
    <row r="95" spans="1:6" x14ac:dyDescent="0.2">
      <c r="A95" s="39"/>
      <c r="B95" s="39"/>
      <c r="C95" s="34"/>
      <c r="D95" s="34"/>
      <c r="E95" s="34"/>
      <c r="F95" s="34"/>
    </row>
    <row r="96" spans="1:6" x14ac:dyDescent="0.2">
      <c r="B96" s="33"/>
      <c r="C96" s="34"/>
      <c r="D96" s="34"/>
      <c r="E96" s="34"/>
      <c r="F96" s="34"/>
    </row>
    <row r="97" spans="1:6" ht="12.75" customHeight="1" x14ac:dyDescent="0.2">
      <c r="B97" s="57" t="s">
        <v>38</v>
      </c>
      <c r="C97" s="57"/>
      <c r="D97" s="57"/>
      <c r="E97" s="57"/>
      <c r="F97" s="57"/>
    </row>
    <row r="98" spans="1:6" ht="13.5" thickBot="1" x14ac:dyDescent="0.25">
      <c r="B98" s="5"/>
      <c r="C98" s="5"/>
      <c r="D98" s="5"/>
      <c r="E98" s="58" t="s">
        <v>3</v>
      </c>
      <c r="F98" s="58"/>
    </row>
    <row r="99" spans="1:6" ht="13.5" customHeight="1" thickBot="1" x14ac:dyDescent="0.25">
      <c r="A99" s="59" t="s">
        <v>4</v>
      </c>
      <c r="B99" s="6" t="s">
        <v>5</v>
      </c>
      <c r="C99" s="6" t="s">
        <v>6</v>
      </c>
      <c r="D99" s="6" t="s">
        <v>7</v>
      </c>
      <c r="E99" s="6" t="s">
        <v>8</v>
      </c>
      <c r="F99" s="7" t="s">
        <v>9</v>
      </c>
    </row>
    <row r="100" spans="1:6" ht="13.5" thickBot="1" x14ac:dyDescent="0.25">
      <c r="A100" s="60"/>
      <c r="B100" s="8" t="s">
        <v>10</v>
      </c>
      <c r="C100" s="6" t="s">
        <v>11</v>
      </c>
      <c r="D100" s="6" t="s">
        <v>12</v>
      </c>
      <c r="E100" s="6" t="s">
        <v>13</v>
      </c>
      <c r="F100" s="7" t="s">
        <v>14</v>
      </c>
    </row>
    <row r="101" spans="1:6" x14ac:dyDescent="0.2">
      <c r="A101" s="9" t="s">
        <v>15</v>
      </c>
      <c r="B101" s="10" t="s">
        <v>16</v>
      </c>
      <c r="C101" s="11"/>
      <c r="D101" s="11">
        <v>2087000</v>
      </c>
      <c r="E101" s="25"/>
      <c r="F101" s="26">
        <f t="shared" ref="F101:F106" si="6">SUM(C101:E101)</f>
        <v>2087000</v>
      </c>
    </row>
    <row r="102" spans="1:6" x14ac:dyDescent="0.2">
      <c r="A102" s="13" t="s">
        <v>17</v>
      </c>
      <c r="B102" s="14" t="s">
        <v>18</v>
      </c>
      <c r="C102" s="11">
        <v>5884000</v>
      </c>
      <c r="D102" s="11"/>
      <c r="E102" s="35"/>
      <c r="F102" s="26">
        <f t="shared" si="6"/>
        <v>5884000</v>
      </c>
    </row>
    <row r="103" spans="1:6" x14ac:dyDescent="0.2">
      <c r="A103" s="13" t="s">
        <v>19</v>
      </c>
      <c r="B103" s="14" t="s">
        <v>20</v>
      </c>
      <c r="C103" s="11"/>
      <c r="D103" s="11">
        <v>5884000</v>
      </c>
      <c r="E103" s="35"/>
      <c r="F103" s="26">
        <f t="shared" si="6"/>
        <v>5884000</v>
      </c>
    </row>
    <row r="104" spans="1:6" x14ac:dyDescent="0.2">
      <c r="A104" s="13" t="s">
        <v>21</v>
      </c>
      <c r="B104" s="14" t="s">
        <v>22</v>
      </c>
      <c r="C104" s="11"/>
      <c r="D104" s="11"/>
      <c r="E104" s="35"/>
      <c r="F104" s="26">
        <f t="shared" si="6"/>
        <v>0</v>
      </c>
    </row>
    <row r="105" spans="1:6" x14ac:dyDescent="0.2">
      <c r="A105" s="13" t="s">
        <v>23</v>
      </c>
      <c r="B105" s="14" t="s">
        <v>24</v>
      </c>
      <c r="C105" s="35"/>
      <c r="D105" s="35"/>
      <c r="E105" s="35"/>
      <c r="F105" s="36">
        <f t="shared" si="6"/>
        <v>0</v>
      </c>
    </row>
    <row r="106" spans="1:6" ht="13.5" thickBot="1" x14ac:dyDescent="0.25">
      <c r="A106" s="15" t="s">
        <v>25</v>
      </c>
      <c r="B106" s="16"/>
      <c r="C106" s="17"/>
      <c r="D106" s="17"/>
      <c r="E106" s="17"/>
      <c r="F106" s="30">
        <f t="shared" si="6"/>
        <v>0</v>
      </c>
    </row>
    <row r="107" spans="1:6" ht="13.5" thickBot="1" x14ac:dyDescent="0.25">
      <c r="A107" s="49" t="s">
        <v>26</v>
      </c>
      <c r="B107" s="50"/>
      <c r="C107" s="31">
        <f>C101+SUM(C102:C106)</f>
        <v>5884000</v>
      </c>
      <c r="D107" s="31">
        <f>D101+SUM(D102:D106)</f>
        <v>7971000</v>
      </c>
      <c r="E107" s="37">
        <f>E101+SUM(E102:E106)</f>
        <v>0</v>
      </c>
      <c r="F107" s="32">
        <f>F101+SUM(F102:F106)</f>
        <v>13855000</v>
      </c>
    </row>
    <row r="108" spans="1:6" ht="13.5" thickBot="1" x14ac:dyDescent="0.25">
      <c r="B108" s="22"/>
      <c r="C108" s="22"/>
      <c r="D108" s="22"/>
      <c r="E108" s="22"/>
      <c r="F108" s="22"/>
    </row>
    <row r="109" spans="1:6" ht="26.25" thickBot="1" x14ac:dyDescent="0.25">
      <c r="A109" s="23" t="s">
        <v>4</v>
      </c>
      <c r="B109" s="8" t="s">
        <v>27</v>
      </c>
      <c r="C109" s="6" t="s">
        <v>11</v>
      </c>
      <c r="D109" s="6" t="s">
        <v>12</v>
      </c>
      <c r="E109" s="6" t="s">
        <v>13</v>
      </c>
      <c r="F109" s="7" t="s">
        <v>14</v>
      </c>
    </row>
    <row r="110" spans="1:6" x14ac:dyDescent="0.2">
      <c r="A110" s="9" t="s">
        <v>15</v>
      </c>
      <c r="B110" s="24" t="s">
        <v>28</v>
      </c>
      <c r="C110" s="25"/>
      <c r="D110" s="25"/>
      <c r="E110" s="25"/>
      <c r="F110" s="26">
        <f>SUM(C110:E110)</f>
        <v>0</v>
      </c>
    </row>
    <row r="111" spans="1:6" ht="24" x14ac:dyDescent="0.2">
      <c r="A111" s="13" t="s">
        <v>17</v>
      </c>
      <c r="B111" s="27" t="s">
        <v>29</v>
      </c>
      <c r="C111" s="11"/>
      <c r="D111" s="11"/>
      <c r="E111" s="11"/>
      <c r="F111" s="28">
        <f>SUM(C111:E111)</f>
        <v>0</v>
      </c>
    </row>
    <row r="112" spans="1:6" x14ac:dyDescent="0.2">
      <c r="A112" s="13" t="s">
        <v>19</v>
      </c>
      <c r="B112" s="27" t="s">
        <v>30</v>
      </c>
      <c r="C112" s="11"/>
      <c r="D112" s="11"/>
      <c r="E112" s="11"/>
      <c r="F112" s="28">
        <f>SUM(C112:E112)</f>
        <v>0</v>
      </c>
    </row>
    <row r="113" spans="1:6" x14ac:dyDescent="0.2">
      <c r="A113" s="13" t="s">
        <v>21</v>
      </c>
      <c r="B113" s="14" t="s">
        <v>31</v>
      </c>
      <c r="C113" s="11"/>
      <c r="D113" s="11">
        <v>2034000</v>
      </c>
      <c r="E113" s="11">
        <v>11821000</v>
      </c>
      <c r="F113" s="28">
        <f>SUM(C113:E113)</f>
        <v>13855000</v>
      </c>
    </row>
    <row r="114" spans="1:6" x14ac:dyDescent="0.2">
      <c r="A114" s="13" t="s">
        <v>23</v>
      </c>
      <c r="B114" s="14" t="s">
        <v>32</v>
      </c>
      <c r="C114" s="11"/>
      <c r="D114" s="11"/>
      <c r="E114" s="11"/>
      <c r="F114" s="28">
        <f>SUM(C114:E114)</f>
        <v>0</v>
      </c>
    </row>
    <row r="115" spans="1:6" x14ac:dyDescent="0.2">
      <c r="A115" s="13" t="s">
        <v>25</v>
      </c>
      <c r="B115" s="29"/>
      <c r="C115" s="11"/>
      <c r="D115" s="11"/>
      <c r="E115" s="11"/>
      <c r="F115" s="28"/>
    </row>
    <row r="116" spans="1:6" ht="13.5" thickBot="1" x14ac:dyDescent="0.25">
      <c r="A116" s="15" t="s">
        <v>33</v>
      </c>
      <c r="B116" s="16"/>
      <c r="C116" s="17"/>
      <c r="D116" s="17"/>
      <c r="E116" s="17"/>
      <c r="F116" s="30">
        <f>SUM(C116:E116)</f>
        <v>0</v>
      </c>
    </row>
    <row r="117" spans="1:6" ht="13.5" thickBot="1" x14ac:dyDescent="0.25">
      <c r="A117" s="49" t="s">
        <v>34</v>
      </c>
      <c r="B117" s="50"/>
      <c r="C117" s="31">
        <f>SUM(C110:C116)</f>
        <v>0</v>
      </c>
      <c r="D117" s="31">
        <f>SUM(D110:D116)</f>
        <v>2034000</v>
      </c>
      <c r="E117" s="31">
        <f>SUM(E110:E116)</f>
        <v>11821000</v>
      </c>
      <c r="F117" s="32">
        <f>SUM(F110:F116)</f>
        <v>13855000</v>
      </c>
    </row>
    <row r="118" spans="1:6" x14ac:dyDescent="0.2">
      <c r="B118" s="3"/>
      <c r="C118" s="3"/>
      <c r="D118" s="3"/>
      <c r="E118" s="3"/>
      <c r="F118" s="3"/>
    </row>
    <row r="119" spans="1:6" x14ac:dyDescent="0.2">
      <c r="B119" s="3"/>
      <c r="C119" s="3"/>
      <c r="D119" s="3"/>
      <c r="E119" s="3"/>
      <c r="F119" s="3"/>
    </row>
    <row r="120" spans="1:6" x14ac:dyDescent="0.2">
      <c r="B120" s="33"/>
      <c r="C120" s="34"/>
      <c r="D120" s="34"/>
      <c r="E120" s="34"/>
      <c r="F120" s="34"/>
    </row>
    <row r="121" spans="1:6" ht="24.75" customHeight="1" x14ac:dyDescent="0.2">
      <c r="B121" s="57" t="s">
        <v>39</v>
      </c>
      <c r="C121" s="57"/>
      <c r="D121" s="57"/>
      <c r="E121" s="57"/>
      <c r="F121" s="57"/>
    </row>
    <row r="122" spans="1:6" ht="13.5" thickBot="1" x14ac:dyDescent="0.25">
      <c r="B122" s="5"/>
      <c r="C122" s="5"/>
      <c r="D122" s="5"/>
      <c r="E122" s="58" t="s">
        <v>3</v>
      </c>
      <c r="F122" s="58"/>
    </row>
    <row r="123" spans="1:6" ht="13.5" thickBot="1" x14ac:dyDescent="0.25">
      <c r="A123" s="59" t="s">
        <v>4</v>
      </c>
      <c r="B123" s="6" t="s">
        <v>5</v>
      </c>
      <c r="C123" s="6" t="s">
        <v>6</v>
      </c>
      <c r="D123" s="6" t="s">
        <v>7</v>
      </c>
      <c r="E123" s="6" t="s">
        <v>8</v>
      </c>
      <c r="F123" s="7" t="s">
        <v>9</v>
      </c>
    </row>
    <row r="124" spans="1:6" ht="13.5" thickBot="1" x14ac:dyDescent="0.25">
      <c r="A124" s="60"/>
      <c r="B124" s="8" t="s">
        <v>10</v>
      </c>
      <c r="C124" s="6" t="s">
        <v>11</v>
      </c>
      <c r="D124" s="6" t="s">
        <v>12</v>
      </c>
      <c r="E124" s="6" t="s">
        <v>13</v>
      </c>
      <c r="F124" s="7" t="s">
        <v>14</v>
      </c>
    </row>
    <row r="125" spans="1:6" x14ac:dyDescent="0.2">
      <c r="A125" s="9" t="s">
        <v>15</v>
      </c>
      <c r="B125" s="10" t="s">
        <v>16</v>
      </c>
      <c r="C125" s="25"/>
      <c r="D125" s="25"/>
      <c r="E125" s="25"/>
      <c r="F125" s="26">
        <f t="shared" ref="F125:F130" si="7">SUM(C125:E125)</f>
        <v>0</v>
      </c>
    </row>
    <row r="126" spans="1:6" x14ac:dyDescent="0.2">
      <c r="A126" s="13" t="s">
        <v>17</v>
      </c>
      <c r="B126" s="14" t="s">
        <v>18</v>
      </c>
      <c r="C126" s="35"/>
      <c r="D126" s="11">
        <v>19513000</v>
      </c>
      <c r="E126" s="35"/>
      <c r="F126" s="28">
        <f t="shared" si="7"/>
        <v>19513000</v>
      </c>
    </row>
    <row r="127" spans="1:6" x14ac:dyDescent="0.2">
      <c r="A127" s="13" t="s">
        <v>19</v>
      </c>
      <c r="B127" s="14" t="s">
        <v>20</v>
      </c>
      <c r="C127" s="35"/>
      <c r="D127" s="35"/>
      <c r="E127" s="35"/>
      <c r="F127" s="36">
        <f t="shared" si="7"/>
        <v>0</v>
      </c>
    </row>
    <row r="128" spans="1:6" x14ac:dyDescent="0.2">
      <c r="A128" s="13" t="s">
        <v>21</v>
      </c>
      <c r="B128" s="14" t="s">
        <v>22</v>
      </c>
      <c r="C128" s="35"/>
      <c r="D128" s="35"/>
      <c r="E128" s="35"/>
      <c r="F128" s="36">
        <f t="shared" si="7"/>
        <v>0</v>
      </c>
    </row>
    <row r="129" spans="1:6" x14ac:dyDescent="0.2">
      <c r="A129" s="13" t="s">
        <v>23</v>
      </c>
      <c r="B129" s="14" t="s">
        <v>24</v>
      </c>
      <c r="C129" s="35"/>
      <c r="D129" s="35"/>
      <c r="E129" s="35"/>
      <c r="F129" s="36">
        <f t="shared" si="7"/>
        <v>0</v>
      </c>
    </row>
    <row r="130" spans="1:6" ht="13.5" thickBot="1" x14ac:dyDescent="0.25">
      <c r="A130" s="15" t="s">
        <v>25</v>
      </c>
      <c r="B130" s="16"/>
      <c r="C130" s="17"/>
      <c r="D130" s="17"/>
      <c r="E130" s="17"/>
      <c r="F130" s="30">
        <f t="shared" si="7"/>
        <v>0</v>
      </c>
    </row>
    <row r="131" spans="1:6" ht="13.5" thickBot="1" x14ac:dyDescent="0.25">
      <c r="A131" s="49" t="s">
        <v>26</v>
      </c>
      <c r="B131" s="50"/>
      <c r="C131" s="37">
        <f>C125+SUM(C126:C130)</f>
        <v>0</v>
      </c>
      <c r="D131" s="31">
        <f>D125+SUM(D126:D130)</f>
        <v>19513000</v>
      </c>
      <c r="E131" s="37">
        <f>E125+SUM(E126:E130)</f>
        <v>0</v>
      </c>
      <c r="F131" s="32">
        <f>F125+SUM(F126:F130)</f>
        <v>19513000</v>
      </c>
    </row>
    <row r="132" spans="1:6" ht="13.5" thickBot="1" x14ac:dyDescent="0.25">
      <c r="B132" s="22"/>
      <c r="C132" s="22"/>
      <c r="D132" s="22"/>
      <c r="E132" s="22"/>
      <c r="F132" s="22"/>
    </row>
    <row r="133" spans="1:6" ht="26.25" thickBot="1" x14ac:dyDescent="0.25">
      <c r="A133" s="23" t="s">
        <v>4</v>
      </c>
      <c r="B133" s="8" t="s">
        <v>27</v>
      </c>
      <c r="C133" s="6" t="s">
        <v>11</v>
      </c>
      <c r="D133" s="6" t="s">
        <v>12</v>
      </c>
      <c r="E133" s="6" t="s">
        <v>13</v>
      </c>
      <c r="F133" s="7" t="s">
        <v>14</v>
      </c>
    </row>
    <row r="134" spans="1:6" x14ac:dyDescent="0.2">
      <c r="A134" s="9" t="s">
        <v>15</v>
      </c>
      <c r="B134" s="24" t="s">
        <v>28</v>
      </c>
      <c r="C134" s="25"/>
      <c r="D134" s="25"/>
      <c r="E134" s="25"/>
      <c r="F134" s="26">
        <f>SUM(C134:E134)</f>
        <v>0</v>
      </c>
    </row>
    <row r="135" spans="1:6" ht="24" x14ac:dyDescent="0.2">
      <c r="A135" s="13" t="s">
        <v>17</v>
      </c>
      <c r="B135" s="27" t="s">
        <v>29</v>
      </c>
      <c r="C135" s="11"/>
      <c r="D135" s="11"/>
      <c r="E135" s="11"/>
      <c r="F135" s="28">
        <f>SUM(C135:E135)</f>
        <v>0</v>
      </c>
    </row>
    <row r="136" spans="1:6" x14ac:dyDescent="0.2">
      <c r="A136" s="13" t="s">
        <v>19</v>
      </c>
      <c r="B136" s="27" t="s">
        <v>30</v>
      </c>
      <c r="C136" s="11"/>
      <c r="D136" s="11">
        <v>1268000</v>
      </c>
      <c r="E136" s="11">
        <v>823000</v>
      </c>
      <c r="F136" s="28">
        <f>SUM(C136:E136)</f>
        <v>2091000</v>
      </c>
    </row>
    <row r="137" spans="1:6" x14ac:dyDescent="0.2">
      <c r="A137" s="13" t="s">
        <v>21</v>
      </c>
      <c r="B137" s="14" t="s">
        <v>31</v>
      </c>
      <c r="C137" s="11"/>
      <c r="D137" s="11">
        <v>17422000</v>
      </c>
      <c r="E137" s="11"/>
      <c r="F137" s="28">
        <f>SUM(C137:E137)</f>
        <v>17422000</v>
      </c>
    </row>
    <row r="138" spans="1:6" x14ac:dyDescent="0.2">
      <c r="A138" s="13" t="s">
        <v>23</v>
      </c>
      <c r="B138" s="14" t="s">
        <v>32</v>
      </c>
      <c r="C138" s="11"/>
      <c r="D138" s="11"/>
      <c r="E138" s="11"/>
      <c r="F138" s="28">
        <f>SUM(C138:E138)</f>
        <v>0</v>
      </c>
    </row>
    <row r="139" spans="1:6" x14ac:dyDescent="0.2">
      <c r="A139" s="13" t="s">
        <v>25</v>
      </c>
      <c r="B139" s="29"/>
      <c r="C139" s="11"/>
      <c r="D139" s="11"/>
      <c r="E139" s="11"/>
      <c r="F139" s="28"/>
    </row>
    <row r="140" spans="1:6" ht="13.5" thickBot="1" x14ac:dyDescent="0.25">
      <c r="A140" s="15" t="s">
        <v>33</v>
      </c>
      <c r="B140" s="16"/>
      <c r="C140" s="17"/>
      <c r="D140" s="17"/>
      <c r="E140" s="17"/>
      <c r="F140" s="30">
        <f>SUM(C140:E140)</f>
        <v>0</v>
      </c>
    </row>
    <row r="141" spans="1:6" ht="13.5" thickBot="1" x14ac:dyDescent="0.25">
      <c r="A141" s="49" t="s">
        <v>34</v>
      </c>
      <c r="B141" s="50"/>
      <c r="C141" s="31">
        <f>SUM(C134:C140)</f>
        <v>0</v>
      </c>
      <c r="D141" s="31">
        <f>SUM(D134:D140)</f>
        <v>18690000</v>
      </c>
      <c r="E141" s="31">
        <f>SUM(E134:E140)</f>
        <v>823000</v>
      </c>
      <c r="F141" s="32">
        <f>SUM(F134:F140)</f>
        <v>19513000</v>
      </c>
    </row>
    <row r="142" spans="1:6" x14ac:dyDescent="0.2">
      <c r="B142" s="33"/>
      <c r="C142" s="34"/>
      <c r="D142" s="34"/>
      <c r="E142" s="34"/>
      <c r="F142" s="34"/>
    </row>
    <row r="143" spans="1:6" x14ac:dyDescent="0.2">
      <c r="B143" s="33"/>
      <c r="C143" s="34"/>
      <c r="D143" s="34"/>
      <c r="E143" s="34"/>
      <c r="F143" s="34"/>
    </row>
    <row r="144" spans="1:6" ht="24.75" customHeight="1" x14ac:dyDescent="0.2">
      <c r="B144" s="57" t="s">
        <v>40</v>
      </c>
      <c r="C144" s="57"/>
      <c r="D144" s="57"/>
      <c r="E144" s="57"/>
      <c r="F144" s="57"/>
    </row>
    <row r="145" spans="1:6" ht="13.5" thickBot="1" x14ac:dyDescent="0.25">
      <c r="B145" s="5"/>
      <c r="C145" s="5"/>
      <c r="D145" s="5"/>
      <c r="E145" s="58" t="s">
        <v>3</v>
      </c>
      <c r="F145" s="58"/>
    </row>
    <row r="146" spans="1:6" ht="13.5" thickBot="1" x14ac:dyDescent="0.25">
      <c r="A146" s="59" t="s">
        <v>4</v>
      </c>
      <c r="B146" s="6" t="s">
        <v>5</v>
      </c>
      <c r="C146" s="6" t="s">
        <v>6</v>
      </c>
      <c r="D146" s="6" t="s">
        <v>7</v>
      </c>
      <c r="E146" s="6" t="s">
        <v>8</v>
      </c>
      <c r="F146" s="7" t="s">
        <v>9</v>
      </c>
    </row>
    <row r="147" spans="1:6" ht="13.5" thickBot="1" x14ac:dyDescent="0.25">
      <c r="A147" s="60"/>
      <c r="B147" s="8" t="s">
        <v>10</v>
      </c>
      <c r="C147" s="6" t="s">
        <v>11</v>
      </c>
      <c r="D147" s="6" t="s">
        <v>12</v>
      </c>
      <c r="E147" s="6" t="s">
        <v>13</v>
      </c>
      <c r="F147" s="7" t="s">
        <v>14</v>
      </c>
    </row>
    <row r="148" spans="1:6" x14ac:dyDescent="0.2">
      <c r="A148" s="9" t="s">
        <v>15</v>
      </c>
      <c r="B148" s="10" t="s">
        <v>16</v>
      </c>
      <c r="C148" s="25"/>
      <c r="D148" s="25"/>
      <c r="E148" s="25"/>
      <c r="F148" s="26">
        <f t="shared" ref="F148:F153" si="8">SUM(C148:E148)</f>
        <v>0</v>
      </c>
    </row>
    <row r="149" spans="1:6" x14ac:dyDescent="0.2">
      <c r="A149" s="13" t="s">
        <v>17</v>
      </c>
      <c r="B149" s="14" t="s">
        <v>18</v>
      </c>
      <c r="C149" s="35"/>
      <c r="D149" s="35">
        <v>35720000</v>
      </c>
      <c r="E149" s="35">
        <v>54224</v>
      </c>
      <c r="F149" s="36">
        <f t="shared" si="8"/>
        <v>35774224</v>
      </c>
    </row>
    <row r="150" spans="1:6" x14ac:dyDescent="0.2">
      <c r="A150" s="13" t="s">
        <v>19</v>
      </c>
      <c r="B150" s="14" t="s">
        <v>20</v>
      </c>
      <c r="C150" s="35"/>
      <c r="D150" s="35"/>
      <c r="E150" s="35"/>
      <c r="F150" s="36">
        <f t="shared" si="8"/>
        <v>0</v>
      </c>
    </row>
    <row r="151" spans="1:6" x14ac:dyDescent="0.2">
      <c r="A151" s="13" t="s">
        <v>21</v>
      </c>
      <c r="B151" s="14" t="s">
        <v>22</v>
      </c>
      <c r="C151" s="35"/>
      <c r="D151" s="35"/>
      <c r="E151" s="35"/>
      <c r="F151" s="36">
        <f t="shared" si="8"/>
        <v>0</v>
      </c>
    </row>
    <row r="152" spans="1:6" x14ac:dyDescent="0.2">
      <c r="A152" s="13" t="s">
        <v>23</v>
      </c>
      <c r="B152" s="14" t="s">
        <v>24</v>
      </c>
      <c r="C152" s="35"/>
      <c r="D152" s="35"/>
      <c r="E152" s="35"/>
      <c r="F152" s="36">
        <f t="shared" si="8"/>
        <v>0</v>
      </c>
    </row>
    <row r="153" spans="1:6" ht="13.5" thickBot="1" x14ac:dyDescent="0.25">
      <c r="A153" s="15" t="s">
        <v>25</v>
      </c>
      <c r="B153" s="16"/>
      <c r="C153" s="17"/>
      <c r="D153" s="17"/>
      <c r="E153" s="17"/>
      <c r="F153" s="30">
        <f t="shared" si="8"/>
        <v>0</v>
      </c>
    </row>
    <row r="154" spans="1:6" ht="13.5" thickBot="1" x14ac:dyDescent="0.25">
      <c r="A154" s="49" t="s">
        <v>26</v>
      </c>
      <c r="B154" s="50"/>
      <c r="C154" s="37">
        <f>C148+SUM(C149:C153)</f>
        <v>0</v>
      </c>
      <c r="D154" s="37">
        <f>D148+SUM(D149:D153)</f>
        <v>35720000</v>
      </c>
      <c r="E154" s="37">
        <f>E148+SUM(E149:E153)</f>
        <v>54224</v>
      </c>
      <c r="F154" s="38">
        <f>F148+SUM(F149:F153)</f>
        <v>35774224</v>
      </c>
    </row>
    <row r="155" spans="1:6" ht="13.5" thickBot="1" x14ac:dyDescent="0.25">
      <c r="B155" s="22"/>
      <c r="C155" s="22"/>
      <c r="D155" s="22"/>
      <c r="E155" s="22"/>
      <c r="F155" s="22"/>
    </row>
    <row r="156" spans="1:6" ht="26.25" thickBot="1" x14ac:dyDescent="0.25">
      <c r="A156" s="23" t="s">
        <v>4</v>
      </c>
      <c r="B156" s="8" t="s">
        <v>27</v>
      </c>
      <c r="C156" s="6" t="s">
        <v>11</v>
      </c>
      <c r="D156" s="6" t="s">
        <v>12</v>
      </c>
      <c r="E156" s="6" t="s">
        <v>13</v>
      </c>
      <c r="F156" s="7" t="s">
        <v>14</v>
      </c>
    </row>
    <row r="157" spans="1:6" x14ac:dyDescent="0.2">
      <c r="A157" s="9" t="s">
        <v>15</v>
      </c>
      <c r="B157" s="24" t="s">
        <v>28</v>
      </c>
      <c r="C157" s="25"/>
      <c r="D157" s="25">
        <v>3080000</v>
      </c>
      <c r="E157" s="25">
        <f>15971190+7878626-3080000+184</f>
        <v>20770000</v>
      </c>
      <c r="F157" s="26">
        <f>SUM(C157:E157)</f>
        <v>23850000</v>
      </c>
    </row>
    <row r="158" spans="1:6" ht="24" x14ac:dyDescent="0.2">
      <c r="A158" s="13" t="s">
        <v>17</v>
      </c>
      <c r="B158" s="27" t="s">
        <v>29</v>
      </c>
      <c r="C158" s="11"/>
      <c r="D158" s="11">
        <v>515000</v>
      </c>
      <c r="E158" s="11">
        <f>3856158-D158-158</f>
        <v>3341000</v>
      </c>
      <c r="F158" s="28">
        <f>SUM(C158:E158)</f>
        <v>3856000</v>
      </c>
    </row>
    <row r="159" spans="1:6" x14ac:dyDescent="0.2">
      <c r="A159" s="13" t="s">
        <v>19</v>
      </c>
      <c r="B159" s="27" t="s">
        <v>30</v>
      </c>
      <c r="C159" s="11"/>
      <c r="D159" s="11">
        <v>5191000</v>
      </c>
      <c r="E159" s="11">
        <f>60564820-5191000-397600-220</f>
        <v>54976000</v>
      </c>
      <c r="F159" s="28">
        <f>SUM(C159:E159)</f>
        <v>60167000</v>
      </c>
    </row>
    <row r="160" spans="1:6" x14ac:dyDescent="0.2">
      <c r="A160" s="13" t="s">
        <v>21</v>
      </c>
      <c r="B160" s="14" t="s">
        <v>31</v>
      </c>
      <c r="C160" s="11"/>
      <c r="D160" s="11">
        <v>2070000</v>
      </c>
      <c r="E160" s="11"/>
      <c r="F160" s="28">
        <f>SUM(C160:E160)</f>
        <v>2070000</v>
      </c>
    </row>
    <row r="161" spans="1:7" x14ac:dyDescent="0.2">
      <c r="A161" s="13" t="s">
        <v>23</v>
      </c>
      <c r="B161" s="14" t="s">
        <v>32</v>
      </c>
      <c r="C161" s="11"/>
      <c r="D161" s="11"/>
      <c r="E161" s="11"/>
      <c r="F161" s="28">
        <f>SUM(C161:E161)</f>
        <v>0</v>
      </c>
    </row>
    <row r="162" spans="1:7" x14ac:dyDescent="0.2">
      <c r="A162" s="13" t="s">
        <v>25</v>
      </c>
      <c r="B162" s="29"/>
      <c r="C162" s="11"/>
      <c r="D162" s="11"/>
      <c r="E162" s="11"/>
      <c r="F162" s="28"/>
    </row>
    <row r="163" spans="1:7" ht="13.5" thickBot="1" x14ac:dyDescent="0.25">
      <c r="A163" s="15" t="s">
        <v>33</v>
      </c>
      <c r="B163" s="16"/>
      <c r="C163" s="17"/>
      <c r="D163" s="17"/>
      <c r="E163" s="17"/>
      <c r="F163" s="30">
        <f>SUM(C163:E163)</f>
        <v>0</v>
      </c>
    </row>
    <row r="164" spans="1:7" ht="13.5" thickBot="1" x14ac:dyDescent="0.25">
      <c r="A164" s="49" t="s">
        <v>34</v>
      </c>
      <c r="B164" s="50"/>
      <c r="C164" s="31">
        <f>SUM(C157:C163)</f>
        <v>0</v>
      </c>
      <c r="D164" s="31">
        <f>SUM(D157:D163)</f>
        <v>10856000</v>
      </c>
      <c r="E164" s="31">
        <f>SUM(E157:E163)</f>
        <v>79087000</v>
      </c>
      <c r="F164" s="32">
        <f>SUM(F157:F163)</f>
        <v>89943000</v>
      </c>
    </row>
    <row r="165" spans="1:7" x14ac:dyDescent="0.2">
      <c r="B165" s="33"/>
      <c r="C165" s="34"/>
      <c r="D165" s="34"/>
      <c r="E165" s="34"/>
      <c r="F165" s="34"/>
    </row>
    <row r="166" spans="1:7" x14ac:dyDescent="0.2">
      <c r="B166" s="33"/>
      <c r="C166" s="34"/>
      <c r="D166" s="34"/>
      <c r="E166" s="34"/>
      <c r="F166" s="34"/>
    </row>
    <row r="167" spans="1:7" x14ac:dyDescent="0.2">
      <c r="B167" s="33"/>
      <c r="C167" s="34"/>
      <c r="D167" s="34"/>
      <c r="E167" s="34"/>
      <c r="F167" s="34"/>
    </row>
    <row r="168" spans="1:7" x14ac:dyDescent="0.2">
      <c r="B168" s="3"/>
      <c r="C168" s="3"/>
      <c r="D168" s="3"/>
      <c r="E168" s="3"/>
      <c r="F168" s="3"/>
    </row>
    <row r="169" spans="1:7" ht="15.75" x14ac:dyDescent="0.2">
      <c r="B169" s="51" t="s">
        <v>41</v>
      </c>
      <c r="C169" s="51"/>
      <c r="D169" s="51"/>
      <c r="E169" s="51"/>
      <c r="F169" s="51"/>
    </row>
    <row r="170" spans="1:7" ht="13.5" thickBot="1" x14ac:dyDescent="0.25">
      <c r="B170" s="3"/>
      <c r="C170" s="3"/>
      <c r="D170" s="3"/>
      <c r="E170" s="3"/>
      <c r="F170" s="3"/>
    </row>
    <row r="171" spans="1:7" ht="26.25" thickBot="1" x14ac:dyDescent="0.25">
      <c r="A171" s="23" t="s">
        <v>42</v>
      </c>
      <c r="B171" s="52" t="s">
        <v>43</v>
      </c>
      <c r="C171" s="52"/>
      <c r="D171" s="52"/>
      <c r="E171" s="52" t="s">
        <v>44</v>
      </c>
      <c r="F171" s="53"/>
    </row>
    <row r="172" spans="1:7" x14ac:dyDescent="0.2">
      <c r="A172" s="9" t="s">
        <v>15</v>
      </c>
      <c r="B172" s="54"/>
      <c r="C172" s="54"/>
      <c r="D172" s="54"/>
      <c r="E172" s="55"/>
      <c r="F172" s="56"/>
    </row>
    <row r="173" spans="1:7" ht="13.5" thickBot="1" x14ac:dyDescent="0.25">
      <c r="A173" s="15" t="s">
        <v>17</v>
      </c>
      <c r="B173" s="41"/>
      <c r="C173" s="41"/>
      <c r="D173" s="41"/>
      <c r="E173" s="42"/>
      <c r="F173" s="43"/>
    </row>
    <row r="174" spans="1:7" ht="13.5" thickBot="1" x14ac:dyDescent="0.25">
      <c r="A174" s="44" t="s">
        <v>34</v>
      </c>
      <c r="B174" s="45"/>
      <c r="C174" s="45"/>
      <c r="D174" s="46"/>
      <c r="E174" s="47">
        <f>SUM(E172:F173)</f>
        <v>0</v>
      </c>
      <c r="F174" s="48"/>
      <c r="G174" s="40" t="s">
        <v>45</v>
      </c>
    </row>
    <row r="176" spans="1:7" x14ac:dyDescent="0.2">
      <c r="B176" s="1" t="s">
        <v>46</v>
      </c>
    </row>
  </sheetData>
  <mergeCells count="46">
    <mergeCell ref="A49:B49"/>
    <mergeCell ref="B2:F2"/>
    <mergeCell ref="B4:F4"/>
    <mergeCell ref="B6:F6"/>
    <mergeCell ref="E7:F7"/>
    <mergeCell ref="A8:A9"/>
    <mergeCell ref="A16:B16"/>
    <mergeCell ref="A26:B26"/>
    <mergeCell ref="B29:F29"/>
    <mergeCell ref="E30:F30"/>
    <mergeCell ref="A31:A32"/>
    <mergeCell ref="A39:B39"/>
    <mergeCell ref="E98:F98"/>
    <mergeCell ref="B52:F52"/>
    <mergeCell ref="E53:F53"/>
    <mergeCell ref="A54:A55"/>
    <mergeCell ref="A62:B62"/>
    <mergeCell ref="A72:B72"/>
    <mergeCell ref="B74:F74"/>
    <mergeCell ref="E75:F75"/>
    <mergeCell ref="A76:A77"/>
    <mergeCell ref="A84:B84"/>
    <mergeCell ref="A94:B94"/>
    <mergeCell ref="B97:F97"/>
    <mergeCell ref="A154:B154"/>
    <mergeCell ref="A99:A100"/>
    <mergeCell ref="A107:B107"/>
    <mergeCell ref="A117:B117"/>
    <mergeCell ref="B121:F121"/>
    <mergeCell ref="E122:F122"/>
    <mergeCell ref="A123:A124"/>
    <mergeCell ref="A131:B131"/>
    <mergeCell ref="A141:B141"/>
    <mergeCell ref="B144:F144"/>
    <mergeCell ref="E145:F145"/>
    <mergeCell ref="A146:A147"/>
    <mergeCell ref="B173:D173"/>
    <mergeCell ref="E173:F173"/>
    <mergeCell ref="A174:D174"/>
    <mergeCell ref="E174:F174"/>
    <mergeCell ref="A164:B164"/>
    <mergeCell ref="B169:F169"/>
    <mergeCell ref="B171:D171"/>
    <mergeCell ref="E171:F171"/>
    <mergeCell ref="B172:D172"/>
    <mergeCell ref="E172:F172"/>
  </mergeCells>
  <conditionalFormatting sqref="C62:E62 C72:E72 F56:F62 F67:F72 C96:F96 C142:F143 C165:F167 C120:F120">
    <cfRule type="cellIs" dxfId="11" priority="10" stopIfTrue="1" operator="equal">
      <formula>0</formula>
    </cfRule>
  </conditionalFormatting>
  <conditionalFormatting sqref="F19:F20">
    <cfRule type="cellIs" dxfId="10" priority="9" stopIfTrue="1" operator="equal">
      <formula>0</formula>
    </cfRule>
  </conditionalFormatting>
  <conditionalFormatting sqref="F65:F66">
    <cfRule type="cellIs" dxfId="9" priority="8" stopIfTrue="1" operator="equal">
      <formula>0</formula>
    </cfRule>
  </conditionalFormatting>
  <conditionalFormatting sqref="F21:F28 C26:E28 E174:F174 C50:F51 C73:F73">
    <cfRule type="cellIs" dxfId="8" priority="12" stopIfTrue="1" operator="equal">
      <formula>0</formula>
    </cfRule>
  </conditionalFormatting>
  <conditionalFormatting sqref="C49:E49 F33 F42:F49 F35:F38">
    <cfRule type="cellIs" dxfId="7" priority="11" stopIfTrue="1" operator="equal">
      <formula>0</formula>
    </cfRule>
  </conditionalFormatting>
  <conditionalFormatting sqref="C94:E95 F87:F95 F78:F83">
    <cfRule type="cellIs" dxfId="6" priority="7" stopIfTrue="1" operator="equal">
      <formula>0</formula>
    </cfRule>
  </conditionalFormatting>
  <conditionalFormatting sqref="C117:E117 F110:F117 F101:F107 C107:E107">
    <cfRule type="cellIs" dxfId="5" priority="6" stopIfTrue="1" operator="equal">
      <formula>0</formula>
    </cfRule>
  </conditionalFormatting>
  <conditionalFormatting sqref="C39:F39">
    <cfRule type="cellIs" dxfId="4" priority="5" stopIfTrue="1" operator="equal">
      <formula>0</formula>
    </cfRule>
  </conditionalFormatting>
  <conditionalFormatting sqref="F34">
    <cfRule type="cellIs" dxfId="3" priority="4" stopIfTrue="1" operator="equal">
      <formula>0</formula>
    </cfRule>
  </conditionalFormatting>
  <conditionalFormatting sqref="C84:F84">
    <cfRule type="cellIs" dxfId="2" priority="3" stopIfTrue="1" operator="equal">
      <formula>0</formula>
    </cfRule>
  </conditionalFormatting>
  <conditionalFormatting sqref="C141:E141 F134:F141 F125:F131 C131:E131">
    <cfRule type="cellIs" dxfId="1" priority="2" stopIfTrue="1" operator="equal">
      <formula>0</formula>
    </cfRule>
  </conditionalFormatting>
  <conditionalFormatting sqref="C154:E154 C164:E164 F148:F154 F157:F164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79" orientation="portrait" r:id="rId1"/>
  <rowBreaks count="1" manualBreakCount="1"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2019-02-28T08:18:20Z</dcterms:created>
  <dcterms:modified xsi:type="dcterms:W3CDTF">2019-02-28T08:25:11Z</dcterms:modified>
</cp:coreProperties>
</file>