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<sst xmlns="http://schemas.openxmlformats.org/spreadsheetml/2006/main" count="111" uniqueCount="97">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</sst>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0.0"/>
    <numFmt numFmtId="166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2110486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1416800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382536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311150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/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/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2110486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2">
        <f>+C38+C39+C40</f>
        <v>99877913</v>
      </c>
    </row>
    <row r="38" spans="1:3" s="28" customFormat="1" ht="12" customHeight="1" x14ac:dyDescent="0.2">
      <c r="A38" s="44" t="s">
        <v>73</v>
      </c>
      <c r="B38" s="45" t="s">
        <v>74</v>
      </c>
      <c r="C38" s="46"/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4">
        <f>82063132+15757091+601216+40000+7662+768600+49073+343560+218579+29000</f>
        <v>99877913</v>
      </c>
    </row>
    <row r="41" spans="1:3" s="37" customFormat="1" ht="15" customHeight="1" thickBot="1" x14ac:dyDescent="0.25">
      <c r="A41" s="53" t="s">
        <v>79</v>
      </c>
      <c r="B41" s="55" t="s">
        <v>80</v>
      </c>
      <c r="C41" s="56">
        <f>+C36+C37</f>
        <v>101988399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6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101854399</v>
      </c>
    </row>
    <row r="46" spans="1:3" ht="12" customHeight="1" x14ac:dyDescent="0.2">
      <c r="A46" s="32" t="s">
        <v>16</v>
      </c>
      <c r="B46" s="40" t="s">
        <v>83</v>
      </c>
      <c r="C46" s="67">
        <f>59218235+12959485+492800+7662+630000-242106</f>
        <v>73066076</v>
      </c>
    </row>
    <row r="47" spans="1:3" ht="12" customHeight="1" x14ac:dyDescent="0.2">
      <c r="A47" s="32" t="s">
        <v>18</v>
      </c>
      <c r="B47" s="33" t="s">
        <v>84</v>
      </c>
      <c r="C47" s="68">
        <f>13243515+2797606+108416+138600-3565</f>
        <v>16284572</v>
      </c>
    </row>
    <row r="48" spans="1:3" ht="12" customHeight="1" x14ac:dyDescent="0.2">
      <c r="A48" s="32" t="s">
        <v>20</v>
      </c>
      <c r="B48" s="33" t="s">
        <v>85</v>
      </c>
      <c r="C48" s="69">
        <f>11335718+294744+343560+529729</f>
        <v>12503751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1" t="s">
        <v>38</v>
      </c>
      <c r="B51" s="42" t="s">
        <v>88</v>
      </c>
      <c r="C51" s="65">
        <f>SUM(C52:C54)</f>
        <v>134000</v>
      </c>
    </row>
    <row r="52" spans="1:3" s="66" customFormat="1" ht="12" customHeight="1" x14ac:dyDescent="0.2">
      <c r="A52" s="32" t="s">
        <v>40</v>
      </c>
      <c r="B52" s="40" t="s">
        <v>89</v>
      </c>
      <c r="C52" s="70">
        <f>65000+40000+29000</f>
        <v>134000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1" t="s">
        <v>48</v>
      </c>
      <c r="B56" s="42" t="s">
        <v>93</v>
      </c>
      <c r="C56" s="71"/>
    </row>
    <row r="57" spans="1:3" ht="13.5" thickBot="1" x14ac:dyDescent="0.25">
      <c r="A57" s="41" t="s">
        <v>50</v>
      </c>
      <c r="B57" s="72" t="s">
        <v>94</v>
      </c>
      <c r="C57" s="65">
        <f>+C45+C51+C56</f>
        <v>101988399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95</v>
      </c>
      <c r="B59" s="76"/>
      <c r="C59" s="77">
        <v>27</v>
      </c>
    </row>
    <row r="60" spans="1:3" ht="13.5" thickBot="1" x14ac:dyDescent="0.25">
      <c r="A60" s="75" t="s">
        <v>96</v>
      </c>
      <c r="B60" s="76"/>
      <c r="C60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30/2017.(XI.30.)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2017-12-04T10:58:11Z</dcterms:created>
  <dcterms:modified xsi:type="dcterms:W3CDTF">2017-12-04T10:58:12Z</dcterms:modified>
</cp:coreProperties>
</file>