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C47" i="1"/>
  <c r="C59" i="1" s="1"/>
  <c r="F59" i="1" s="1"/>
  <c r="F46" i="1"/>
  <c r="E46" i="1"/>
  <c r="F45" i="1"/>
  <c r="E45" i="1"/>
  <c r="F44" i="1"/>
  <c r="E44" i="1"/>
  <c r="E43" i="1"/>
  <c r="E42" i="1"/>
  <c r="F42" i="1" s="1"/>
  <c r="E41" i="1"/>
  <c r="F41" i="1" s="1"/>
  <c r="E40" i="1"/>
  <c r="F40" i="1" s="1"/>
  <c r="E39" i="1"/>
  <c r="C39" i="1"/>
  <c r="F39" i="1" s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E9" i="1"/>
  <c r="C9" i="1"/>
  <c r="C38" i="1" s="1"/>
  <c r="A1" i="1"/>
  <c r="C43" i="1" l="1"/>
  <c r="F43" i="1" s="1"/>
  <c r="F38" i="1"/>
  <c r="F9" i="1"/>
  <c r="F4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<sst xmlns="http://schemas.openxmlformats.org/spreadsheetml/2006/main" count="112" uniqueCount="98">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</sst>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8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0" fontId="24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9">
          <cell r="C9">
            <v>1382012</v>
          </cell>
        </row>
        <row r="14">
          <cell r="C14">
            <v>1382012</v>
          </cell>
        </row>
        <row r="21">
          <cell r="C21">
            <v>358859</v>
          </cell>
        </row>
        <row r="24">
          <cell r="C24">
            <v>358859</v>
          </cell>
        </row>
        <row r="25">
          <cell r="C25">
            <v>358859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1740871</v>
          </cell>
        </row>
        <row r="39">
          <cell r="C39">
            <v>98760274</v>
          </cell>
        </row>
        <row r="40">
          <cell r="C40">
            <v>820681</v>
          </cell>
        </row>
        <row r="42">
          <cell r="C42">
            <v>97939593</v>
          </cell>
        </row>
        <row r="43">
          <cell r="C43">
            <v>100501145</v>
          </cell>
        </row>
        <row r="47">
          <cell r="C47">
            <v>99890295</v>
          </cell>
        </row>
        <row r="48">
          <cell r="C48">
            <v>71236352</v>
          </cell>
        </row>
        <row r="49">
          <cell r="C49">
            <v>12731399</v>
          </cell>
        </row>
        <row r="50">
          <cell r="C50">
            <v>15922544</v>
          </cell>
        </row>
        <row r="53">
          <cell r="C53">
            <v>610850</v>
          </cell>
        </row>
        <row r="54">
          <cell r="C54">
            <v>610850</v>
          </cell>
        </row>
        <row r="59">
          <cell r="C59">
            <v>100501145</v>
          </cell>
        </row>
        <row r="61">
          <cell r="C61">
            <v>21</v>
          </cell>
        </row>
      </sheetData>
      <sheetData sheetId="42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0</v>
          </cell>
        </row>
        <row r="42">
          <cell r="C42">
            <v>0</v>
          </cell>
        </row>
        <row r="46">
          <cell r="C46">
            <v>0</v>
          </cell>
        </row>
        <row r="52">
          <cell r="C52">
            <v>0</v>
          </cell>
        </row>
        <row r="58">
          <cell r="C58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F63"/>
  <sheetViews>
    <sheetView tabSelected="1" zoomScale="130" zoomScaleNormal="130" workbookViewId="0">
      <selection activeCell="B10" sqref="B10"/>
    </sheetView>
  </sheetViews>
  <sheetFormatPr defaultRowHeight="12.75" x14ac:dyDescent="0.2"/>
  <cols>
    <col min="1" max="1" width="13.83203125" style="72" customWidth="1"/>
    <col min="2" max="2" width="79.1640625" style="2" customWidth="1"/>
    <col min="3" max="3" width="25" style="77" customWidth="1"/>
    <col min="4" max="4" width="9.33203125" style="2"/>
    <col min="5" max="5" width="11.83203125" style="3" hidden="1" customWidth="1"/>
    <col min="6" max="6" width="12.5" style="3" hidden="1" customWidth="1"/>
    <col min="7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CONCATENATE("9.7. melléklet ",[1]ALAPADATOK!A7," ",[1]ALAPADATOK!B7," ",[1]ALAPADATOK!C7," ",[1]ALAPADATOK!D7," ",[1]ALAPADATOK!E7," ",[1]ALAPADATOK!F7," ",[1]ALAPADATOK!G7," ",[1]ALAPADATOK!H7)</f>
        <v>9.7. melléklet a 3 / 2020. ( II.17. ) önkormányzati határozathoz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1382012</v>
      </c>
      <c r="E9" s="33">
        <f>'[1]9.7.1. sz. mell TIB  '!C9+'[1]9.7.2. sz. mell TIB'!C9</f>
        <v>1382012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'[1]9.7.1. sz. mell TIB  '!C10+'[1]9.7.2. sz. mell TIB'!C10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/>
      <c r="E11" s="33">
        <f>'[1]9.7.1. sz. mell TIB  '!C11+'[1]9.7.2. sz. mell TIB'!C11</f>
        <v>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/>
      <c r="E12" s="33">
        <f>'[1]9.7.1. sz. mell TIB  '!C12+'[1]9.7.2. sz. mell TIB'!C12</f>
        <v>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'[1]9.7.1. sz. mell TIB  '!C13+'[1]9.7.2. sz. mell TIB'!C13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1382012</v>
      </c>
      <c r="E14" s="33">
        <f>'[1]9.7.1. sz. mell TIB  '!C14+'[1]9.7.2. sz. mell TIB'!C14</f>
        <v>1382012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/>
      <c r="E15" s="33">
        <f>'[1]9.7.1. sz. mell TIB  '!C15+'[1]9.7.2. sz. mell TIB'!C15</f>
        <v>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'[1]9.7.1. sz. mell TIB  '!C16+'[1]9.7.2. sz. mell TIB'!C16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'[1]9.7.1. sz. mell TIB  '!C17+'[1]9.7.2. sz. mell TIB'!C17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'[1]9.7.1. sz. mell TIB  '!C18+'[1]9.7.2. sz. mell TIB'!C18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'[1]9.7.1. sz. mell TIB  '!C19+'[1]9.7.2. sz. mell TIB'!C19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'[1]9.7.1. sz. mell TIB  '!C20+'[1]9.7.2. sz. mell TIB'!C20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358859</v>
      </c>
      <c r="E21" s="33">
        <f>'[1]9.7.1. sz. mell TIB  '!C21+'[1]9.7.2. sz. mell TIB'!C21</f>
        <v>358859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'[1]9.7.1. sz. mell TIB  '!C22+'[1]9.7.2. sz. mell TIB'!C22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'[1]9.7.1. sz. mell TIB  '!C23+'[1]9.7.2. sz. mell TIB'!C23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v>358859</v>
      </c>
      <c r="E24" s="33">
        <f>'[1]9.7.1. sz. mell TIB  '!C24+'[1]9.7.2. sz. mell TIB'!C24</f>
        <v>358859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358859</v>
      </c>
      <c r="E25" s="33">
        <f>'[1]9.7.1. sz. mell TIB  '!C25+'[1]9.7.2. sz. mell TIB'!C25</f>
        <v>358859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'[1]9.7.1. sz. mell TIB  '!C26+'[1]9.7.2. sz. mell TIB'!C26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'[1]9.7.1. sz. mell TIB  '!C27+'[1]9.7.2. sz. mell TIB'!C27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'[1]9.7.1. sz. mell TIB  '!C28+'[1]9.7.2. sz. mell TIB'!C28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'[1]9.7.1. sz. mell TIB  '!C29+'[1]9.7.2. sz. mell TIB'!C29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'[1]9.7.1. sz. mell TIB  '!C30+'[1]9.7.2. sz. mell TIB'!C30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'[1]9.7.1. sz. mell TIB  '!C31+'[1]9.7.2. sz. mell TIB'!C31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'[1]9.7.1. sz. mell TIB  '!C32+'[1]9.7.2. sz. mell TIB'!C32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'[1]9.7.1. sz. mell TIB  '!C33+'[1]9.7.2. sz. mell TIB'!C33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'[1]9.7.1. sz. mell TIB  '!C34+'[1]9.7.2. sz. mell TIB'!C34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'[1]9.7.1. sz. mell TIB  '!C35+'[1]9.7.2. sz. mell TIB'!C35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'[1]9.7.1. sz. mell TIB  '!C36+'[1]9.7.2. sz. mell TIB'!C36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'[1]9.7.1. sz. mell TIB  '!C37+'[1]9.7.2. sz. mell TIB'!C37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1740871</v>
      </c>
      <c r="E38" s="33">
        <f>'[1]9.7.1. sz. mell TIB  '!C38+'[1]9.7.2. sz. mell TIB'!C38</f>
        <v>1740871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7">
        <f>+C40+C41+C42</f>
        <v>98760274</v>
      </c>
      <c r="E39" s="33">
        <f>'[1]9.7.1. sz. mell TIB  '!C39+'[1]9.7.2. sz. mell TIB'!C39</f>
        <v>98760274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820681</v>
      </c>
      <c r="E40" s="33">
        <f>'[1]9.7.1. sz. mell TIB  '!C40+'[1]9.7.2. sz. mell TIB'!C40</f>
        <v>820681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'[1]9.7.1. sz. mell TIB  '!C41+'[1]9.7.2. sz. mell TIB'!C41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55">
        <v>97939593</v>
      </c>
      <c r="E42" s="33">
        <f>'[1]9.7.1. sz. mell TIB  '!C42+'[1]9.7.2. sz. mell TIB'!C42</f>
        <v>97939593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59" t="s">
        <v>82</v>
      </c>
      <c r="C43" s="60">
        <f>+C38+C39</f>
        <v>100501145</v>
      </c>
      <c r="E43" s="33">
        <f>'[1]9.7.1. sz. mell TIB  '!C43+'[1]9.7.2. sz. mell TIB'!C43</f>
        <v>100501145</v>
      </c>
      <c r="F43" s="33">
        <f t="shared" si="0"/>
        <v>0</v>
      </c>
    </row>
    <row r="44" spans="1:6" x14ac:dyDescent="0.2">
      <c r="A44" s="61"/>
      <c r="B44" s="62"/>
      <c r="C44" s="63"/>
      <c r="E44" s="33">
        <f>'[1]9.7.1. sz. mell TIB  '!C44+'[1]9.7.2. sz. mell TIB'!C44</f>
        <v>0</v>
      </c>
      <c r="F44" s="33">
        <f t="shared" si="0"/>
        <v>0</v>
      </c>
    </row>
    <row r="45" spans="1:6" s="25" customFormat="1" ht="16.5" customHeight="1" thickBot="1" x14ac:dyDescent="0.25">
      <c r="A45" s="64"/>
      <c r="B45" s="65"/>
      <c r="C45" s="66"/>
      <c r="E45" s="33">
        <f>'[1]9.7.1. sz. mell TIB  '!C45+'[1]9.7.2. sz. mell TIB'!C45</f>
        <v>0</v>
      </c>
      <c r="F45" s="33">
        <f t="shared" si="0"/>
        <v>0</v>
      </c>
    </row>
    <row r="46" spans="1:6" s="69" customFormat="1" ht="12" customHeight="1" thickBot="1" x14ac:dyDescent="0.25">
      <c r="A46" s="67"/>
      <c r="B46" s="68" t="s">
        <v>83</v>
      </c>
      <c r="C46" s="60"/>
      <c r="E46" s="33">
        <f>'[1]9.7.1. sz. mell TIB  '!C46+'[1]9.7.2. sz. mell TIB'!C46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31">
        <f>SUM(C48:C52)</f>
        <v>99890295</v>
      </c>
      <c r="E47" s="33">
        <f>'[1]9.7.1. sz. mell TIB  '!C47+'[1]9.7.2. sz. mell TIB'!C47</f>
        <v>99890295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52">
        <v>71236352</v>
      </c>
      <c r="E48" s="33">
        <f>'[1]9.7.1. sz. mell TIB  '!C48+'[1]9.7.2. sz. mell TIB'!C48</f>
        <v>71236352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v>12731399</v>
      </c>
      <c r="E49" s="33">
        <f>'[1]9.7.1. sz. mell TIB  '!C49+'[1]9.7.2. sz. mell TIB'!C49</f>
        <v>12731399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v>15922544</v>
      </c>
      <c r="E50" s="33">
        <f>'[1]9.7.1. sz. mell TIB  '!C50+'[1]9.7.2. sz. mell TIB'!C50</f>
        <v>15922544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'[1]9.7.1. sz. mell TIB  '!C51+'[1]9.7.2. sz. mell TIB'!C51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'[1]9.7.1. sz. mell TIB  '!C52+'[1]9.7.2. sz. mell TIB'!C52</f>
        <v>0</v>
      </c>
      <c r="F52" s="33">
        <f t="shared" si="0"/>
        <v>0</v>
      </c>
    </row>
    <row r="53" spans="1:6" s="69" customFormat="1" ht="12" customHeight="1" thickBot="1" x14ac:dyDescent="0.25">
      <c r="A53" s="47" t="s">
        <v>38</v>
      </c>
      <c r="B53" s="48" t="s">
        <v>90</v>
      </c>
      <c r="C53" s="31">
        <f>SUM(C54:C56)</f>
        <v>610850</v>
      </c>
      <c r="E53" s="33">
        <f>'[1]9.7.1. sz. mell TIB  '!C53+'[1]9.7.2. sz. mell TIB'!C53</f>
        <v>610850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2">
        <v>610850</v>
      </c>
      <c r="E54" s="33">
        <f>'[1]9.7.1. sz. mell TIB  '!C54+'[1]9.7.2. sz. mell TIB'!C54</f>
        <v>610850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'[1]9.7.1. sz. mell TIB  '!C55+'[1]9.7.2. sz. mell TIB'!C55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'[1]9.7.1. sz. mell TIB  '!C56+'[1]9.7.2. sz. mell TIB'!C56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'[1]9.7.1. sz. mell TIB  '!C57+'[1]9.7.2. sz. mell TIB'!C57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'[1]9.7.1. sz. mell TIB  '!C58+'[1]9.7.2. sz. mell TIB'!C58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0" t="s">
        <v>96</v>
      </c>
      <c r="C59" s="71">
        <f>+C47+C53+C58</f>
        <v>100501145</v>
      </c>
      <c r="E59" s="33">
        <f>'[1]9.7.1. sz. mell TIB  '!C59+'[1]9.7.2. sz. mell TIB'!C59</f>
        <v>100501145</v>
      </c>
      <c r="F59" s="33">
        <f t="shared" si="0"/>
        <v>0</v>
      </c>
    </row>
    <row r="60" spans="1:6" ht="14.25" customHeight="1" thickBot="1" x14ac:dyDescent="0.25">
      <c r="C60" s="73"/>
      <c r="E60" s="33">
        <f>'[1]9.7.1. sz. mell TIB  '!C60+'[1]9.7.2. sz. mell TIB'!C60</f>
        <v>0</v>
      </c>
      <c r="F60" s="33">
        <f t="shared" si="0"/>
        <v>0</v>
      </c>
    </row>
    <row r="61" spans="1:6" ht="13.5" thickBot="1" x14ac:dyDescent="0.25">
      <c r="A61" s="74" t="s">
        <v>97</v>
      </c>
      <c r="B61" s="75"/>
      <c r="C61" s="76">
        <v>21</v>
      </c>
      <c r="E61" s="33" t="e">
        <f>'[1]9.7.1. sz. mell TIB  '!C61+'[1]9.7.2. sz. mell TIB'!#REF!</f>
        <v>#REF!</v>
      </c>
      <c r="F61" s="33" t="e">
        <f t="shared" si="0"/>
        <v>#REF!</v>
      </c>
    </row>
    <row r="62" spans="1:6" x14ac:dyDescent="0.2">
      <c r="E62" s="33"/>
      <c r="F62" s="33"/>
    </row>
    <row r="63" spans="1:6" x14ac:dyDescent="0.2">
      <c r="E63" s="33"/>
      <c r="F63" s="3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2020-02-17T08:06:03Z</dcterms:created>
  <dcterms:modified xsi:type="dcterms:W3CDTF">2020-02-17T08:06:04Z</dcterms:modified>
</cp:coreProperties>
</file>