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-6\Desktop\beszámoló2016\"/>
    </mc:Choice>
  </mc:AlternateContent>
  <bookViews>
    <workbookView xWindow="360" yWindow="75" windowWidth="11340" windowHeight="6795" tabRatio="847" firstSheet="2" activeTab="8"/>
  </bookViews>
  <sheets>
    <sheet name="1.sz.melléklet" sheetId="19" r:id="rId1"/>
    <sheet name="2. sz.melléklet" sheetId="3" r:id="rId2"/>
    <sheet name="3.sz. melléklet" sheetId="20" r:id="rId3"/>
    <sheet name="4. sz. melléklet" sheetId="2" r:id="rId4"/>
    <sheet name="5. sz. melléklet" sheetId="18" r:id="rId5"/>
    <sheet name="6. sz.melléklet" sheetId="5" r:id="rId6"/>
    <sheet name="7.sz. melléklet" sheetId="21" r:id="rId7"/>
    <sheet name="8.sz. melléklet" sheetId="22" r:id="rId8"/>
    <sheet name="9.sz.melléklet" sheetId="23" r:id="rId9"/>
    <sheet name="10.sz.melléklet" sheetId="24" r:id="rId10"/>
    <sheet name="11.sz.melléklet" sheetId="25" r:id="rId11"/>
    <sheet name="12. sz. melléklet" sheetId="26" r:id="rId12"/>
  </sheets>
  <calcPr calcId="171027" iterateDelta="1E-4"/>
</workbook>
</file>

<file path=xl/calcChain.xml><?xml version="1.0" encoding="utf-8"?>
<calcChain xmlns="http://schemas.openxmlformats.org/spreadsheetml/2006/main">
  <c r="C33" i="23" l="1"/>
  <c r="G16" i="3" l="1"/>
  <c r="H21" i="3"/>
  <c r="C41" i="2" l="1"/>
  <c r="C36" i="2"/>
  <c r="C23" i="2"/>
  <c r="B16" i="18" l="1"/>
  <c r="C14" i="2"/>
  <c r="B16" i="3"/>
  <c r="E123" i="20"/>
  <c r="C18" i="21"/>
  <c r="C16" i="5"/>
  <c r="H16" i="3"/>
  <c r="H23" i="3" s="1"/>
  <c r="G21" i="3"/>
  <c r="G23" i="3" s="1"/>
  <c r="D123" i="20"/>
  <c r="F123" i="20"/>
  <c r="H123" i="20"/>
  <c r="I123" i="20"/>
  <c r="J123" i="20"/>
  <c r="K123" i="20"/>
  <c r="L123" i="20"/>
  <c r="M123" i="20"/>
  <c r="N123" i="20"/>
  <c r="O123" i="20"/>
  <c r="P123" i="20"/>
  <c r="C123" i="20"/>
  <c r="D58" i="20"/>
  <c r="E58" i="20"/>
  <c r="F58" i="20"/>
  <c r="H58" i="20"/>
  <c r="G58" i="20"/>
  <c r="I58" i="20"/>
  <c r="J58" i="20"/>
  <c r="K58" i="20"/>
  <c r="L58" i="20"/>
  <c r="M58" i="20"/>
  <c r="P58" i="20"/>
  <c r="N58" i="20"/>
  <c r="O58" i="20"/>
  <c r="C58" i="20"/>
  <c r="E17" i="26"/>
  <c r="D17" i="26"/>
  <c r="C17" i="26"/>
  <c r="E9" i="26"/>
  <c r="C39" i="24"/>
  <c r="C41" i="24" s="1"/>
  <c r="D39" i="24"/>
  <c r="D41" i="24" s="1"/>
  <c r="E39" i="24"/>
  <c r="E41" i="24" s="1"/>
  <c r="F39" i="24"/>
  <c r="F41" i="24" s="1"/>
  <c r="G39" i="24"/>
  <c r="G41" i="24" s="1"/>
  <c r="H39" i="24"/>
  <c r="H41" i="24" s="1"/>
  <c r="I39" i="24"/>
  <c r="I41" i="24" s="1"/>
  <c r="J39" i="24"/>
  <c r="J41" i="24" s="1"/>
  <c r="K39" i="24"/>
  <c r="K41" i="24" s="1"/>
  <c r="L39" i="24"/>
  <c r="L41" i="24" s="1"/>
  <c r="M39" i="24"/>
  <c r="N39" i="24"/>
  <c r="N41" i="24" s="1"/>
  <c r="G19" i="24"/>
  <c r="G21" i="24" s="1"/>
  <c r="H19" i="24"/>
  <c r="J19" i="24"/>
  <c r="J21" i="24" s="1"/>
  <c r="M19" i="24"/>
  <c r="M21" i="24" s="1"/>
  <c r="C19" i="24"/>
  <c r="C21" i="24" s="1"/>
  <c r="F19" i="24"/>
  <c r="F21" i="24" s="1"/>
  <c r="D19" i="24"/>
  <c r="D21" i="24" s="1"/>
  <c r="E19" i="24"/>
  <c r="E21" i="24" s="1"/>
  <c r="I19" i="24"/>
  <c r="I21" i="24" s="1"/>
  <c r="K19" i="24"/>
  <c r="K21" i="24" s="1"/>
  <c r="L19" i="24"/>
  <c r="L21" i="24" s="1"/>
  <c r="N19" i="24"/>
  <c r="N21" i="24" s="1"/>
  <c r="H21" i="24"/>
  <c r="D16" i="3"/>
  <c r="D21" i="3" s="1"/>
  <c r="D23" i="3" s="1"/>
  <c r="C16" i="3"/>
  <c r="C21" i="3" s="1"/>
  <c r="C23" i="3" s="1"/>
  <c r="B39" i="24"/>
  <c r="B41" i="24" s="1"/>
  <c r="B19" i="24"/>
  <c r="B21" i="24" s="1"/>
  <c r="C20" i="23"/>
  <c r="B21" i="3"/>
  <c r="B23" i="3" s="1"/>
  <c r="F16" i="3"/>
  <c r="F21" i="3" s="1"/>
  <c r="F23" i="3" s="1"/>
  <c r="C76" i="23"/>
  <c r="C16" i="25"/>
  <c r="E33" i="23"/>
  <c r="E76" i="23"/>
  <c r="D33" i="23"/>
  <c r="D76" i="23"/>
  <c r="E20" i="23"/>
  <c r="E64" i="23"/>
  <c r="D20" i="23"/>
  <c r="D77" i="23" s="1"/>
  <c r="D64" i="23"/>
  <c r="C64" i="23"/>
  <c r="C27" i="2"/>
  <c r="M41" i="24" l="1"/>
  <c r="E124" i="20"/>
  <c r="E126" i="20" s="1"/>
  <c r="E77" i="23"/>
  <c r="D78" i="23"/>
  <c r="D80" i="23" s="1"/>
  <c r="E78" i="23"/>
  <c r="E80" i="23" s="1"/>
  <c r="C78" i="23"/>
  <c r="C80" i="23" s="1"/>
  <c r="C77" i="23"/>
  <c r="D59" i="20"/>
  <c r="D61" i="20" s="1"/>
  <c r="C28" i="21"/>
</calcChain>
</file>

<file path=xl/comments1.xml><?xml version="1.0" encoding="utf-8"?>
<comments xmlns="http://schemas.openxmlformats.org/spreadsheetml/2006/main">
  <authors>
    <author>Szabó Marika</author>
  </authors>
  <commentList>
    <comment ref="B3" authorId="0" shapeId="0">
      <text>
        <r>
          <rPr>
            <b/>
            <sz val="8"/>
            <color indexed="81"/>
            <rFont val="Tahoma"/>
            <charset val="238"/>
          </rPr>
          <t>Szabó Marika: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<sst xmlns="http://schemas.openxmlformats.org/spreadsheetml/2006/main" count="690" uniqueCount="384">
  <si>
    <t>Összesen</t>
  </si>
  <si>
    <t>Bevételek</t>
  </si>
  <si>
    <t>Kiadások</t>
  </si>
  <si>
    <t>Személyi juttatások</t>
  </si>
  <si>
    <t>Felhalmozási bevételek</t>
  </si>
  <si>
    <t>Dologi kiadások</t>
  </si>
  <si>
    <t>Általános tartalék</t>
  </si>
  <si>
    <t>Mindösszesen</t>
  </si>
  <si>
    <t>Megnevezés</t>
  </si>
  <si>
    <t>MEP finanszírozás</t>
  </si>
  <si>
    <t>Tárgyévi bevételek</t>
  </si>
  <si>
    <t>Tárgyévi működési kiadások</t>
  </si>
  <si>
    <t>eFt</t>
  </si>
  <si>
    <t>Leányvár Község Önkormányzata</t>
  </si>
  <si>
    <t xml:space="preserve">Leányvár Község Önkormányzata </t>
  </si>
  <si>
    <t>Építményadó</t>
  </si>
  <si>
    <t xml:space="preserve">Címrend </t>
  </si>
  <si>
    <t>Cím</t>
  </si>
  <si>
    <t>Alcím</t>
  </si>
  <si>
    <t>Cím neve</t>
  </si>
  <si>
    <t>1.</t>
  </si>
  <si>
    <t xml:space="preserve"> Szennyvíz gyűjtése, tisztítása, elhelyezése</t>
  </si>
  <si>
    <t>Települési hulladék vegyes(ömlesztett) begyűjtése, szállítása, átrakása</t>
  </si>
  <si>
    <t>Közutak, hidak, alagutak üzemeltetése, fenntartása</t>
  </si>
  <si>
    <t>Óvodai intézményi étkeztetés</t>
  </si>
  <si>
    <t>Iskolai intézményi étkeztetés</t>
  </si>
  <si>
    <t>Önkormányzati jogalkotás</t>
  </si>
  <si>
    <t xml:space="preserve">Közvilágítás </t>
  </si>
  <si>
    <t>Ár- és belvízvédelmmel összefüggő tevékenységek</t>
  </si>
  <si>
    <t>Óvodai nevelés, ellátás</t>
  </si>
  <si>
    <t>Család- és nővédelmi egészségügyi gondozás</t>
  </si>
  <si>
    <t>Ifjúság-egészségügyi gondozás</t>
  </si>
  <si>
    <t>Lakásfenntartási támogatás normatív alapon</t>
  </si>
  <si>
    <t>Ápolási díj alanyi jogon</t>
  </si>
  <si>
    <t>Ápolási díj méltányossági alapon</t>
  </si>
  <si>
    <t>Rendszeres gyermekvédelmi pénzbeli ellátás</t>
  </si>
  <si>
    <t>Kiegészítő gyermekvédelmi támogatás</t>
  </si>
  <si>
    <t>Óvodáztatási támogatás</t>
  </si>
  <si>
    <t xml:space="preserve"> Mozgáskorlátozottak közlekedési támogatása</t>
  </si>
  <si>
    <t xml:space="preserve"> Egyéb önkormányzati eseti pénzbeli ellátások</t>
  </si>
  <si>
    <t>Adósságkezelési szolgáltatás</t>
  </si>
  <si>
    <t xml:space="preserve"> Közgyógyellátás</t>
  </si>
  <si>
    <t xml:space="preserve"> Köztemetés</t>
  </si>
  <si>
    <t>Szociális étkeztetés</t>
  </si>
  <si>
    <t>Házi segítségnyújtás</t>
  </si>
  <si>
    <t>Családsegítés</t>
  </si>
  <si>
    <t xml:space="preserve">Könyvtári szolgáltatások       </t>
  </si>
  <si>
    <t>Köztemető fenntartás és működtetés</t>
  </si>
  <si>
    <t>Nemzeti ünnepek programjai</t>
  </si>
  <si>
    <t>Lakóingatlan bérbeadása, üzemeltetése</t>
  </si>
  <si>
    <t>Sor- szám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</si>
  <si>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</si>
  <si>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</si>
  <si>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</si>
  <si>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</si>
  <si>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</si>
  <si>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</si>
  <si>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</si>
  <si>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</si>
  <si>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</si>
  <si>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</si>
  <si>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</si>
  <si>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</si>
  <si>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</si>
  <si>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</si>
  <si>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</si>
  <si>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</si>
  <si>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</si>
  <si>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</si>
  <si>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</si>
  <si>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</si>
  <si>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</si>
  <si>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</si>
  <si>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</si>
  <si>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</si>
  <si>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</si>
  <si>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</si>
  <si>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</si>
  <si>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</si>
  <si>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</si>
  <si>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</si>
  <si>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</si>
  <si>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</si>
  <si>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</si>
  <si>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</si>
  <si>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</si>
  <si>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</si>
  <si>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</si>
  <si>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</si>
  <si>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</si>
  <si>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</si>
  <si>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</si>
  <si>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</si>
  <si>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</si>
  <si>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</si>
  <si>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</si>
  <si>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</si>
  <si>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Összesen:</t>
  </si>
  <si>
    <t>Tartalékok</t>
  </si>
  <si>
    <t>Tartalék összesen:</t>
  </si>
  <si>
    <t>I. Működési bevételek és kiadások</t>
  </si>
  <si>
    <t>Ssz</t>
  </si>
  <si>
    <t xml:space="preserve">1. </t>
  </si>
  <si>
    <t xml:space="preserve">2. </t>
  </si>
  <si>
    <t xml:space="preserve">5. </t>
  </si>
  <si>
    <t xml:space="preserve">6. </t>
  </si>
  <si>
    <t>Továbbadási (lebonyolítási) célú működési bevétel</t>
  </si>
  <si>
    <t>Működési célú kölcsönök visszatérülése, igénybevétele</t>
  </si>
  <si>
    <t xml:space="preserve">8. </t>
  </si>
  <si>
    <t>Rövid lejáratú értékpapírok ért., kibocsátása</t>
  </si>
  <si>
    <t xml:space="preserve">10. </t>
  </si>
  <si>
    <t>Működési célú előző évi pénzmaradvány igénybevétele</t>
  </si>
  <si>
    <t>Működési célú bevételek összesen</t>
  </si>
  <si>
    <t xml:space="preserve">12. </t>
  </si>
  <si>
    <t>Munkaadókat terhelő járulékok</t>
  </si>
  <si>
    <t xml:space="preserve">14. </t>
  </si>
  <si>
    <t xml:space="preserve">Dologi kiad. és egyéb folyó kiad. </t>
  </si>
  <si>
    <t xml:space="preserve">17. </t>
  </si>
  <si>
    <t>Továbbadási (lebonyolítási) célú működési kiadás</t>
  </si>
  <si>
    <t>Ellátottak pénzbeli juttatása</t>
  </si>
  <si>
    <t xml:space="preserve">19. </t>
  </si>
  <si>
    <t>Működési c. kölcsönök nyújtása és törleszt.</t>
  </si>
  <si>
    <t xml:space="preserve"> 22. </t>
  </si>
  <si>
    <t>Rövid lejáratú értékpapírok bevált., vásárlása</t>
  </si>
  <si>
    <t xml:space="preserve">23. </t>
  </si>
  <si>
    <t>Működési célú kiadások összesen:</t>
  </si>
  <si>
    <t>II. Felhalmozási célú bevételek és kiadások</t>
  </si>
  <si>
    <t xml:space="preserve">Önkorm. felhalmozási és tőke jellegű bev. </t>
  </si>
  <si>
    <t>Önkormányzatok sajátos felhalmozási és tőke bevételei</t>
  </si>
  <si>
    <t>Felhalmozási célú pénzeszközátvétel áht.-n kívülről</t>
  </si>
  <si>
    <t>Támogatásértékű felhalmozási bevétel</t>
  </si>
  <si>
    <t>Továbbadási (lebonyolítási) célú felhalmozási bevétel</t>
  </si>
  <si>
    <t>Felhalmozási ÁFA visszatérülése</t>
  </si>
  <si>
    <t>Értékesített tárgyi eszk. és immateriális javak ÁFÁ-ja</t>
  </si>
  <si>
    <t>Felhalmozási célú kölcsönök visszatérülése, igénybevétele</t>
  </si>
  <si>
    <t>Hosszú lejáratú hitel</t>
  </si>
  <si>
    <t>Hosszú lejáratú értékpapírok kibocsátása</t>
  </si>
  <si>
    <t>Felhalmozási célú előző évi pénzmaradvány igénybevétele</t>
  </si>
  <si>
    <t>Felhalmozási célú bevételek összesen (25+ …+36)</t>
  </si>
  <si>
    <t>Felhalmozási kiadások (ÁFÁ-val)</t>
  </si>
  <si>
    <t>Felújítási kiadások (ÁFÁ-val)</t>
  </si>
  <si>
    <t>Értékesített tárgyi eszk., immat. javak utáni áfa befizetés</t>
  </si>
  <si>
    <t>Felhalmozási célú pénzeszközátadás áht.-n kívülre</t>
  </si>
  <si>
    <t>Támogatási célú pénzeszközátadás államháztartáson</t>
  </si>
  <si>
    <t>Továbbadási (lebonyoltási) célú felhalmozási kiadás</t>
  </si>
  <si>
    <t>Felhalmozási célú kölcsönök nyújtása és törlesztése</t>
  </si>
  <si>
    <t>Hosszú lejáratú hitel visszafizetése</t>
  </si>
  <si>
    <t>Hosszú lejáratú hitel kamata</t>
  </si>
  <si>
    <t>Hosszú lejáratú értékpapírok beváltása</t>
  </si>
  <si>
    <t>48.</t>
  </si>
  <si>
    <t>49.</t>
  </si>
  <si>
    <t>Felhalmozási célú kiadások összesen:</t>
  </si>
  <si>
    <t>50.</t>
  </si>
  <si>
    <t>Önkormányzat bevételei összesen:</t>
  </si>
  <si>
    <t>51.</t>
  </si>
  <si>
    <t>Önkormányzat kiadásai összesen:</t>
  </si>
  <si>
    <t>Előirányzat összesen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</si>
  <si>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</si>
  <si>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</si>
  <si>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</si>
  <si>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</si>
  <si>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</si>
  <si>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</si>
  <si>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</si>
  <si>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</si>
  <si>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</si>
  <si>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</si>
  <si>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</si>
  <si>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</si>
  <si>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Kiadások összesen</t>
  </si>
  <si>
    <t>Előirányzat-felhasználási ütemterv</t>
  </si>
  <si>
    <t>Az önkormányzat által nyújtot közvetett támogatások</t>
  </si>
  <si>
    <t>jogcím</t>
  </si>
  <si>
    <t>Helyi adónál biztosított kedvezmények</t>
  </si>
  <si>
    <t>Bérbeadásnál nyújtott kedvezmény</t>
  </si>
  <si>
    <t>Egyéb nyújtott kedvezmény</t>
  </si>
  <si>
    <t xml:space="preserve">Bevételek összesen </t>
  </si>
  <si>
    <t>Visszanem térítendő lakás építási tám.</t>
  </si>
  <si>
    <t>Támog.</t>
  </si>
  <si>
    <t>Közhat.bev.</t>
  </si>
  <si>
    <t>átvett.pe.</t>
  </si>
  <si>
    <t>Működési bevételek</t>
  </si>
  <si>
    <t>Tám.c.felh. bev.</t>
  </si>
  <si>
    <t>Átv.pe. felhalm-ra</t>
  </si>
  <si>
    <t>Tám.kölcs. visszat.</t>
  </si>
  <si>
    <t>Műk.hitel</t>
  </si>
  <si>
    <t>Fejl.hitel</t>
  </si>
  <si>
    <t>Pénzforg.n.bev.</t>
  </si>
  <si>
    <t>Bevételek mindösszesen</t>
  </si>
  <si>
    <t>Személyi jutt.</t>
  </si>
  <si>
    <t>Járulé- kok</t>
  </si>
  <si>
    <t>Dologi kiad.</t>
  </si>
  <si>
    <t>Pénzeszk.átad.</t>
  </si>
  <si>
    <t>Tám.ért. kiad.</t>
  </si>
  <si>
    <t>Felújítás</t>
  </si>
  <si>
    <t>Beruhá-zás</t>
  </si>
  <si>
    <t>Felh.átad. pe.</t>
  </si>
  <si>
    <t>Felhalmozási kiadás</t>
  </si>
  <si>
    <t>Működési kiadás</t>
  </si>
  <si>
    <t>Tartalék</t>
  </si>
  <si>
    <t>Lét-szám</t>
  </si>
  <si>
    <t>Felhalmozási kiadások</t>
  </si>
  <si>
    <t>Kiadások mindösszesen</t>
  </si>
  <si>
    <t>Leányvári Óvoda</t>
  </si>
  <si>
    <t>Sajátos nevelési igényű gyremekek óvodai nevelése, ellátása</t>
  </si>
  <si>
    <t>Nemzetiségi óvodai nevelés, ellátás</t>
  </si>
  <si>
    <t>Intézmény finanszírozás</t>
  </si>
  <si>
    <t>Halmozódásmentes főösszeg</t>
  </si>
  <si>
    <t>Int. fin.</t>
  </si>
  <si>
    <t>Halmozódás mentes főösszeg</t>
  </si>
  <si>
    <t xml:space="preserve">Intézmény finanszírozás </t>
  </si>
  <si>
    <t>52.</t>
  </si>
  <si>
    <t>53.</t>
  </si>
  <si>
    <t>Személyi juttatások (K1)</t>
  </si>
  <si>
    <t>Munkaadót terh. járulékok és szoc. h. adó (K2)</t>
  </si>
  <si>
    <t>Dologi kiadások (K3)</t>
  </si>
  <si>
    <t>Ellátottak pénzbeli juttatásai (K4)</t>
  </si>
  <si>
    <t>Egyéb műk. c. támog. államházt. belülre (K506)</t>
  </si>
  <si>
    <t>Beruházások (K6)</t>
  </si>
  <si>
    <t>Felújítások (K7)</t>
  </si>
  <si>
    <t>Központi, irányító szervi kiadások folyósítása (K915)</t>
  </si>
  <si>
    <t>Egyéb műk. c. tám. bev. államh.-on belülről (B16)</t>
  </si>
  <si>
    <t>Közhatalmi bevételek (B3)</t>
  </si>
  <si>
    <t>Működési bevételek (B4)</t>
  </si>
  <si>
    <t>Felhalmozási bevételek (B5)</t>
  </si>
  <si>
    <t>Maradvány igénybevétele (B813) önkormányzat</t>
  </si>
  <si>
    <t>Maradvány igénybevétele (B813) óvoda</t>
  </si>
  <si>
    <t>Központi, irányítószervi támogatás (B816)</t>
  </si>
  <si>
    <t>Műk.tám.</t>
  </si>
  <si>
    <t>Műk.bev.</t>
  </si>
  <si>
    <t>Felh.bev.</t>
  </si>
  <si>
    <t>Hitel</t>
  </si>
  <si>
    <t xml:space="preserve">Ellátottak p. jutt. </t>
  </si>
  <si>
    <t>Működési bevételek összesen</t>
  </si>
  <si>
    <t>Ellátási díjak</t>
  </si>
  <si>
    <t>Önkormányzatok működési tám. összesen</t>
  </si>
  <si>
    <t>Közhatalmi bevételek</t>
  </si>
  <si>
    <t>Telekadó</t>
  </si>
  <si>
    <t>Közhatalmi bevételek összesen</t>
  </si>
  <si>
    <t xml:space="preserve">Egyéb műk. c. tám. bev. államh.-on belülről </t>
  </si>
  <si>
    <t>Egyéb műk. c. tám. bev. államh.-on belülről össz.</t>
  </si>
  <si>
    <t xml:space="preserve">Ellátottak pénzbeli juttatásai </t>
  </si>
  <si>
    <t>Beruházások</t>
  </si>
  <si>
    <t>Fejlesztési célú támogatások áh.-on belülről</t>
  </si>
  <si>
    <t>Működési célú pénzeszközátvétel államháztartáson b.</t>
  </si>
  <si>
    <t>Műk. célú. pénzeszk.átadás áht.-n kívülre</t>
  </si>
  <si>
    <t>Műk. célú. pénzeszk.átadás áht.-n belülre</t>
  </si>
  <si>
    <t>Rövid lejáratú hitel törl.</t>
  </si>
  <si>
    <t>Önkormányzatok működési támogatása</t>
  </si>
  <si>
    <t xml:space="preserve">Felhalmozási bevételek </t>
  </si>
  <si>
    <t xml:space="preserve">Központi, irányítószervi támogatás </t>
  </si>
  <si>
    <t>Egyéb műk. c. tám. bev. államh.-on belülről</t>
  </si>
  <si>
    <t xml:space="preserve">Maradvány igénybevétele </t>
  </si>
  <si>
    <t xml:space="preserve">Személyi juttatások </t>
  </si>
  <si>
    <t xml:space="preserve">Munkaadót terh. járulékok </t>
  </si>
  <si>
    <t>Ellátottak pénzbeli juttatásai</t>
  </si>
  <si>
    <t xml:space="preserve">Egyéb műk. c. támog. államházt. belülre </t>
  </si>
  <si>
    <t xml:space="preserve">Egyéb műk. c. támog. államházt.kívülre </t>
  </si>
  <si>
    <t>Központi, irányító szervi kiadások folyósítása</t>
  </si>
  <si>
    <t xml:space="preserve">Felújítások </t>
  </si>
  <si>
    <t xml:space="preserve">Tartalékok </t>
  </si>
  <si>
    <t>összesen</t>
  </si>
  <si>
    <t>kötelező feladat</t>
  </si>
  <si>
    <t>önként vállalt feladat</t>
  </si>
  <si>
    <t>Önkormányzatok működési támogatása (B11)</t>
  </si>
  <si>
    <t>az önkormányzat költségvetése kormányzati funkciónként</t>
  </si>
  <si>
    <t>Kormányzati funkció</t>
  </si>
  <si>
    <t>Működési támogatás</t>
  </si>
  <si>
    <t>Támogatás mindösszesen</t>
  </si>
  <si>
    <t>Ft</t>
  </si>
  <si>
    <t>Beruházási kiadások</t>
  </si>
  <si>
    <t>összesen:</t>
  </si>
  <si>
    <t>Felújítási kiadások</t>
  </si>
  <si>
    <t>Felhalmozási kiadások összesen:</t>
  </si>
  <si>
    <t xml:space="preserve">Közhatalmi bevételek </t>
  </si>
  <si>
    <t xml:space="preserve">Önkormányzatok működési támogatása </t>
  </si>
  <si>
    <t xml:space="preserve">Az adósságot keletkeztető ügyletekből és kezességvállalásból fennálló kötelezettségek és a saját bevételek kimutatása  </t>
  </si>
  <si>
    <t>Saját bevétel</t>
  </si>
  <si>
    <t>1.1.</t>
  </si>
  <si>
    <t>Helyi adókból származó bevétel</t>
  </si>
  <si>
    <t>1.2.</t>
  </si>
  <si>
    <t>Az önkormányzati vagyon és az önkormányzatot megillető vagyoni értékű jog érétkesítéséből és hasznosításából származó bevétel</t>
  </si>
  <si>
    <t>1.3.</t>
  </si>
  <si>
    <t>Osztalék, koncessziós díj és a hozambevétel</t>
  </si>
  <si>
    <t>1.4.</t>
  </si>
  <si>
    <t>Tárgyi eszköz és az immateriális jószág, részvény részesedés, vállalat értékesítéséből vagy privatizációból származó bevétel</t>
  </si>
  <si>
    <t>1.5.</t>
  </si>
  <si>
    <t>Bírság-, pótlék- és díjbevétel</t>
  </si>
  <si>
    <t>1.6.</t>
  </si>
  <si>
    <t>Kezességvállalással kapcsolatos megtérülés</t>
  </si>
  <si>
    <t>Hitelfelvételi korlát</t>
  </si>
  <si>
    <t>Adósságot keletkeztető ügyletekből eredő fizetési kötelezettségek</t>
  </si>
  <si>
    <t>3.1.</t>
  </si>
  <si>
    <t>Hitelekből eredő aktuális tőketartozás</t>
  </si>
  <si>
    <t>3.2.</t>
  </si>
  <si>
    <t>Értékpapír kibocsátásból eredő fizetési kötelezettség</t>
  </si>
  <si>
    <t>3.3.</t>
  </si>
  <si>
    <t>Váltó kibocsátásból eredő kötelezettség</t>
  </si>
  <si>
    <t>3.4.</t>
  </si>
  <si>
    <t>Pénzügyi lízing szerződésben kikötött hátralevő tőkerész</t>
  </si>
  <si>
    <t>3.5.</t>
  </si>
  <si>
    <t>Visszavásárlási kötelezettségek</t>
  </si>
  <si>
    <t>3.6.</t>
  </si>
  <si>
    <t>Éven túli halasztott fizetés, részletfizetés</t>
  </si>
  <si>
    <t>3.7.</t>
  </si>
  <si>
    <t>Fedezeti betét összege</t>
  </si>
  <si>
    <t>Önkormányzatok és önkormányzati hivatalok jogalkotó és általános igazgatási tevékenysége</t>
  </si>
  <si>
    <t>Az önkormányzati vagyonnal valógazdálkodással kapcsolatos feladatok</t>
  </si>
  <si>
    <t>Önkormányzatok elszámolásai a központi költségvetéssel</t>
  </si>
  <si>
    <t>Kiemelt állami és önkormányzati rendezvények</t>
  </si>
  <si>
    <t>Óvodai nevelés, ellátás működtetési feladatai</t>
  </si>
  <si>
    <t>Köznevelési intézmény 5-8. évfolyamán tanulók nevelésével, oktatásával összefüggő működtetési feladatok</t>
  </si>
  <si>
    <t>Támogatási célú finanszírozási műveletek</t>
  </si>
  <si>
    <t>Start-munka program - Téli közfoglalkoztatás</t>
  </si>
  <si>
    <t>Hosszabb időtartamú közfoglalkoztatás</t>
  </si>
  <si>
    <t>Országos közfoglalkoztatási program</t>
  </si>
  <si>
    <t>Város-, községgazdálkodási egyéb szolgáltatások</t>
  </si>
  <si>
    <t>Közművelődés- hagyományos közösségi kulturális értékek gondozása</t>
  </si>
  <si>
    <t>Civil szervezetek működési támogatása</t>
  </si>
  <si>
    <t>Idős, demens betegek nappali ellátása</t>
  </si>
  <si>
    <t>Elhunyt személyek hátramaradottainak pénzbeli ellátásai</t>
  </si>
  <si>
    <t>Gyermekvédelmi pénzbeli és természetbeni ellátások</t>
  </si>
  <si>
    <t>Munkanélküli aktív korúak ellátásai</t>
  </si>
  <si>
    <t>Egyéb szociális pénzbeli és természetbeni ellátások, támogatások</t>
  </si>
  <si>
    <t>2016. évi bevételek</t>
  </si>
  <si>
    <t>2016. évi költségvetés</t>
  </si>
  <si>
    <t xml:space="preserve">Az önkormányzat általános működésének és ágazati feladatainak 2016. évi támogatása </t>
  </si>
  <si>
    <t>2016. évi összevont mérleg</t>
  </si>
  <si>
    <t>2016. évi várható bevételek havi forgalma</t>
  </si>
  <si>
    <t>2016. évi várható kiadások havi forgalma</t>
  </si>
  <si>
    <t>Szolgáltatások ellenértéke</t>
  </si>
  <si>
    <t>Tulajdonosi bevételek</t>
  </si>
  <si>
    <t>Kiszámlázott általános forgalmi adó</t>
  </si>
  <si>
    <t>Felhalmozási bevételek (ingatlan értékesítés)</t>
  </si>
  <si>
    <t>Állandó jelleggel végzett iparűzési tevékenység után fizetett helyi adó</t>
  </si>
  <si>
    <t>Belföldi gépjárművek adójának  a helyi önkormányzatot megillető része</t>
  </si>
  <si>
    <t>Helyi önkormányzatok működésének általános támogatása</t>
  </si>
  <si>
    <t>Települési önkormányzatok egyes köznevelési feladatainak támogatása</t>
  </si>
  <si>
    <t>Települési önkormányzatok szociális, gyermekjóléti és gyermekétkeztetési feladatainak támogatása</t>
  </si>
  <si>
    <t>Települési önkormányzatok kulturális feladatainak támogatása</t>
  </si>
  <si>
    <t>Egyéb, az Önkormányzat rendeletében megállapított juttatás</t>
  </si>
  <si>
    <t>Ellátottak pénzbeli juttatásai összesen</t>
  </si>
  <si>
    <t xml:space="preserve">Lakásfenntartási támogatás </t>
  </si>
  <si>
    <t xml:space="preserve">Önkormányzati segély </t>
  </si>
  <si>
    <t xml:space="preserve">Temetési segély </t>
  </si>
  <si>
    <t>Ingatlanok beszerzése, létesítése</t>
  </si>
  <si>
    <t>Egyéb tárgyi eszközök beszerzése, létesítése</t>
  </si>
  <si>
    <t>Beruházási célú előzetesen felszámított általános forgalmi adó</t>
  </si>
  <si>
    <t>Ingatlanok felújítása</t>
  </si>
  <si>
    <t xml:space="preserve">                     ebből:   Kápolna domb </t>
  </si>
  <si>
    <t>Felújítási célú előzetesen felszámított általános forgalmi adó</t>
  </si>
  <si>
    <t>Önkormányzati vagyonnal való gazdálkodással kapcs.feladatok</t>
  </si>
  <si>
    <t>1. melléklet az 1/2016 (II.02)  önkormányzati rendelethez</t>
  </si>
  <si>
    <t>ÁHT-n belüli megelőlegezések visszafizetése</t>
  </si>
  <si>
    <t>Általános tartalékok (K512)</t>
  </si>
  <si>
    <t>Fejlesztési tartalék</t>
  </si>
  <si>
    <t>8. melléklet az 1/2016 ( II. 02) önkormányzati rendelethez</t>
  </si>
  <si>
    <t>2. melléklet az 1/2016 ( II.02) önkormányzati rendelethez</t>
  </si>
  <si>
    <t>3. melléklet az 1/2016 (II.02) önkormányzati rendelethez</t>
  </si>
  <si>
    <t>4. melléklet az 1/2016 ( II.02.) önkormányzati rendelethez</t>
  </si>
  <si>
    <t>Egyéb működési bevételek</t>
  </si>
  <si>
    <t>Közfoglalkoztatás fin.</t>
  </si>
  <si>
    <t>Felhalmozási c. átvett pénzeszközök államh.-on kivülről</t>
  </si>
  <si>
    <t>Egyéb felhalmozási c. átvett pénzeszk. Állh-on kivülről</t>
  </si>
  <si>
    <t>5. melléklet az 1/2016 (II.02) önkormányzati rendelethez</t>
  </si>
  <si>
    <t>Működési célú kiegészítő támogatások és kiegészítő támogatások</t>
  </si>
  <si>
    <t>6. melléklet az 1/2016 (II.02) önkormányzati rendelethez</t>
  </si>
  <si>
    <t>7. melléklet az 1/2016 (II.02) önkormányzati rendelethez</t>
  </si>
  <si>
    <t>9. melléklet az 1/2016 (II.02) önkormányzati rendelethez</t>
  </si>
  <si>
    <t>Egyéb műk. c. tám. bev. államh.-on kivülről</t>
  </si>
  <si>
    <t>ÁHT-on belüli megelőlegezések visszafiz.</t>
  </si>
  <si>
    <t>10. melléklet az 1/2016 (II.02.) önkormányzati rendelethez</t>
  </si>
  <si>
    <t>11. melléklet az 1/2016 (II.02) önkormányzati rendelethez</t>
  </si>
  <si>
    <t>12. melléklet az 1/2016. (II.02.) önkormányzati rendelethez</t>
  </si>
  <si>
    <t>Felhalmozási célú átvett pénzeszköz</t>
  </si>
  <si>
    <t>Államháztartáson belüli megelőlegezés</t>
  </si>
  <si>
    <t>Egyéb műk. c. támog. államházt. kivülre (K506)</t>
  </si>
  <si>
    <t>Intézményen kívüli gyermekétkeztetés</t>
  </si>
  <si>
    <t>Egyéb kapott kamatok</t>
  </si>
  <si>
    <t>Bírság</t>
  </si>
  <si>
    <t>Késedelmi pótlék</t>
  </si>
  <si>
    <t>Nyári diákmunka</t>
  </si>
  <si>
    <t xml:space="preserve">                                  csatorna </t>
  </si>
  <si>
    <t xml:space="preserve">                                 iskola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</si>
</sst>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F_t_-;\-* #,##0.00\ _F_t_-;_-* &quot;-&quot;??\ _F_t_-;_-@_-"/>
    <numFmt numFmtId="164" formatCode="_-* #,##0\ _F_t_-;\-* #,##0\ _F_t_-;_-* &quot;-&quot;??\ _F_t_-;_-@_-"/>
    <numFmt numFmtId="165" formatCode="0_ ;\-0\ "/>
    <numFmt numFmtId="166" formatCode="_-* #,##0.00,_F_t_-;\-* #,##0.00,_F_t_-;_-* \-??\ _F_t_-;_-@_-"/>
  </numFmts>
  <fonts count="73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sz val="12"/>
      <name val="Arial CE"/>
      <family val="2"/>
      <charset val="238"/>
    </font>
    <font>
      <sz val="12"/>
      <name val="Arial CE"/>
      <charset val="238"/>
    </font>
    <font>
      <b/>
      <sz val="14"/>
      <name val="Bookman Old Style"/>
      <family val="1"/>
    </font>
    <font>
      <sz val="12"/>
      <name val="Bookman Old Style"/>
      <family val="1"/>
    </font>
    <font>
      <sz val="11"/>
      <name val="Bookman Old Style"/>
      <family val="1"/>
    </font>
    <font>
      <sz val="10"/>
      <name val="Bookman Old Style"/>
      <family val="1"/>
    </font>
    <font>
      <b/>
      <sz val="11"/>
      <name val="Bookman Old Style"/>
      <family val="1"/>
    </font>
    <font>
      <sz val="14"/>
      <name val="Bookman Old Style"/>
      <family val="1"/>
    </font>
    <font>
      <b/>
      <sz val="12"/>
      <name val="Bookman Old Style"/>
      <family val="1"/>
    </font>
    <font>
      <b/>
      <sz val="10"/>
      <name val="Arial CE"/>
      <charset val="238"/>
    </font>
    <font>
      <sz val="8"/>
      <name val="Arial CE"/>
      <charset val="238"/>
    </font>
    <font>
      <b/>
      <sz val="12"/>
      <name val="Bookman Old Style"/>
      <family val="1"/>
      <charset val="238"/>
    </font>
    <font>
      <b/>
      <sz val="11"/>
      <name val="Arial"/>
      <family val="2"/>
      <charset val="238"/>
    </font>
    <font>
      <sz val="12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sz val="8"/>
      <color indexed="81"/>
      <name val="Tahoma"/>
      <charset val="238"/>
    </font>
    <font>
      <b/>
      <sz val="8"/>
      <color indexed="81"/>
      <name val="Tahoma"/>
      <charset val="238"/>
    </font>
    <font>
      <sz val="14"/>
      <color indexed="10"/>
      <name val="Arial CE"/>
      <family val="2"/>
      <charset val="238"/>
    </font>
    <font>
      <b/>
      <sz val="14"/>
      <name val="Bookman Old Style"/>
      <family val="1"/>
      <charset val="238"/>
    </font>
    <font>
      <sz val="10"/>
      <name val="Bookman Old Style"/>
      <family val="1"/>
      <charset val="238"/>
    </font>
    <font>
      <sz val="10"/>
      <name val="Arial"/>
      <family val="2"/>
      <charset val="238"/>
    </font>
    <font>
      <b/>
      <sz val="11"/>
      <name val="Arial"/>
      <family val="2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Times New Roman"/>
      <family val="1"/>
      <charset val="238"/>
    </font>
    <font>
      <b/>
      <sz val="11"/>
      <name val="Bookman Old Style"/>
      <family val="1"/>
      <charset val="238"/>
    </font>
    <font>
      <sz val="11"/>
      <name val="Arial CE"/>
      <charset val="238"/>
    </font>
    <font>
      <sz val="11"/>
      <name val="Bookman Old Style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i/>
      <sz val="11"/>
      <name val="Times New Roman"/>
      <family val="1"/>
    </font>
    <font>
      <b/>
      <sz val="9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Arial CE"/>
      <charset val="238"/>
    </font>
    <font>
      <sz val="9"/>
      <name val="Arial CE"/>
      <charset val="238"/>
    </font>
    <font>
      <b/>
      <sz val="11"/>
      <name val="Times New Roman"/>
      <family val="1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b/>
      <sz val="9"/>
      <name val="Times New Roman"/>
      <family val="1"/>
      <charset val="238"/>
    </font>
    <font>
      <b/>
      <sz val="9"/>
      <name val="Arial CE"/>
      <charset val="238"/>
    </font>
    <font>
      <b/>
      <i/>
      <sz val="10"/>
      <name val="Arial CE"/>
      <charset val="238"/>
    </font>
    <font>
      <sz val="7"/>
      <name val="Arial CE"/>
      <charset val="238"/>
    </font>
    <font>
      <sz val="7"/>
      <name val="Times New Roman"/>
      <family val="1"/>
      <charset val="238"/>
    </font>
    <font>
      <sz val="8"/>
      <name val="Bookman Old Style"/>
      <family val="1"/>
    </font>
    <font>
      <sz val="9"/>
      <name val="Bookman Old Style"/>
      <family val="1"/>
    </font>
    <font>
      <b/>
      <sz val="9"/>
      <name val="Bookman Old Style"/>
      <family val="1"/>
    </font>
    <font>
      <b/>
      <sz val="9"/>
      <name val="Bookman Old Style"/>
      <family val="1"/>
      <charset val="238"/>
    </font>
    <font>
      <b/>
      <sz val="8"/>
      <name val="Bookman Old Style"/>
      <family val="1"/>
      <charset val="238"/>
    </font>
    <font>
      <sz val="9"/>
      <name val="Bookman Old Style"/>
      <family val="1"/>
      <charset val="238"/>
    </font>
    <font>
      <sz val="18"/>
      <name val="Arial CE"/>
      <charset val="238"/>
    </font>
    <font>
      <b/>
      <sz val="12"/>
      <name val="Times New Roman"/>
      <family val="1"/>
      <charset val="238"/>
    </font>
    <font>
      <sz val="9"/>
      <color indexed="8"/>
      <name val="Arial"/>
      <family val="2"/>
      <charset val="238"/>
    </font>
    <font>
      <sz val="12"/>
      <name val="Times New Roman"/>
      <family val="1"/>
      <charset val="1"/>
    </font>
    <font>
      <i/>
      <sz val="12"/>
      <name val="Times New Roman"/>
      <family val="1"/>
      <charset val="238"/>
    </font>
    <font>
      <b/>
      <sz val="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6" fontId="3" fillId="0" borderId="0"/>
    <xf numFmtId="0" fontId="28" fillId="0" borderId="0"/>
    <xf numFmtId="9" fontId="1" fillId="0" borderId="0" applyFont="0" applyFill="0" applyBorder="0" applyAlignment="0" applyProtection="0"/>
    <xf numFmtId="166" fontId="3" fillId="0" borderId="0"/>
  </cellStyleXfs>
  <cellXfs count="617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Border="1"/>
    <xf numFmtId="0" fontId="0" fillId="0" borderId="0" xfId="0" applyAlignment="1">
      <alignment horizontal="right"/>
    </xf>
    <xf numFmtId="0" fontId="2" fillId="0" borderId="0" xfId="0" applyFont="1" applyBorder="1"/>
    <xf numFmtId="0" fontId="5" fillId="0" borderId="0" xfId="0" applyFont="1" applyAlignment="1">
      <alignment horizontal="right"/>
    </xf>
    <xf numFmtId="0" fontId="5" fillId="0" borderId="0" xfId="0" applyFont="1" applyBorder="1"/>
    <xf numFmtId="0" fontId="4" fillId="0" borderId="0" xfId="0" applyFont="1" applyBorder="1"/>
    <xf numFmtId="3" fontId="0" fillId="0" borderId="0" xfId="0" applyNumberFormat="1" applyBorder="1"/>
    <xf numFmtId="0" fontId="0" fillId="0" borderId="0" xfId="0" applyAlignment="1"/>
    <xf numFmtId="0" fontId="0" fillId="0" borderId="0" xfId="0" applyBorder="1" applyAlignment="1"/>
    <xf numFmtId="0" fontId="13" fillId="0" borderId="0" xfId="0" applyFont="1"/>
    <xf numFmtId="3" fontId="9" fillId="0" borderId="0" xfId="0" applyNumberFormat="1" applyFont="1" applyBorder="1" applyAlignment="1">
      <alignment horizontal="right"/>
    </xf>
    <xf numFmtId="0" fontId="15" fillId="0" borderId="0" xfId="0" applyFont="1"/>
    <xf numFmtId="0" fontId="1" fillId="0" borderId="0" xfId="0" applyFont="1" applyAlignment="1">
      <alignment horizontal="right"/>
    </xf>
    <xf numFmtId="0" fontId="27" fillId="0" borderId="0" xfId="0" applyFont="1"/>
    <xf numFmtId="3" fontId="0" fillId="0" borderId="0" xfId="0" applyNumberFormat="1"/>
    <xf numFmtId="0" fontId="31" fillId="0" borderId="2" xfId="0" applyFont="1" applyBorder="1" applyAlignment="1">
      <alignment horizontal="center" vertical="top" wrapText="1"/>
    </xf>
    <xf numFmtId="0" fontId="31" fillId="0" borderId="3" xfId="0" applyFont="1" applyBorder="1" applyAlignment="1">
      <alignment horizontal="center" vertical="top" wrapText="1"/>
    </xf>
    <xf numFmtId="0" fontId="31" fillId="0" borderId="4" xfId="0" applyFont="1" applyBorder="1" applyAlignment="1">
      <alignment vertical="top" wrapText="1"/>
    </xf>
    <xf numFmtId="0" fontId="32" fillId="0" borderId="5" xfId="0" applyFont="1" applyBorder="1" applyAlignment="1">
      <alignment horizontal="center" vertical="top" wrapText="1"/>
    </xf>
    <xf numFmtId="0" fontId="33" fillId="0" borderId="1" xfId="0" applyFont="1" applyBorder="1" applyAlignment="1">
      <alignment horizontal="center" vertical="top" wrapText="1"/>
    </xf>
    <xf numFmtId="0" fontId="31" fillId="2" borderId="6" xfId="0" applyFont="1" applyFill="1" applyBorder="1" applyAlignment="1">
      <alignment horizontal="center" vertical="top" wrapText="1"/>
    </xf>
    <xf numFmtId="0" fontId="31" fillId="2" borderId="7" xfId="0" applyFont="1" applyFill="1" applyBorder="1" applyAlignment="1">
      <alignment horizontal="center" vertical="top" wrapText="1"/>
    </xf>
    <xf numFmtId="0" fontId="31" fillId="2" borderId="8" xfId="0" applyFont="1" applyFill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29" fillId="0" borderId="0" xfId="0" applyFont="1" applyAlignment="1">
      <alignment vertical="top" wrapText="1"/>
    </xf>
    <xf numFmtId="3" fontId="8" fillId="0" borderId="0" xfId="0" applyNumberFormat="1" applyFont="1" applyBorder="1" applyAlignment="1">
      <alignment horizontal="center" vertical="center"/>
    </xf>
    <xf numFmtId="0" fontId="35" fillId="0" borderId="9" xfId="0" applyFont="1" applyBorder="1"/>
    <xf numFmtId="0" fontId="18" fillId="0" borderId="0" xfId="0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vertical="top" wrapText="1"/>
    </xf>
    <xf numFmtId="0" fontId="14" fillId="0" borderId="0" xfId="0" applyFont="1" applyAlignment="1">
      <alignment horizontal="center"/>
    </xf>
    <xf numFmtId="0" fontId="17" fillId="0" borderId="0" xfId="0" applyFont="1" applyAlignment="1"/>
    <xf numFmtId="0" fontId="14" fillId="0" borderId="0" xfId="0" applyFont="1" applyAlignment="1"/>
    <xf numFmtId="0" fontId="21" fillId="0" borderId="0" xfId="0" applyFont="1" applyAlignment="1"/>
    <xf numFmtId="0" fontId="35" fillId="0" borderId="5" xfId="0" applyFont="1" applyBorder="1"/>
    <xf numFmtId="0" fontId="35" fillId="0" borderId="2" xfId="0" applyFont="1" applyBorder="1" applyAlignment="1"/>
    <xf numFmtId="0" fontId="35" fillId="0" borderId="5" xfId="0" applyFont="1" applyBorder="1" applyAlignment="1"/>
    <xf numFmtId="0" fontId="36" fillId="0" borderId="11" xfId="0" applyFont="1" applyBorder="1"/>
    <xf numFmtId="3" fontId="35" fillId="0" borderId="13" xfId="0" applyNumberFormat="1" applyFont="1" applyBorder="1"/>
    <xf numFmtId="0" fontId="38" fillId="0" borderId="0" xfId="0" applyFont="1" applyAlignment="1">
      <alignment horizontal="right"/>
    </xf>
    <xf numFmtId="0" fontId="36" fillId="0" borderId="0" xfId="0" applyFont="1" applyAlignment="1"/>
    <xf numFmtId="3" fontId="36" fillId="0" borderId="0" xfId="0" applyNumberFormat="1" applyFont="1" applyAlignment="1"/>
    <xf numFmtId="0" fontId="38" fillId="0" borderId="14" xfId="0" applyFont="1" applyBorder="1" applyAlignment="1">
      <alignment horizontal="center" wrapText="1"/>
    </xf>
    <xf numFmtId="3" fontId="38" fillId="0" borderId="14" xfId="0" applyNumberFormat="1" applyFont="1" applyBorder="1" applyAlignment="1">
      <alignment horizontal="center" wrapText="1"/>
    </xf>
    <xf numFmtId="0" fontId="38" fillId="0" borderId="15" xfId="0" applyFont="1" applyBorder="1" applyAlignment="1">
      <alignment horizontal="center" wrapText="1"/>
    </xf>
    <xf numFmtId="0" fontId="38" fillId="0" borderId="15" xfId="0" applyFont="1" applyBorder="1" applyAlignment="1">
      <alignment horizontal="justify" wrapText="1"/>
    </xf>
    <xf numFmtId="3" fontId="38" fillId="0" borderId="15" xfId="0" applyNumberFormat="1" applyFont="1" applyBorder="1" applyAlignment="1">
      <alignment horizontal="right" wrapText="1"/>
    </xf>
    <xf numFmtId="0" fontId="38" fillId="0" borderId="16" xfId="0" applyFont="1" applyBorder="1" applyAlignment="1">
      <alignment horizontal="center" wrapText="1"/>
    </xf>
    <xf numFmtId="0" fontId="38" fillId="0" borderId="16" xfId="0" applyFont="1" applyBorder="1" applyAlignment="1">
      <alignment horizontal="justify" wrapText="1"/>
    </xf>
    <xf numFmtId="3" fontId="38" fillId="0" borderId="16" xfId="0" applyNumberFormat="1" applyFont="1" applyBorder="1" applyAlignment="1">
      <alignment horizontal="right" wrapText="1"/>
    </xf>
    <xf numFmtId="0" fontId="38" fillId="0" borderId="17" xfId="0" applyFont="1" applyBorder="1" applyAlignment="1">
      <alignment horizontal="justify" wrapText="1"/>
    </xf>
    <xf numFmtId="3" fontId="38" fillId="0" borderId="17" xfId="0" applyNumberFormat="1" applyFont="1" applyBorder="1" applyAlignment="1">
      <alignment horizontal="right" wrapText="1"/>
    </xf>
    <xf numFmtId="0" fontId="40" fillId="0" borderId="16" xfId="0" applyFont="1" applyBorder="1" applyAlignment="1">
      <alignment horizontal="center" wrapText="1"/>
    </xf>
    <xf numFmtId="0" fontId="40" fillId="0" borderId="18" xfId="0" applyFont="1" applyBorder="1" applyAlignment="1">
      <alignment horizontal="justify" wrapText="1"/>
    </xf>
    <xf numFmtId="3" fontId="39" fillId="0" borderId="18" xfId="0" applyNumberFormat="1" applyFont="1" applyBorder="1" applyAlignment="1">
      <alignment horizontal="right" wrapText="1"/>
    </xf>
    <xf numFmtId="0" fontId="41" fillId="0" borderId="14" xfId="0" applyFont="1" applyBorder="1" applyAlignment="1">
      <alignment wrapText="1"/>
    </xf>
    <xf numFmtId="0" fontId="40" fillId="0" borderId="18" xfId="0" applyFont="1" applyBorder="1" applyAlignment="1">
      <alignment wrapText="1"/>
    </xf>
    <xf numFmtId="3" fontId="39" fillId="0" borderId="18" xfId="0" applyNumberFormat="1" applyFont="1" applyBorder="1" applyAlignment="1">
      <alignment wrapText="1"/>
    </xf>
    <xf numFmtId="0" fontId="41" fillId="0" borderId="0" xfId="0" applyFont="1" applyBorder="1" applyAlignment="1">
      <alignment horizontal="center" wrapText="1"/>
    </xf>
    <xf numFmtId="0" fontId="41" fillId="0" borderId="0" xfId="0" applyFont="1" applyBorder="1" applyAlignment="1">
      <alignment horizontal="justify" wrapText="1"/>
    </xf>
    <xf numFmtId="3" fontId="38" fillId="0" borderId="0" xfId="0" applyNumberFormat="1" applyFont="1" applyBorder="1" applyAlignment="1">
      <alignment horizontal="right" wrapText="1"/>
    </xf>
    <xf numFmtId="0" fontId="41" fillId="0" borderId="19" xfId="0" applyFont="1" applyBorder="1" applyAlignment="1">
      <alignment horizontal="center" wrapText="1"/>
    </xf>
    <xf numFmtId="0" fontId="41" fillId="0" borderId="19" xfId="0" applyFont="1" applyBorder="1" applyAlignment="1">
      <alignment horizontal="justify" wrapText="1"/>
    </xf>
    <xf numFmtId="0" fontId="38" fillId="0" borderId="18" xfId="0" applyFont="1" applyBorder="1" applyAlignment="1">
      <alignment horizontal="center" wrapText="1"/>
    </xf>
    <xf numFmtId="0" fontId="38" fillId="0" borderId="20" xfId="0" applyFont="1" applyBorder="1" applyAlignment="1">
      <alignment horizontal="center" wrapText="1"/>
    </xf>
    <xf numFmtId="0" fontId="38" fillId="0" borderId="20" xfId="0" applyFont="1" applyBorder="1" applyAlignment="1">
      <alignment horizontal="justify" wrapText="1"/>
    </xf>
    <xf numFmtId="3" fontId="38" fillId="0" borderId="20" xfId="0" applyNumberFormat="1" applyFont="1" applyBorder="1" applyAlignment="1">
      <alignment horizontal="right" wrapText="1"/>
    </xf>
    <xf numFmtId="0" fontId="38" fillId="0" borderId="21" xfId="0" applyFont="1" applyBorder="1" applyAlignment="1">
      <alignment horizontal="center" wrapText="1"/>
    </xf>
    <xf numFmtId="0" fontId="38" fillId="0" borderId="21" xfId="0" applyFont="1" applyBorder="1" applyAlignment="1">
      <alignment horizontal="justify" wrapText="1"/>
    </xf>
    <xf numFmtId="3" fontId="38" fillId="0" borderId="21" xfId="0" applyNumberFormat="1" applyFont="1" applyBorder="1" applyAlignment="1">
      <alignment horizontal="right" wrapText="1"/>
    </xf>
    <xf numFmtId="3" fontId="38" fillId="0" borderId="21" xfId="0" applyNumberFormat="1" applyFont="1" applyBorder="1" applyAlignment="1">
      <alignment horizontal="justify" wrapText="1"/>
    </xf>
    <xf numFmtId="3" fontId="38" fillId="0" borderId="15" xfId="0" applyNumberFormat="1" applyFont="1" applyBorder="1" applyAlignment="1">
      <alignment horizontal="justify" wrapText="1"/>
    </xf>
    <xf numFmtId="0" fontId="38" fillId="0" borderId="16" xfId="0" applyFont="1" applyBorder="1" applyAlignment="1">
      <alignment horizontal="right" wrapText="1"/>
    </xf>
    <xf numFmtId="3" fontId="38" fillId="0" borderId="16" xfId="0" applyNumberFormat="1" applyFont="1" applyBorder="1" applyAlignment="1">
      <alignment horizontal="justify" wrapText="1"/>
    </xf>
    <xf numFmtId="3" fontId="3" fillId="0" borderId="10" xfId="0" applyNumberFormat="1" applyFont="1" applyFill="1" applyBorder="1" applyAlignment="1">
      <alignment horizontal="right" wrapText="1"/>
    </xf>
    <xf numFmtId="0" fontId="40" fillId="0" borderId="18" xfId="0" applyFont="1" applyBorder="1" applyAlignment="1">
      <alignment horizontal="center" wrapText="1"/>
    </xf>
    <xf numFmtId="0" fontId="38" fillId="0" borderId="0" xfId="0" applyFont="1" applyAlignment="1"/>
    <xf numFmtId="3" fontId="33" fillId="2" borderId="1" xfId="0" applyNumberFormat="1" applyFont="1" applyFill="1" applyBorder="1" applyAlignment="1">
      <alignment horizontal="right" wrapText="1"/>
    </xf>
    <xf numFmtId="3" fontId="33" fillId="2" borderId="10" xfId="0" applyNumberFormat="1" applyFont="1" applyFill="1" applyBorder="1" applyAlignment="1">
      <alignment horizontal="right" wrapText="1"/>
    </xf>
    <xf numFmtId="3" fontId="44" fillId="2" borderId="1" xfId="0" applyNumberFormat="1" applyFont="1" applyFill="1" applyBorder="1" applyAlignment="1">
      <alignment horizontal="right" wrapText="1"/>
    </xf>
    <xf numFmtId="3" fontId="44" fillId="2" borderId="10" xfId="0" applyNumberFormat="1" applyFont="1" applyFill="1" applyBorder="1" applyAlignment="1">
      <alignment horizontal="right" wrapText="1"/>
    </xf>
    <xf numFmtId="0" fontId="45" fillId="2" borderId="0" xfId="0" applyFont="1" applyFill="1" applyBorder="1" applyAlignment="1">
      <alignment wrapText="1"/>
    </xf>
    <xf numFmtId="3" fontId="32" fillId="2" borderId="1" xfId="0" applyNumberFormat="1" applyFont="1" applyFill="1" applyBorder="1" applyAlignment="1">
      <alignment horizontal="right" wrapText="1"/>
    </xf>
    <xf numFmtId="0" fontId="28" fillId="0" borderId="0" xfId="0" applyFont="1"/>
    <xf numFmtId="0" fontId="28" fillId="0" borderId="22" xfId="0" applyFont="1" applyBorder="1"/>
    <xf numFmtId="0" fontId="28" fillId="0" borderId="5" xfId="0" applyFont="1" applyBorder="1"/>
    <xf numFmtId="0" fontId="6" fillId="0" borderId="0" xfId="0" applyFont="1"/>
    <xf numFmtId="0" fontId="46" fillId="2" borderId="0" xfId="0" applyFont="1" applyFill="1" applyBorder="1" applyAlignment="1">
      <alignment wrapText="1"/>
    </xf>
    <xf numFmtId="0" fontId="41" fillId="0" borderId="0" xfId="0" applyFont="1" applyBorder="1" applyAlignment="1">
      <alignment wrapText="1"/>
    </xf>
    <xf numFmtId="0" fontId="40" fillId="0" borderId="23" xfId="0" applyFont="1" applyBorder="1" applyAlignment="1">
      <alignment wrapText="1"/>
    </xf>
    <xf numFmtId="3" fontId="39" fillId="0" borderId="23" xfId="0" applyNumberFormat="1" applyFont="1" applyBorder="1" applyAlignment="1">
      <alignment wrapText="1"/>
    </xf>
    <xf numFmtId="0" fontId="40" fillId="0" borderId="0" xfId="0" applyFont="1" applyBorder="1" applyAlignment="1">
      <alignment wrapText="1"/>
    </xf>
    <xf numFmtId="3" fontId="39" fillId="0" borderId="0" xfId="0" applyNumberFormat="1" applyFont="1" applyBorder="1" applyAlignment="1">
      <alignment wrapText="1"/>
    </xf>
    <xf numFmtId="3" fontId="34" fillId="0" borderId="1" xfId="0" applyNumberFormat="1" applyFont="1" applyBorder="1" applyAlignment="1">
      <alignment horizontal="right" vertical="top" wrapText="1"/>
    </xf>
    <xf numFmtId="3" fontId="34" fillId="0" borderId="1" xfId="0" applyNumberFormat="1" applyFont="1" applyFill="1" applyBorder="1" applyAlignment="1">
      <alignment horizontal="right" vertical="top" wrapText="1"/>
    </xf>
    <xf numFmtId="0" fontId="34" fillId="0" borderId="1" xfId="0" applyFont="1" applyBorder="1" applyAlignment="1">
      <alignment vertical="top" wrapText="1"/>
    </xf>
    <xf numFmtId="0" fontId="49" fillId="0" borderId="25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0" fillId="0" borderId="10" xfId="0" applyBorder="1"/>
    <xf numFmtId="0" fontId="16" fillId="0" borderId="27" xfId="0" applyFont="1" applyBorder="1" applyAlignment="1">
      <alignment horizontal="center" vertical="center" wrapText="1"/>
    </xf>
    <xf numFmtId="0" fontId="0" fillId="0" borderId="5" xfId="0" applyBorder="1"/>
    <xf numFmtId="164" fontId="52" fillId="0" borderId="28" xfId="1" applyNumberFormat="1" applyFont="1" applyBorder="1"/>
    <xf numFmtId="164" fontId="52" fillId="0" borderId="10" xfId="1" applyNumberFormat="1" applyFont="1" applyBorder="1"/>
    <xf numFmtId="0" fontId="49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vertical="top" wrapText="1"/>
    </xf>
    <xf numFmtId="0" fontId="51" fillId="0" borderId="0" xfId="0" applyFont="1" applyBorder="1" applyAlignment="1"/>
    <xf numFmtId="0" fontId="34" fillId="0" borderId="16" xfId="0" applyFont="1" applyBorder="1" applyAlignment="1">
      <alignment horizontal="center"/>
    </xf>
    <xf numFmtId="0" fontId="34" fillId="0" borderId="16" xfId="0" applyFont="1" applyBorder="1" applyAlignment="1">
      <alignment horizontal="center" vertical="top" wrapText="1"/>
    </xf>
    <xf numFmtId="0" fontId="53" fillId="0" borderId="18" xfId="0" applyFont="1" applyFill="1" applyBorder="1" applyAlignment="1">
      <alignment horizontal="center" vertical="top" wrapText="1"/>
    </xf>
    <xf numFmtId="1" fontId="48" fillId="0" borderId="1" xfId="1" applyNumberFormat="1" applyFont="1" applyFill="1" applyBorder="1" applyAlignment="1">
      <alignment horizontal="right" vertical="top" wrapText="1"/>
    </xf>
    <xf numFmtId="3" fontId="38" fillId="0" borderId="16" xfId="0" applyNumberFormat="1" applyFont="1" applyFill="1" applyBorder="1" applyAlignment="1">
      <alignment horizontal="right" wrapText="1"/>
    </xf>
    <xf numFmtId="0" fontId="34" fillId="0" borderId="1" xfId="0" applyFont="1" applyBorder="1"/>
    <xf numFmtId="0" fontId="34" fillId="0" borderId="1" xfId="0" applyFont="1" applyBorder="1" applyAlignment="1">
      <alignment horizontal="center"/>
    </xf>
    <xf numFmtId="0" fontId="31" fillId="0" borderId="5" xfId="0" applyFont="1" applyBorder="1"/>
    <xf numFmtId="0" fontId="0" fillId="0" borderId="5" xfId="0" applyFont="1" applyBorder="1"/>
    <xf numFmtId="0" fontId="0" fillId="0" borderId="27" xfId="0" applyFont="1" applyBorder="1"/>
    <xf numFmtId="0" fontId="34" fillId="0" borderId="25" xfId="0" applyFont="1" applyBorder="1" applyAlignment="1">
      <alignment horizontal="center"/>
    </xf>
    <xf numFmtId="3" fontId="38" fillId="2" borderId="16" xfId="0" applyNumberFormat="1" applyFont="1" applyFill="1" applyBorder="1" applyAlignment="1">
      <alignment horizontal="right" wrapText="1"/>
    </xf>
    <xf numFmtId="3" fontId="34" fillId="0" borderId="29" xfId="0" applyNumberFormat="1" applyFont="1" applyBorder="1" applyAlignment="1">
      <alignment horizontal="right" vertical="top" wrapText="1"/>
    </xf>
    <xf numFmtId="0" fontId="34" fillId="0" borderId="29" xfId="0" applyFont="1" applyBorder="1" applyAlignment="1">
      <alignment vertical="top" wrapText="1"/>
    </xf>
    <xf numFmtId="3" fontId="34" fillId="0" borderId="29" xfId="0" applyNumberFormat="1" applyFont="1" applyBorder="1" applyAlignment="1">
      <alignment horizontal="center" vertical="top" wrapText="1"/>
    </xf>
    <xf numFmtId="0" fontId="34" fillId="0" borderId="29" xfId="0" applyFont="1" applyBorder="1" applyAlignment="1">
      <alignment horizontal="center" vertical="top" wrapText="1"/>
    </xf>
    <xf numFmtId="3" fontId="34" fillId="0" borderId="3" xfId="0" applyNumberFormat="1" applyFont="1" applyFill="1" applyBorder="1" applyAlignment="1">
      <alignment horizontal="right" vertical="top" wrapText="1"/>
    </xf>
    <xf numFmtId="0" fontId="34" fillId="0" borderId="1" xfId="0" applyFont="1" applyBorder="1" applyAlignment="1">
      <alignment horizontal="center" vertical="top" wrapText="1"/>
    </xf>
    <xf numFmtId="0" fontId="34" fillId="0" borderId="36" xfId="0" applyFont="1" applyBorder="1" applyAlignment="1">
      <alignment horizontal="center"/>
    </xf>
    <xf numFmtId="0" fontId="34" fillId="0" borderId="37" xfId="0" applyFont="1" applyBorder="1" applyAlignment="1">
      <alignment horizontal="center"/>
    </xf>
    <xf numFmtId="0" fontId="34" fillId="0" borderId="37" xfId="0" applyFont="1" applyBorder="1" applyAlignment="1">
      <alignment horizontal="center" vertical="top" wrapText="1"/>
    </xf>
    <xf numFmtId="0" fontId="34" fillId="0" borderId="38" xfId="0" applyFont="1" applyBorder="1" applyAlignment="1">
      <alignment horizontal="center"/>
    </xf>
    <xf numFmtId="0" fontId="49" fillId="0" borderId="39" xfId="0" applyFont="1" applyBorder="1" applyAlignment="1">
      <alignment horizontal="center" vertical="center" wrapText="1"/>
    </xf>
    <xf numFmtId="3" fontId="34" fillId="0" borderId="40" xfId="0" applyNumberFormat="1" applyFont="1" applyBorder="1" applyAlignment="1">
      <alignment horizontal="right" vertical="top" wrapText="1"/>
    </xf>
    <xf numFmtId="0" fontId="22" fillId="0" borderId="41" xfId="0" applyFont="1" applyBorder="1" applyAlignment="1">
      <alignment horizontal="center" vertical="top" wrapText="1"/>
    </xf>
    <xf numFmtId="0" fontId="22" fillId="0" borderId="15" xfId="0" applyFont="1" applyBorder="1" applyAlignment="1">
      <alignment horizontal="center" vertical="top" wrapText="1"/>
    </xf>
    <xf numFmtId="0" fontId="34" fillId="0" borderId="34" xfId="0" applyFont="1" applyBorder="1" applyAlignment="1">
      <alignment horizontal="center"/>
    </xf>
    <xf numFmtId="0" fontId="34" fillId="0" borderId="24" xfId="0" applyFont="1" applyBorder="1" applyAlignment="1">
      <alignment horizontal="center"/>
    </xf>
    <xf numFmtId="0" fontId="34" fillId="0" borderId="17" xfId="0" applyFont="1" applyBorder="1" applyAlignment="1">
      <alignment horizontal="center"/>
    </xf>
    <xf numFmtId="0" fontId="34" fillId="0" borderId="15" xfId="0" applyFont="1" applyBorder="1" applyAlignment="1">
      <alignment horizontal="center"/>
    </xf>
    <xf numFmtId="0" fontId="0" fillId="0" borderId="18" xfId="0" applyBorder="1"/>
    <xf numFmtId="0" fontId="15" fillId="0" borderId="42" xfId="0" applyFont="1" applyBorder="1"/>
    <xf numFmtId="0" fontId="48" fillId="0" borderId="5" xfId="0" applyFont="1" applyBorder="1" applyAlignment="1">
      <alignment horizontal="center" vertical="top" wrapText="1"/>
    </xf>
    <xf numFmtId="0" fontId="48" fillId="0" borderId="32" xfId="0" applyFont="1" applyBorder="1"/>
    <xf numFmtId="0" fontId="48" fillId="0" borderId="32" xfId="0" applyFont="1" applyBorder="1" applyAlignment="1">
      <alignment vertical="top" wrapText="1"/>
    </xf>
    <xf numFmtId="0" fontId="48" fillId="0" borderId="43" xfId="0" applyFont="1" applyBorder="1"/>
    <xf numFmtId="0" fontId="48" fillId="0" borderId="11" xfId="0" applyFont="1" applyBorder="1" applyAlignment="1">
      <alignment horizontal="center" vertical="top" wrapText="1"/>
    </xf>
    <xf numFmtId="0" fontId="48" fillId="0" borderId="35" xfId="0" applyFont="1" applyBorder="1"/>
    <xf numFmtId="0" fontId="52" fillId="0" borderId="0" xfId="0" applyFont="1"/>
    <xf numFmtId="0" fontId="48" fillId="0" borderId="22" xfId="0" applyFont="1" applyBorder="1" applyAlignment="1">
      <alignment horizontal="center" vertical="top" wrapText="1"/>
    </xf>
    <xf numFmtId="3" fontId="55" fillId="2" borderId="34" xfId="0" applyNumberFormat="1" applyFont="1" applyFill="1" applyBorder="1" applyAlignment="1">
      <alignment wrapText="1"/>
    </xf>
    <xf numFmtId="3" fontId="55" fillId="2" borderId="12" xfId="0" applyNumberFormat="1" applyFont="1" applyFill="1" applyBorder="1" applyAlignment="1">
      <alignment wrapText="1"/>
    </xf>
    <xf numFmtId="0" fontId="0" fillId="0" borderId="44" xfId="0" applyBorder="1"/>
    <xf numFmtId="0" fontId="46" fillId="2" borderId="45" xfId="0" applyFont="1" applyFill="1" applyBorder="1" applyAlignment="1">
      <alignment wrapText="1"/>
    </xf>
    <xf numFmtId="3" fontId="33" fillId="2" borderId="29" xfId="0" applyNumberFormat="1" applyFont="1" applyFill="1" applyBorder="1" applyAlignment="1">
      <alignment horizontal="right" wrapText="1"/>
    </xf>
    <xf numFmtId="3" fontId="46" fillId="2" borderId="18" xfId="0" applyNumberFormat="1" applyFont="1" applyFill="1" applyBorder="1" applyAlignment="1">
      <alignment horizontal="center" wrapText="1"/>
    </xf>
    <xf numFmtId="0" fontId="46" fillId="2" borderId="46" xfId="0" applyFont="1" applyFill="1" applyBorder="1" applyAlignment="1">
      <alignment wrapText="1"/>
    </xf>
    <xf numFmtId="0" fontId="11" fillId="0" borderId="47" xfId="0" applyFont="1" applyBorder="1"/>
    <xf numFmtId="3" fontId="46" fillId="2" borderId="48" xfId="0" applyNumberFormat="1" applyFont="1" applyFill="1" applyBorder="1" applyAlignment="1">
      <alignment horizontal="center" wrapText="1"/>
    </xf>
    <xf numFmtId="3" fontId="46" fillId="2" borderId="42" xfId="0" applyNumberFormat="1" applyFont="1" applyFill="1" applyBorder="1" applyAlignment="1">
      <alignment horizontal="center" wrapText="1"/>
    </xf>
    <xf numFmtId="0" fontId="32" fillId="2" borderId="49" xfId="0" applyFont="1" applyFill="1" applyBorder="1" applyAlignment="1">
      <alignment wrapText="1"/>
    </xf>
    <xf numFmtId="0" fontId="46" fillId="2" borderId="47" xfId="0" applyFont="1" applyFill="1" applyBorder="1" applyAlignment="1">
      <alignment wrapText="1"/>
    </xf>
    <xf numFmtId="3" fontId="28" fillId="2" borderId="29" xfId="0" applyNumberFormat="1" applyFont="1" applyFill="1" applyBorder="1" applyAlignment="1">
      <alignment horizontal="right" wrapText="1"/>
    </xf>
    <xf numFmtId="3" fontId="32" fillId="2" borderId="29" xfId="0" applyNumberFormat="1" applyFont="1" applyFill="1" applyBorder="1" applyAlignment="1">
      <alignment horizontal="right" wrapText="1"/>
    </xf>
    <xf numFmtId="3" fontId="55" fillId="2" borderId="33" xfId="0" applyNumberFormat="1" applyFont="1" applyFill="1" applyBorder="1" applyAlignment="1">
      <alignment wrapText="1"/>
    </xf>
    <xf numFmtId="3" fontId="55" fillId="2" borderId="17" xfId="0" applyNumberFormat="1" applyFont="1" applyFill="1" applyBorder="1" applyAlignment="1">
      <alignment wrapText="1"/>
    </xf>
    <xf numFmtId="0" fontId="53" fillId="0" borderId="19" xfId="0" applyFont="1" applyBorder="1"/>
    <xf numFmtId="0" fontId="39" fillId="0" borderId="50" xfId="0" applyFont="1" applyBorder="1" applyAlignment="1">
      <alignment horizontal="justify" wrapText="1"/>
    </xf>
    <xf numFmtId="0" fontId="39" fillId="0" borderId="0" xfId="0" applyFont="1" applyBorder="1" applyAlignment="1">
      <alignment horizontal="justify" wrapText="1"/>
    </xf>
    <xf numFmtId="3" fontId="39" fillId="0" borderId="21" xfId="0" applyNumberFormat="1" applyFont="1" applyBorder="1" applyAlignment="1">
      <alignment horizontal="right" wrapText="1"/>
    </xf>
    <xf numFmtId="3" fontId="30" fillId="0" borderId="18" xfId="0" applyNumberFormat="1" applyFont="1" applyBorder="1"/>
    <xf numFmtId="0" fontId="30" fillId="0" borderId="18" xfId="0" applyFont="1" applyBorder="1"/>
    <xf numFmtId="0" fontId="40" fillId="0" borderId="50" xfId="0" applyFont="1" applyBorder="1" applyAlignment="1">
      <alignment horizontal="justify" wrapText="1"/>
    </xf>
    <xf numFmtId="0" fontId="53" fillId="0" borderId="50" xfId="0" applyFont="1" applyBorder="1"/>
    <xf numFmtId="0" fontId="39" fillId="0" borderId="18" xfId="0" applyFont="1" applyBorder="1" applyAlignment="1">
      <alignment horizontal="center" wrapText="1"/>
    </xf>
    <xf numFmtId="0" fontId="39" fillId="0" borderId="21" xfId="0" applyFont="1" applyBorder="1" applyAlignment="1">
      <alignment horizontal="center" wrapText="1"/>
    </xf>
    <xf numFmtId="0" fontId="39" fillId="0" borderId="42" xfId="0" applyFont="1" applyBorder="1" applyAlignment="1">
      <alignment horizontal="center" wrapText="1"/>
    </xf>
    <xf numFmtId="3" fontId="58" fillId="0" borderId="18" xfId="0" applyNumberFormat="1" applyFont="1" applyBorder="1"/>
    <xf numFmtId="3" fontId="46" fillId="2" borderId="51" xfId="0" applyNumberFormat="1" applyFont="1" applyFill="1" applyBorder="1" applyAlignment="1">
      <alignment horizontal="center" wrapText="1"/>
    </xf>
    <xf numFmtId="3" fontId="58" fillId="0" borderId="52" xfId="0" applyNumberFormat="1" applyFont="1" applyBorder="1"/>
    <xf numFmtId="3" fontId="58" fillId="0" borderId="53" xfId="0" applyNumberFormat="1" applyFont="1" applyBorder="1"/>
    <xf numFmtId="0" fontId="53" fillId="0" borderId="7" xfId="0" applyFont="1" applyFill="1" applyBorder="1" applyAlignment="1">
      <alignment horizontal="center" vertical="top" wrapText="1"/>
    </xf>
    <xf numFmtId="0" fontId="15" fillId="0" borderId="54" xfId="0" applyFont="1" applyBorder="1" applyAlignment="1"/>
    <xf numFmtId="0" fontId="56" fillId="0" borderId="52" xfId="0" applyFont="1" applyFill="1" applyBorder="1" applyAlignment="1">
      <alignment vertical="top" wrapText="1"/>
    </xf>
    <xf numFmtId="0" fontId="52" fillId="0" borderId="52" xfId="0" applyFont="1" applyBorder="1"/>
    <xf numFmtId="0" fontId="57" fillId="0" borderId="48" xfId="0" applyFont="1" applyBorder="1"/>
    <xf numFmtId="3" fontId="27" fillId="0" borderId="16" xfId="0" applyNumberFormat="1" applyFont="1" applyFill="1" applyBorder="1"/>
    <xf numFmtId="3" fontId="27" fillId="0" borderId="16" xfId="0" applyNumberFormat="1" applyFont="1" applyBorder="1"/>
    <xf numFmtId="1" fontId="60" fillId="0" borderId="39" xfId="1" applyNumberFormat="1" applyFont="1" applyBorder="1" applyAlignment="1">
      <alignment horizontal="right" vertical="top" wrapText="1"/>
    </xf>
    <xf numFmtId="1" fontId="60" fillId="0" borderId="25" xfId="1" applyNumberFormat="1" applyFont="1" applyFill="1" applyBorder="1" applyAlignment="1">
      <alignment horizontal="right" vertical="top" wrapText="1"/>
    </xf>
    <xf numFmtId="1" fontId="16" fillId="0" borderId="28" xfId="1" applyNumberFormat="1" applyFont="1" applyBorder="1" applyAlignment="1">
      <alignment horizontal="right"/>
    </xf>
    <xf numFmtId="1" fontId="16" fillId="0" borderId="22" xfId="1" applyNumberFormat="1" applyFont="1" applyBorder="1" applyAlignment="1">
      <alignment horizontal="right"/>
    </xf>
    <xf numFmtId="1" fontId="16" fillId="0" borderId="24" xfId="1" applyNumberFormat="1" applyFont="1" applyBorder="1" applyAlignment="1">
      <alignment horizontal="right"/>
    </xf>
    <xf numFmtId="1" fontId="16" fillId="0" borderId="10" xfId="1" applyNumberFormat="1" applyFont="1" applyBorder="1" applyAlignment="1">
      <alignment horizontal="right"/>
    </xf>
    <xf numFmtId="1" fontId="16" fillId="0" borderId="5" xfId="1" applyNumberFormat="1" applyFont="1" applyBorder="1" applyAlignment="1">
      <alignment horizontal="right"/>
    </xf>
    <xf numFmtId="1" fontId="16" fillId="0" borderId="1" xfId="1" applyNumberFormat="1" applyFont="1" applyBorder="1" applyAlignment="1">
      <alignment horizontal="right"/>
    </xf>
    <xf numFmtId="1" fontId="49" fillId="0" borderId="25" xfId="0" applyNumberFormat="1" applyFont="1" applyBorder="1" applyAlignment="1">
      <alignment horizontal="right"/>
    </xf>
    <xf numFmtId="1" fontId="59" fillId="0" borderId="25" xfId="1" applyNumberFormat="1" applyFont="1" applyBorder="1" applyAlignment="1">
      <alignment horizontal="right"/>
    </xf>
    <xf numFmtId="1" fontId="16" fillId="0" borderId="26" xfId="1" applyNumberFormat="1" applyFont="1" applyBorder="1" applyAlignment="1">
      <alignment horizontal="right"/>
    </xf>
    <xf numFmtId="1" fontId="16" fillId="0" borderId="27" xfId="1" applyNumberFormat="1" applyFont="1" applyBorder="1" applyAlignment="1">
      <alignment horizontal="right"/>
    </xf>
    <xf numFmtId="1" fontId="16" fillId="0" borderId="25" xfId="1" applyNumberFormat="1" applyFont="1" applyBorder="1" applyAlignment="1">
      <alignment horizontal="right"/>
    </xf>
    <xf numFmtId="1" fontId="48" fillId="0" borderId="24" xfId="0" applyNumberFormat="1" applyFont="1" applyBorder="1" applyAlignment="1">
      <alignment horizontal="right" vertical="top" wrapText="1"/>
    </xf>
    <xf numFmtId="1" fontId="48" fillId="0" borderId="30" xfId="1" applyNumberFormat="1" applyFont="1" applyBorder="1" applyAlignment="1">
      <alignment horizontal="right" vertical="top" wrapText="1"/>
    </xf>
    <xf numFmtId="1" fontId="48" fillId="0" borderId="24" xfId="1" applyNumberFormat="1" applyFont="1" applyBorder="1" applyAlignment="1">
      <alignment horizontal="right" vertical="top" wrapText="1"/>
    </xf>
    <xf numFmtId="1" fontId="52" fillId="0" borderId="24" xfId="1" applyNumberFormat="1" applyFont="1" applyBorder="1" applyAlignment="1">
      <alignment horizontal="right"/>
    </xf>
    <xf numFmtId="1" fontId="52" fillId="0" borderId="28" xfId="1" applyNumberFormat="1" applyFont="1" applyBorder="1" applyAlignment="1">
      <alignment horizontal="right"/>
    </xf>
    <xf numFmtId="1" fontId="48" fillId="0" borderId="1" xfId="0" applyNumberFormat="1" applyFont="1" applyBorder="1" applyAlignment="1">
      <alignment horizontal="right"/>
    </xf>
    <xf numFmtId="1" fontId="48" fillId="0" borderId="29" xfId="1" applyNumberFormat="1" applyFont="1" applyBorder="1" applyAlignment="1">
      <alignment horizontal="right" vertical="top" wrapText="1"/>
    </xf>
    <xf numFmtId="1" fontId="52" fillId="0" borderId="1" xfId="1" applyNumberFormat="1" applyFont="1" applyBorder="1" applyAlignment="1">
      <alignment horizontal="right"/>
    </xf>
    <xf numFmtId="1" fontId="52" fillId="0" borderId="10" xfId="1" applyNumberFormat="1" applyFont="1" applyBorder="1" applyAlignment="1">
      <alignment horizontal="right"/>
    </xf>
    <xf numFmtId="1" fontId="48" fillId="0" borderId="1" xfId="0" applyNumberFormat="1" applyFont="1" applyBorder="1" applyAlignment="1">
      <alignment horizontal="right" vertical="top" wrapText="1"/>
    </xf>
    <xf numFmtId="1" fontId="48" fillId="0" borderId="1" xfId="1" applyNumberFormat="1" applyFont="1" applyFill="1" applyBorder="1" applyAlignment="1">
      <alignment horizontal="right" vertical="center" wrapText="1"/>
    </xf>
    <xf numFmtId="1" fontId="52" fillId="0" borderId="1" xfId="1" applyNumberFormat="1" applyFont="1" applyBorder="1" applyAlignment="1">
      <alignment horizontal="right" vertical="center"/>
    </xf>
    <xf numFmtId="1" fontId="52" fillId="0" borderId="5" xfId="1" applyNumberFormat="1" applyFont="1" applyBorder="1" applyAlignment="1">
      <alignment horizontal="right"/>
    </xf>
    <xf numFmtId="0" fontId="34" fillId="0" borderId="49" xfId="0" applyFont="1" applyBorder="1" applyAlignment="1">
      <alignment horizontal="center"/>
    </xf>
    <xf numFmtId="14" fontId="54" fillId="0" borderId="0" xfId="0" applyNumberFormat="1" applyFont="1" applyAlignment="1">
      <alignment vertical="top" wrapText="1"/>
    </xf>
    <xf numFmtId="0" fontId="54" fillId="0" borderId="0" xfId="0" applyFont="1" applyAlignment="1">
      <alignment vertical="top" wrapText="1"/>
    </xf>
    <xf numFmtId="3" fontId="17" fillId="0" borderId="0" xfId="0" applyNumberFormat="1" applyFont="1" applyAlignment="1"/>
    <xf numFmtId="3" fontId="53" fillId="0" borderId="42" xfId="0" applyNumberFormat="1" applyFont="1" applyBorder="1"/>
    <xf numFmtId="0" fontId="61" fillId="0" borderId="36" xfId="0" applyFont="1" applyBorder="1"/>
    <xf numFmtId="0" fontId="43" fillId="2" borderId="55" xfId="0" applyFont="1" applyFill="1" applyBorder="1" applyAlignment="1">
      <alignment horizontal="center" wrapText="1"/>
    </xf>
    <xf numFmtId="0" fontId="43" fillId="2" borderId="56" xfId="0" applyFont="1" applyFill="1" applyBorder="1" applyAlignment="1">
      <alignment horizontal="center" wrapText="1"/>
    </xf>
    <xf numFmtId="3" fontId="46" fillId="2" borderId="57" xfId="0" applyNumberFormat="1" applyFont="1" applyFill="1" applyBorder="1" applyAlignment="1">
      <alignment horizontal="center" wrapText="1"/>
    </xf>
    <xf numFmtId="3" fontId="46" fillId="2" borderId="58" xfId="0" applyNumberFormat="1" applyFont="1" applyFill="1" applyBorder="1" applyAlignment="1">
      <alignment horizontal="center" wrapText="1"/>
    </xf>
    <xf numFmtId="0" fontId="0" fillId="0" borderId="1" xfId="0" applyBorder="1" applyAlignment="1"/>
    <xf numFmtId="0" fontId="61" fillId="0" borderId="37" xfId="0" applyFont="1" applyBorder="1"/>
    <xf numFmtId="0" fontId="61" fillId="0" borderId="37" xfId="0" applyFont="1" applyFill="1" applyBorder="1"/>
    <xf numFmtId="3" fontId="44" fillId="2" borderId="25" xfId="0" applyNumberFormat="1" applyFont="1" applyFill="1" applyBorder="1" applyAlignment="1">
      <alignment horizontal="right" wrapText="1"/>
    </xf>
    <xf numFmtId="3" fontId="44" fillId="2" borderId="26" xfId="0" applyNumberFormat="1" applyFont="1" applyFill="1" applyBorder="1" applyAlignment="1">
      <alignment horizontal="right" wrapText="1"/>
    </xf>
    <xf numFmtId="0" fontId="61" fillId="0" borderId="38" xfId="0" applyFont="1" applyBorder="1"/>
    <xf numFmtId="3" fontId="27" fillId="0" borderId="16" xfId="4" applyNumberFormat="1" applyFont="1" applyFill="1" applyBorder="1"/>
    <xf numFmtId="3" fontId="61" fillId="0" borderId="37" xfId="0" applyNumberFormat="1" applyFont="1" applyBorder="1"/>
    <xf numFmtId="3" fontId="61" fillId="0" borderId="36" xfId="0" applyNumberFormat="1" applyFont="1" applyBorder="1"/>
    <xf numFmtId="3" fontId="28" fillId="2" borderId="30" xfId="0" applyNumberFormat="1" applyFont="1" applyFill="1" applyBorder="1" applyAlignment="1">
      <alignment horizontal="right" wrapText="1"/>
    </xf>
    <xf numFmtId="0" fontId="43" fillId="2" borderId="39" xfId="0" applyFont="1" applyFill="1" applyBorder="1" applyAlignment="1">
      <alignment horizontal="center" wrapText="1"/>
    </xf>
    <xf numFmtId="0" fontId="43" fillId="2" borderId="25" xfId="0" applyFont="1" applyFill="1" applyBorder="1" applyAlignment="1">
      <alignment horizontal="center" wrapText="1"/>
    </xf>
    <xf numFmtId="0" fontId="43" fillId="2" borderId="26" xfId="0" applyFont="1" applyFill="1" applyBorder="1" applyAlignment="1">
      <alignment horizontal="center" wrapText="1"/>
    </xf>
    <xf numFmtId="3" fontId="33" fillId="2" borderId="59" xfId="0" applyNumberFormat="1" applyFont="1" applyFill="1" applyBorder="1" applyAlignment="1">
      <alignment horizontal="right" wrapText="1"/>
    </xf>
    <xf numFmtId="3" fontId="32" fillId="2" borderId="18" xfId="0" applyNumberFormat="1" applyFont="1" applyFill="1" applyBorder="1" applyAlignment="1">
      <alignment wrapText="1"/>
    </xf>
    <xf numFmtId="3" fontId="20" fillId="0" borderId="0" xfId="0" applyNumberFormat="1" applyFont="1" applyAlignment="1">
      <alignment horizontal="center" wrapText="1"/>
    </xf>
    <xf numFmtId="1" fontId="65" fillId="0" borderId="26" xfId="4" applyNumberFormat="1" applyFont="1" applyBorder="1" applyAlignment="1">
      <alignment horizontal="center" vertical="center" wrapText="1"/>
    </xf>
    <xf numFmtId="0" fontId="10" fillId="0" borderId="38" xfId="0" applyFont="1" applyBorder="1"/>
    <xf numFmtId="0" fontId="62" fillId="0" borderId="41" xfId="0" applyFont="1" applyBorder="1"/>
    <xf numFmtId="0" fontId="62" fillId="0" borderId="37" xfId="0" applyFont="1" applyBorder="1"/>
    <xf numFmtId="0" fontId="62" fillId="0" borderId="37" xfId="0" applyFont="1" applyFill="1" applyBorder="1"/>
    <xf numFmtId="0" fontId="63" fillId="0" borderId="37" xfId="0" applyFont="1" applyBorder="1"/>
    <xf numFmtId="0" fontId="63" fillId="0" borderId="47" xfId="0" applyFont="1" applyFill="1" applyBorder="1"/>
    <xf numFmtId="1" fontId="65" fillId="0" borderId="39" xfId="4" applyNumberFormat="1" applyFont="1" applyBorder="1" applyAlignment="1">
      <alignment horizontal="center" vertical="center" wrapText="1"/>
    </xf>
    <xf numFmtId="3" fontId="62" fillId="0" borderId="30" xfId="4" applyNumberFormat="1" applyFont="1" applyBorder="1"/>
    <xf numFmtId="3" fontId="62" fillId="0" borderId="29" xfId="4" applyNumberFormat="1" applyFont="1" applyBorder="1"/>
    <xf numFmtId="3" fontId="62" fillId="0" borderId="29" xfId="4" applyNumberFormat="1" applyFont="1" applyFill="1" applyBorder="1"/>
    <xf numFmtId="3" fontId="63" fillId="0" borderId="29" xfId="0" applyNumberFormat="1" applyFont="1" applyBorder="1" applyAlignment="1">
      <alignment horizontal="right"/>
    </xf>
    <xf numFmtId="3" fontId="63" fillId="0" borderId="52" xfId="0" applyNumberFormat="1" applyFont="1" applyBorder="1"/>
    <xf numFmtId="1" fontId="65" fillId="0" borderId="18" xfId="4" applyNumberFormat="1" applyFont="1" applyBorder="1" applyAlignment="1">
      <alignment horizontal="center" vertical="center" wrapText="1"/>
    </xf>
    <xf numFmtId="3" fontId="62" fillId="0" borderId="15" xfId="4" applyNumberFormat="1" applyFont="1" applyBorder="1"/>
    <xf numFmtId="3" fontId="62" fillId="0" borderId="16" xfId="4" applyNumberFormat="1" applyFont="1" applyBorder="1"/>
    <xf numFmtId="3" fontId="62" fillId="0" borderId="16" xfId="4" applyNumberFormat="1" applyFont="1" applyFill="1" applyBorder="1"/>
    <xf numFmtId="3" fontId="63" fillId="0" borderId="16" xfId="0" applyNumberFormat="1" applyFont="1" applyBorder="1" applyAlignment="1">
      <alignment horizontal="right"/>
    </xf>
    <xf numFmtId="3" fontId="63" fillId="0" borderId="18" xfId="0" applyNumberFormat="1" applyFont="1" applyBorder="1"/>
    <xf numFmtId="3" fontId="66" fillId="0" borderId="15" xfId="0" applyNumberFormat="1" applyFont="1" applyFill="1" applyBorder="1"/>
    <xf numFmtId="3" fontId="66" fillId="0" borderId="16" xfId="0" applyNumberFormat="1" applyFont="1" applyFill="1" applyBorder="1"/>
    <xf numFmtId="3" fontId="64" fillId="0" borderId="16" xfId="0" applyNumberFormat="1" applyFont="1" applyBorder="1"/>
    <xf numFmtId="3" fontId="66" fillId="0" borderId="16" xfId="0" applyNumberFormat="1" applyFont="1" applyBorder="1"/>
    <xf numFmtId="3" fontId="64" fillId="0" borderId="18" xfId="0" applyNumberFormat="1" applyFont="1" applyBorder="1"/>
    <xf numFmtId="1" fontId="65" fillId="0" borderId="43" xfId="4" applyNumberFormat="1" applyFont="1" applyBorder="1" applyAlignment="1">
      <alignment horizontal="center" vertical="center" wrapText="1"/>
    </xf>
    <xf numFmtId="3" fontId="62" fillId="0" borderId="31" xfId="4" applyNumberFormat="1" applyFont="1" applyBorder="1"/>
    <xf numFmtId="3" fontId="62" fillId="0" borderId="32" xfId="4" applyNumberFormat="1" applyFont="1" applyBorder="1"/>
    <xf numFmtId="1" fontId="64" fillId="0" borderId="38" xfId="4" applyNumberFormat="1" applyFont="1" applyBorder="1" applyAlignment="1">
      <alignment horizontal="center" vertical="center" wrapText="1"/>
    </xf>
    <xf numFmtId="3" fontId="62" fillId="0" borderId="41" xfId="0" applyNumberFormat="1" applyFont="1" applyBorder="1"/>
    <xf numFmtId="3" fontId="62" fillId="0" borderId="37" xfId="0" applyNumberFormat="1" applyFont="1" applyBorder="1"/>
    <xf numFmtId="3" fontId="63" fillId="0" borderId="37" xfId="0" applyNumberFormat="1" applyFont="1" applyBorder="1"/>
    <xf numFmtId="0" fontId="62" fillId="0" borderId="49" xfId="0" applyFont="1" applyBorder="1"/>
    <xf numFmtId="3" fontId="62" fillId="0" borderId="17" xfId="4" applyNumberFormat="1" applyFont="1" applyFill="1" applyBorder="1"/>
    <xf numFmtId="3" fontId="62" fillId="0" borderId="33" xfId="4" applyNumberFormat="1" applyFont="1" applyFill="1" applyBorder="1"/>
    <xf numFmtId="3" fontId="62" fillId="0" borderId="35" xfId="4" applyNumberFormat="1" applyFont="1" applyBorder="1"/>
    <xf numFmtId="3" fontId="62" fillId="0" borderId="49" xfId="0" applyNumberFormat="1" applyFont="1" applyBorder="1"/>
    <xf numFmtId="0" fontId="62" fillId="0" borderId="46" xfId="0" applyFont="1" applyFill="1" applyBorder="1"/>
    <xf numFmtId="3" fontId="62" fillId="0" borderId="21" xfId="0" applyNumberFormat="1" applyFont="1" applyBorder="1"/>
    <xf numFmtId="3" fontId="62" fillId="0" borderId="57" xfId="0" applyNumberFormat="1" applyFont="1" applyBorder="1"/>
    <xf numFmtId="0" fontId="52" fillId="0" borderId="60" xfId="0" applyFont="1" applyBorder="1"/>
    <xf numFmtId="3" fontId="66" fillId="0" borderId="21" xfId="0" applyNumberFormat="1" applyFont="1" applyFill="1" applyBorder="1"/>
    <xf numFmtId="0" fontId="63" fillId="0" borderId="47" xfId="0" applyFont="1" applyBorder="1"/>
    <xf numFmtId="3" fontId="63" fillId="0" borderId="47" xfId="0" applyNumberFormat="1" applyFont="1" applyBorder="1"/>
    <xf numFmtId="3" fontId="64" fillId="0" borderId="18" xfId="0" applyNumberFormat="1" applyFont="1" applyBorder="1" applyAlignment="1">
      <alignment horizontal="right"/>
    </xf>
    <xf numFmtId="164" fontId="52" fillId="0" borderId="30" xfId="1" applyNumberFormat="1" applyFont="1" applyBorder="1"/>
    <xf numFmtId="164" fontId="52" fillId="0" borderId="29" xfId="1" applyNumberFormat="1" applyFont="1" applyBorder="1"/>
    <xf numFmtId="164" fontId="57" fillId="0" borderId="29" xfId="1" applyNumberFormat="1" applyFont="1" applyBorder="1"/>
    <xf numFmtId="164" fontId="52" fillId="0" borderId="12" xfId="1" applyNumberFormat="1" applyFont="1" applyBorder="1"/>
    <xf numFmtId="164" fontId="57" fillId="0" borderId="52" xfId="1" applyNumberFormat="1" applyFont="1" applyBorder="1"/>
    <xf numFmtId="164" fontId="52" fillId="0" borderId="57" xfId="1" applyNumberFormat="1" applyFont="1" applyBorder="1"/>
    <xf numFmtId="164" fontId="52" fillId="0" borderId="61" xfId="1" applyNumberFormat="1" applyFont="1" applyBorder="1"/>
    <xf numFmtId="164" fontId="0" fillId="0" borderId="0" xfId="0" applyNumberFormat="1"/>
    <xf numFmtId="164" fontId="57" fillId="0" borderId="59" xfId="1" applyNumberFormat="1" applyFont="1" applyBorder="1"/>
    <xf numFmtId="164" fontId="57" fillId="0" borderId="53" xfId="1" applyNumberFormat="1" applyFont="1" applyBorder="1"/>
    <xf numFmtId="164" fontId="2" fillId="0" borderId="0" xfId="0" applyNumberFormat="1" applyFont="1" applyBorder="1"/>
    <xf numFmtId="164" fontId="15" fillId="0" borderId="0" xfId="0" applyNumberFormat="1" applyFont="1"/>
    <xf numFmtId="0" fontId="34" fillId="0" borderId="37" xfId="0" applyFont="1" applyFill="1" applyBorder="1" applyAlignment="1">
      <alignment horizontal="center" vertical="top" wrapText="1"/>
    </xf>
    <xf numFmtId="0" fontId="19" fillId="0" borderId="0" xfId="0" applyFont="1" applyBorder="1" applyAlignment="1">
      <alignment horizontal="center"/>
    </xf>
    <xf numFmtId="0" fontId="19" fillId="0" borderId="0" xfId="0" applyFont="1" applyAlignment="1">
      <alignment horizontal="right"/>
    </xf>
    <xf numFmtId="164" fontId="52" fillId="0" borderId="10" xfId="1" applyNumberFormat="1" applyFont="1" applyFill="1" applyBorder="1"/>
    <xf numFmtId="0" fontId="43" fillId="2" borderId="62" xfId="0" applyFont="1" applyFill="1" applyBorder="1" applyAlignment="1">
      <alignment horizontal="center" wrapText="1"/>
    </xf>
    <xf numFmtId="3" fontId="33" fillId="2" borderId="2" xfId="0" applyNumberFormat="1" applyFont="1" applyFill="1" applyBorder="1" applyAlignment="1">
      <alignment horizontal="right" wrapText="1"/>
    </xf>
    <xf numFmtId="3" fontId="33" fillId="2" borderId="5" xfId="0" applyNumberFormat="1" applyFont="1" applyFill="1" applyBorder="1" applyAlignment="1">
      <alignment wrapText="1"/>
    </xf>
    <xf numFmtId="3" fontId="33" fillId="2" borderId="5" xfId="0" applyNumberFormat="1" applyFont="1" applyFill="1" applyBorder="1" applyAlignment="1">
      <alignment horizontal="right" wrapText="1"/>
    </xf>
    <xf numFmtId="3" fontId="44" fillId="2" borderId="5" xfId="0" applyNumberFormat="1" applyFont="1" applyFill="1" applyBorder="1" applyAlignment="1">
      <alignment horizontal="right" wrapText="1"/>
    </xf>
    <xf numFmtId="3" fontId="28" fillId="2" borderId="5" xfId="0" applyNumberFormat="1" applyFont="1" applyFill="1" applyBorder="1" applyAlignment="1">
      <alignment horizontal="right" wrapText="1"/>
    </xf>
    <xf numFmtId="3" fontId="44" fillId="2" borderId="27" xfId="0" applyNumberFormat="1" applyFont="1" applyFill="1" applyBorder="1" applyAlignment="1">
      <alignment horizontal="right" wrapText="1"/>
    </xf>
    <xf numFmtId="3" fontId="46" fillId="2" borderId="63" xfId="0" applyNumberFormat="1" applyFont="1" applyFill="1" applyBorder="1" applyAlignment="1">
      <alignment horizontal="center" wrapText="1"/>
    </xf>
    <xf numFmtId="3" fontId="44" fillId="2" borderId="9" xfId="0" applyNumberFormat="1" applyFont="1" applyFill="1" applyBorder="1" applyAlignment="1">
      <alignment horizontal="right" wrapText="1"/>
    </xf>
    <xf numFmtId="3" fontId="46" fillId="2" borderId="64" xfId="0" applyNumberFormat="1" applyFont="1" applyFill="1" applyBorder="1" applyAlignment="1">
      <alignment horizontal="center" wrapText="1"/>
    </xf>
    <xf numFmtId="0" fontId="48" fillId="0" borderId="27" xfId="0" applyFont="1" applyBorder="1" applyAlignment="1">
      <alignment horizontal="center" vertical="top" wrapText="1"/>
    </xf>
    <xf numFmtId="3" fontId="35" fillId="0" borderId="0" xfId="0" applyNumberFormat="1" applyFont="1" applyBorder="1" applyAlignment="1">
      <alignment horizontal="center"/>
    </xf>
    <xf numFmtId="0" fontId="36" fillId="0" borderId="0" xfId="3" applyFont="1" applyAlignment="1"/>
    <xf numFmtId="3" fontId="36" fillId="0" borderId="0" xfId="3" applyNumberFormat="1" applyFont="1" applyAlignment="1"/>
    <xf numFmtId="3" fontId="36" fillId="0" borderId="0" xfId="3" applyNumberFormat="1" applyFont="1" applyAlignment="1">
      <alignment horizontal="right"/>
    </xf>
    <xf numFmtId="0" fontId="68" fillId="0" borderId="9" xfId="0" applyFont="1" applyBorder="1"/>
    <xf numFmtId="0" fontId="68" fillId="0" borderId="44" xfId="3" applyFont="1" applyBorder="1" applyAlignment="1">
      <alignment horizontal="center" wrapText="1"/>
    </xf>
    <xf numFmtId="3" fontId="68" fillId="0" borderId="44" xfId="3" applyNumberFormat="1" applyFont="1" applyBorder="1" applyAlignment="1">
      <alignment horizontal="center" wrapText="1"/>
    </xf>
    <xf numFmtId="3" fontId="68" fillId="0" borderId="13" xfId="3" applyNumberFormat="1" applyFont="1" applyBorder="1" applyAlignment="1">
      <alignment horizontal="center" wrapText="1"/>
    </xf>
    <xf numFmtId="0" fontId="68" fillId="0" borderId="22" xfId="0" applyFont="1" applyBorder="1"/>
    <xf numFmtId="0" fontId="68" fillId="0" borderId="24" xfId="3" applyFont="1" applyBorder="1" applyAlignment="1">
      <alignment horizontal="left" wrapText="1"/>
    </xf>
    <xf numFmtId="3" fontId="68" fillId="0" borderId="24" xfId="3" applyNumberFormat="1" applyFont="1" applyBorder="1" applyAlignment="1">
      <alignment horizontal="center" wrapText="1"/>
    </xf>
    <xf numFmtId="3" fontId="68" fillId="0" borderId="28" xfId="3" applyNumberFormat="1" applyFont="1" applyBorder="1" applyAlignment="1">
      <alignment horizontal="center" wrapText="1"/>
    </xf>
    <xf numFmtId="49" fontId="22" fillId="0" borderId="5" xfId="0" applyNumberFormat="1" applyFont="1" applyBorder="1" applyAlignment="1">
      <alignment horizontal="right"/>
    </xf>
    <xf numFmtId="49" fontId="22" fillId="0" borderId="1" xfId="3" applyNumberFormat="1" applyFont="1" applyBorder="1" applyAlignment="1">
      <alignment horizontal="justify" wrapText="1"/>
    </xf>
    <xf numFmtId="3" fontId="22" fillId="0" borderId="1" xfId="3" applyNumberFormat="1" applyFont="1" applyBorder="1" applyAlignment="1">
      <alignment horizontal="right" wrapText="1"/>
    </xf>
    <xf numFmtId="3" fontId="22" fillId="0" borderId="10" xfId="3" applyNumberFormat="1" applyFont="1" applyBorder="1" applyAlignment="1">
      <alignment horizontal="right" wrapText="1"/>
    </xf>
    <xf numFmtId="49" fontId="68" fillId="0" borderId="5" xfId="0" applyNumberFormat="1" applyFont="1" applyBorder="1"/>
    <xf numFmtId="49" fontId="68" fillId="0" borderId="1" xfId="3" applyNumberFormat="1" applyFont="1" applyBorder="1" applyAlignment="1">
      <alignment horizontal="justify" wrapText="1"/>
    </xf>
    <xf numFmtId="49" fontId="68" fillId="0" borderId="1" xfId="3" applyNumberFormat="1" applyFont="1" applyBorder="1"/>
    <xf numFmtId="0" fontId="68" fillId="0" borderId="1" xfId="3" applyFont="1" applyBorder="1"/>
    <xf numFmtId="0" fontId="68" fillId="0" borderId="10" xfId="3" applyFont="1" applyBorder="1"/>
    <xf numFmtId="49" fontId="22" fillId="0" borderId="1" xfId="3" applyNumberFormat="1" applyFont="1" applyFill="1" applyBorder="1" applyAlignment="1">
      <alignment horizontal="justify" wrapText="1"/>
    </xf>
    <xf numFmtId="0" fontId="22" fillId="0" borderId="1" xfId="3" applyFont="1" applyBorder="1"/>
    <xf numFmtId="0" fontId="22" fillId="0" borderId="10" xfId="3" applyFont="1" applyBorder="1"/>
    <xf numFmtId="49" fontId="22" fillId="0" borderId="1" xfId="3" applyNumberFormat="1" applyFont="1" applyBorder="1"/>
    <xf numFmtId="0" fontId="22" fillId="0" borderId="1" xfId="0" applyFont="1" applyBorder="1"/>
    <xf numFmtId="0" fontId="22" fillId="0" borderId="10" xfId="0" applyFont="1" applyBorder="1"/>
    <xf numFmtId="49" fontId="22" fillId="0" borderId="27" xfId="0" applyNumberFormat="1" applyFont="1" applyBorder="1" applyAlignment="1">
      <alignment horizontal="right"/>
    </xf>
    <xf numFmtId="0" fontId="22" fillId="0" borderId="25" xfId="0" applyFont="1" applyBorder="1"/>
    <xf numFmtId="0" fontId="22" fillId="0" borderId="26" xfId="0" applyFont="1" applyBorder="1"/>
    <xf numFmtId="3" fontId="22" fillId="2" borderId="1" xfId="3" applyNumberFormat="1" applyFont="1" applyFill="1" applyBorder="1" applyAlignment="1">
      <alignment horizontal="right" wrapText="1"/>
    </xf>
    <xf numFmtId="3" fontId="22" fillId="2" borderId="10" xfId="3" applyNumberFormat="1" applyFont="1" applyFill="1" applyBorder="1" applyAlignment="1">
      <alignment horizontal="right" wrapText="1"/>
    </xf>
    <xf numFmtId="0" fontId="67" fillId="2" borderId="0" xfId="0" applyFont="1" applyFill="1"/>
    <xf numFmtId="0" fontId="34" fillId="2" borderId="10" xfId="0" applyFont="1" applyFill="1" applyBorder="1" applyAlignment="1">
      <alignment vertical="top" wrapText="1"/>
    </xf>
    <xf numFmtId="0" fontId="34" fillId="2" borderId="10" xfId="0" applyFont="1" applyFill="1" applyBorder="1"/>
    <xf numFmtId="3" fontId="50" fillId="0" borderId="47" xfId="0" applyNumberFormat="1" applyFont="1" applyBorder="1" applyAlignment="1">
      <alignment horizontal="center" vertical="top" wrapText="1"/>
    </xf>
    <xf numFmtId="3" fontId="50" fillId="0" borderId="18" xfId="0" applyNumberFormat="1" applyFont="1" applyBorder="1" applyAlignment="1">
      <alignment horizontal="center" vertical="top" wrapText="1"/>
    </xf>
    <xf numFmtId="3" fontId="56" fillId="0" borderId="47" xfId="0" applyNumberFormat="1" applyFont="1" applyBorder="1" applyAlignment="1">
      <alignment horizontal="center" vertical="top" wrapText="1"/>
    </xf>
    <xf numFmtId="3" fontId="56" fillId="0" borderId="18" xfId="0" applyNumberFormat="1" applyFont="1" applyBorder="1" applyAlignment="1">
      <alignment horizontal="center" vertical="top" wrapText="1"/>
    </xf>
    <xf numFmtId="0" fontId="31" fillId="2" borderId="10" xfId="0" applyFont="1" applyFill="1" applyBorder="1"/>
    <xf numFmtId="0" fontId="34" fillId="2" borderId="26" xfId="0" applyFont="1" applyFill="1" applyBorder="1"/>
    <xf numFmtId="0" fontId="34" fillId="2" borderId="58" xfId="0" applyFont="1" applyFill="1" applyBorder="1"/>
    <xf numFmtId="0" fontId="69" fillId="0" borderId="0" xfId="0" applyFont="1"/>
    <xf numFmtId="0" fontId="9" fillId="0" borderId="0" xfId="0" applyFont="1" applyBorder="1" applyAlignment="1">
      <alignment horizontal="center"/>
    </xf>
    <xf numFmtId="164" fontId="28" fillId="0" borderId="28" xfId="1" applyNumberFormat="1" applyFont="1" applyBorder="1" applyAlignment="1">
      <alignment horizontal="right"/>
    </xf>
    <xf numFmtId="164" fontId="28" fillId="0" borderId="10" xfId="1" applyNumberFormat="1" applyFont="1" applyBorder="1" applyAlignment="1">
      <alignment horizontal="right"/>
    </xf>
    <xf numFmtId="164" fontId="28" fillId="2" borderId="10" xfId="1" applyNumberFormat="1" applyFont="1" applyFill="1" applyBorder="1" applyAlignment="1">
      <alignment horizontal="right"/>
    </xf>
    <xf numFmtId="0" fontId="47" fillId="0" borderId="27" xfId="0" applyFont="1" applyBorder="1"/>
    <xf numFmtId="164" fontId="47" fillId="0" borderId="26" xfId="1" applyNumberFormat="1" applyFont="1" applyBorder="1"/>
    <xf numFmtId="0" fontId="28" fillId="0" borderId="9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/>
    </xf>
    <xf numFmtId="164" fontId="52" fillId="0" borderId="29" xfId="1" applyNumberFormat="1" applyFont="1" applyFill="1" applyBorder="1"/>
    <xf numFmtId="0" fontId="8" fillId="0" borderId="0" xfId="0" applyFont="1" applyAlignment="1">
      <alignment horizontal="center"/>
    </xf>
    <xf numFmtId="49" fontId="68" fillId="0" borderId="2" xfId="0" applyNumberFormat="1" applyFont="1" applyFill="1" applyBorder="1" applyAlignment="1" applyProtection="1">
      <alignment horizontal="left" vertical="center" wrapText="1" shrinkToFit="1"/>
    </xf>
    <xf numFmtId="49" fontId="70" fillId="0" borderId="4" xfId="0" applyNumberFormat="1" applyFont="1" applyFill="1" applyBorder="1" applyAlignment="1" applyProtection="1">
      <alignment vertical="center" wrapText="1" shrinkToFit="1"/>
    </xf>
    <xf numFmtId="49" fontId="70" fillId="0" borderId="5" xfId="0" applyNumberFormat="1" applyFont="1" applyFill="1" applyBorder="1" applyAlignment="1" applyProtection="1">
      <alignment vertical="center" wrapText="1" shrinkToFit="1"/>
    </xf>
    <xf numFmtId="164" fontId="70" fillId="0" borderId="10" xfId="1" applyNumberFormat="1" applyFont="1" applyFill="1" applyBorder="1" applyAlignment="1" applyProtection="1">
      <alignment horizontal="right" vertical="center" wrapText="1" shrinkToFit="1"/>
    </xf>
    <xf numFmtId="49" fontId="68" fillId="0" borderId="5" xfId="0" applyNumberFormat="1" applyFont="1" applyFill="1" applyBorder="1" applyAlignment="1" applyProtection="1">
      <alignment vertical="center" wrapText="1" shrinkToFit="1"/>
    </xf>
    <xf numFmtId="164" fontId="68" fillId="0" borderId="10" xfId="1" applyNumberFormat="1" applyFont="1" applyFill="1" applyBorder="1" applyAlignment="1" applyProtection="1">
      <alignment horizontal="right" vertical="center" wrapText="1" shrinkToFit="1"/>
    </xf>
    <xf numFmtId="49" fontId="70" fillId="0" borderId="22" xfId="0" applyNumberFormat="1" applyFont="1" applyFill="1" applyBorder="1" applyAlignment="1" applyProtection="1">
      <alignment vertical="center" wrapText="1" shrinkToFit="1"/>
    </xf>
    <xf numFmtId="49" fontId="68" fillId="0" borderId="27" xfId="0" applyNumberFormat="1" applyFont="1" applyFill="1" applyBorder="1" applyAlignment="1" applyProtection="1">
      <alignment vertical="center" wrapText="1" shrinkToFit="1"/>
    </xf>
    <xf numFmtId="164" fontId="68" fillId="0" borderId="26" xfId="1" applyNumberFormat="1" applyFont="1" applyFill="1" applyBorder="1" applyAlignment="1" applyProtection="1">
      <alignment horizontal="right" vertical="center" wrapText="1" shrinkToFit="1"/>
    </xf>
    <xf numFmtId="0" fontId="17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64" fontId="22" fillId="0" borderId="10" xfId="1" applyNumberFormat="1" applyFont="1" applyBorder="1" applyAlignment="1">
      <alignment vertical="center"/>
    </xf>
    <xf numFmtId="49" fontId="70" fillId="0" borderId="11" xfId="0" applyNumberFormat="1" applyFont="1" applyFill="1" applyBorder="1" applyAlignment="1" applyProtection="1">
      <alignment vertical="center" wrapText="1" shrinkToFit="1"/>
    </xf>
    <xf numFmtId="164" fontId="22" fillId="0" borderId="12" xfId="1" applyNumberFormat="1" applyFont="1" applyBorder="1" applyAlignment="1">
      <alignment vertical="center"/>
    </xf>
    <xf numFmtId="49" fontId="68" fillId="0" borderId="9" xfId="0" applyNumberFormat="1" applyFont="1" applyFill="1" applyBorder="1" applyAlignment="1" applyProtection="1">
      <alignment vertical="center" wrapText="1" shrinkToFit="1"/>
    </xf>
    <xf numFmtId="164" fontId="68" fillId="0" borderId="13" xfId="1" applyNumberFormat="1" applyFont="1" applyBorder="1" applyAlignment="1">
      <alignment vertical="center"/>
    </xf>
    <xf numFmtId="164" fontId="22" fillId="0" borderId="28" xfId="1" applyNumberFormat="1" applyFont="1" applyBorder="1" applyAlignment="1">
      <alignment vertical="center"/>
    </xf>
    <xf numFmtId="49" fontId="68" fillId="0" borderId="9" xfId="0" applyNumberFormat="1" applyFont="1" applyFill="1" applyBorder="1" applyAlignment="1" applyProtection="1">
      <alignment horizontal="center" vertical="center" wrapText="1" shrinkToFit="1"/>
    </xf>
    <xf numFmtId="0" fontId="0" fillId="0" borderId="13" xfId="0" applyBorder="1"/>
    <xf numFmtId="0" fontId="22" fillId="0" borderId="0" xfId="0" applyFont="1"/>
    <xf numFmtId="0" fontId="68" fillId="0" borderId="0" xfId="0" applyFont="1"/>
    <xf numFmtId="164" fontId="68" fillId="0" borderId="13" xfId="0" applyNumberFormat="1" applyFont="1" applyBorder="1"/>
    <xf numFmtId="0" fontId="68" fillId="0" borderId="2" xfId="0" applyFont="1" applyBorder="1" applyAlignment="1">
      <alignment horizontal="center"/>
    </xf>
    <xf numFmtId="0" fontId="22" fillId="0" borderId="4" xfId="0" applyFont="1" applyBorder="1"/>
    <xf numFmtId="0" fontId="22" fillId="0" borderId="5" xfId="0" applyFont="1" applyBorder="1"/>
    <xf numFmtId="164" fontId="22" fillId="0" borderId="10" xfId="1" applyNumberFormat="1" applyFont="1" applyBorder="1" applyAlignment="1">
      <alignment horizontal="right"/>
    </xf>
    <xf numFmtId="164" fontId="22" fillId="0" borderId="10" xfId="1" applyNumberFormat="1" applyFont="1" applyBorder="1"/>
    <xf numFmtId="0" fontId="71" fillId="0" borderId="5" xfId="0" applyFont="1" applyBorder="1"/>
    <xf numFmtId="0" fontId="68" fillId="0" borderId="5" xfId="0" applyFont="1" applyBorder="1"/>
    <xf numFmtId="164" fontId="68" fillId="0" borderId="10" xfId="1" applyNumberFormat="1" applyFont="1" applyBorder="1"/>
    <xf numFmtId="0" fontId="68" fillId="0" borderId="5" xfId="0" applyFont="1" applyBorder="1" applyAlignment="1">
      <alignment horizontal="center"/>
    </xf>
    <xf numFmtId="0" fontId="68" fillId="0" borderId="27" xfId="0" applyFont="1" applyBorder="1"/>
    <xf numFmtId="164" fontId="68" fillId="0" borderId="26" xfId="0" applyNumberFormat="1" applyFont="1" applyBorder="1"/>
    <xf numFmtId="3" fontId="33" fillId="2" borderId="20" xfId="0" applyNumberFormat="1" applyFont="1" applyFill="1" applyBorder="1" applyAlignment="1">
      <alignment horizontal="right" wrapText="1"/>
    </xf>
    <xf numFmtId="3" fontId="33" fillId="2" borderId="16" xfId="0" applyNumberFormat="1" applyFont="1" applyFill="1" applyBorder="1" applyAlignment="1">
      <alignment wrapText="1"/>
    </xf>
    <xf numFmtId="3" fontId="33" fillId="2" borderId="16" xfId="0" applyNumberFormat="1" applyFont="1" applyFill="1" applyBorder="1" applyAlignment="1">
      <alignment horizontal="right" wrapText="1"/>
    </xf>
    <xf numFmtId="3" fontId="28" fillId="2" borderId="16" xfId="0" applyNumberFormat="1" applyFont="1" applyFill="1" applyBorder="1" applyAlignment="1">
      <alignment horizontal="right" wrapText="1"/>
    </xf>
    <xf numFmtId="3" fontId="44" fillId="2" borderId="18" xfId="0" applyNumberFormat="1" applyFont="1" applyFill="1" applyBorder="1" applyAlignment="1">
      <alignment horizontal="right" wrapText="1"/>
    </xf>
    <xf numFmtId="0" fontId="30" fillId="0" borderId="0" xfId="0" applyFont="1" applyFill="1" applyAlignment="1">
      <alignment horizontal="center" vertical="top" wrapText="1"/>
    </xf>
    <xf numFmtId="16" fontId="30" fillId="0" borderId="0" xfId="0" applyNumberFormat="1" applyFont="1" applyFill="1" applyAlignment="1">
      <alignment horizontal="center" vertical="top" wrapText="1"/>
    </xf>
    <xf numFmtId="0" fontId="62" fillId="0" borderId="46" xfId="0" applyFont="1" applyBorder="1"/>
    <xf numFmtId="3" fontId="62" fillId="0" borderId="21" xfId="4" applyNumberFormat="1" applyFont="1" applyFill="1" applyBorder="1"/>
    <xf numFmtId="3" fontId="62" fillId="0" borderId="57" xfId="4" applyNumberFormat="1" applyFont="1" applyFill="1" applyBorder="1"/>
    <xf numFmtId="3" fontId="62" fillId="0" borderId="0" xfId="4" applyNumberFormat="1" applyFont="1" applyBorder="1"/>
    <xf numFmtId="3" fontId="62" fillId="0" borderId="46" xfId="0" applyNumberFormat="1" applyFont="1" applyBorder="1"/>
    <xf numFmtId="3" fontId="66" fillId="0" borderId="21" xfId="0" applyNumberFormat="1" applyFont="1" applyBorder="1"/>
    <xf numFmtId="164" fontId="52" fillId="0" borderId="58" xfId="1" applyNumberFormat="1" applyFont="1" applyBorder="1"/>
    <xf numFmtId="16" fontId="0" fillId="0" borderId="0" xfId="0" applyNumberFormat="1"/>
    <xf numFmtId="164" fontId="70" fillId="0" borderId="12" xfId="1" applyNumberFormat="1" applyFont="1" applyFill="1" applyBorder="1" applyAlignment="1" applyProtection="1">
      <alignment horizontal="right" vertical="center" wrapText="1" shrinkToFit="1"/>
    </xf>
    <xf numFmtId="49" fontId="68" fillId="0" borderId="11" xfId="0" applyNumberFormat="1" applyFont="1" applyFill="1" applyBorder="1" applyAlignment="1" applyProtection="1">
      <alignment vertical="center" wrapText="1" shrinkToFit="1"/>
    </xf>
    <xf numFmtId="164" fontId="68" fillId="0" borderId="12" xfId="1" applyNumberFormat="1" applyFont="1" applyFill="1" applyBorder="1" applyAlignment="1" applyProtection="1">
      <alignment horizontal="right" vertical="center" wrapText="1" shrinkToFit="1"/>
    </xf>
    <xf numFmtId="0" fontId="25" fillId="0" borderId="29" xfId="0" applyFont="1" applyFill="1" applyBorder="1"/>
    <xf numFmtId="0" fontId="0" fillId="0" borderId="58" xfId="0" applyBorder="1"/>
    <xf numFmtId="0" fontId="3" fillId="0" borderId="29" xfId="0" applyFont="1" applyBorder="1"/>
    <xf numFmtId="16" fontId="54" fillId="0" borderId="0" xfId="0" applyNumberFormat="1" applyFont="1" applyAlignment="1">
      <alignment vertical="top" wrapText="1"/>
    </xf>
    <xf numFmtId="16" fontId="18" fillId="0" borderId="0" xfId="0" applyNumberFormat="1" applyFont="1" applyFill="1" applyBorder="1" applyAlignment="1">
      <alignment horizontal="center" vertical="top" wrapText="1"/>
    </xf>
    <xf numFmtId="16" fontId="1" fillId="0" borderId="0" xfId="0" applyNumberFormat="1" applyFont="1" applyAlignment="1">
      <alignment horizontal="right"/>
    </xf>
    <xf numFmtId="3" fontId="66" fillId="3" borderId="17" xfId="0" applyNumberFormat="1" applyFont="1" applyFill="1" applyBorder="1"/>
    <xf numFmtId="164" fontId="52" fillId="3" borderId="33" xfId="1" applyNumberFormat="1" applyFont="1" applyFill="1" applyBorder="1"/>
    <xf numFmtId="0" fontId="31" fillId="0" borderId="1" xfId="0" applyFont="1" applyBorder="1" applyAlignment="1">
      <alignment horizontal="center"/>
    </xf>
    <xf numFmtId="0" fontId="0" fillId="0" borderId="1" xfId="0" applyFont="1" applyBorder="1"/>
    <xf numFmtId="164" fontId="57" fillId="0" borderId="1" xfId="1" applyNumberFormat="1" applyFont="1" applyBorder="1"/>
    <xf numFmtId="0" fontId="50" fillId="0" borderId="39" xfId="0" applyFont="1" applyBorder="1" applyAlignment="1">
      <alignment horizontal="center" vertical="center" wrapText="1"/>
    </xf>
    <xf numFmtId="0" fontId="50" fillId="0" borderId="25" xfId="0" applyFont="1" applyBorder="1" applyAlignment="1">
      <alignment horizontal="center" vertical="center" wrapText="1"/>
    </xf>
    <xf numFmtId="0" fontId="72" fillId="0" borderId="25" xfId="0" applyFont="1" applyBorder="1" applyAlignment="1">
      <alignment horizontal="center" vertical="center" wrapText="1"/>
    </xf>
    <xf numFmtId="0" fontId="72" fillId="0" borderId="26" xfId="0" applyFont="1" applyBorder="1" applyAlignment="1">
      <alignment horizontal="center" vertical="center" wrapText="1"/>
    </xf>
    <xf numFmtId="0" fontId="72" fillId="0" borderId="27" xfId="0" applyFont="1" applyBorder="1" applyAlignment="1">
      <alignment horizontal="center" vertical="center" wrapText="1"/>
    </xf>
    <xf numFmtId="0" fontId="0" fillId="0" borderId="3" xfId="0" applyFont="1" applyBorder="1"/>
    <xf numFmtId="0" fontId="0" fillId="0" borderId="4" xfId="0" applyFont="1" applyBorder="1"/>
    <xf numFmtId="0" fontId="0" fillId="0" borderId="2" xfId="0" applyFont="1" applyBorder="1"/>
    <xf numFmtId="0" fontId="0" fillId="0" borderId="10" xfId="0" applyFont="1" applyBorder="1"/>
    <xf numFmtId="0" fontId="0" fillId="0" borderId="29" xfId="0" applyFont="1" applyBorder="1"/>
    <xf numFmtId="3" fontId="0" fillId="0" borderId="1" xfId="0" applyNumberFormat="1" applyFont="1" applyBorder="1"/>
    <xf numFmtId="0" fontId="0" fillId="0" borderId="1" xfId="0" applyFont="1" applyFill="1" applyBorder="1"/>
    <xf numFmtId="0" fontId="0" fillId="0" borderId="33" xfId="0" applyFont="1" applyBorder="1"/>
    <xf numFmtId="0" fontId="0" fillId="0" borderId="34" xfId="0" applyFont="1" applyFill="1" applyBorder="1"/>
    <xf numFmtId="0" fontId="0" fillId="0" borderId="34" xfId="0" applyFont="1" applyBorder="1"/>
    <xf numFmtId="0" fontId="0" fillId="0" borderId="12" xfId="0" applyFont="1" applyBorder="1"/>
    <xf numFmtId="0" fontId="0" fillId="0" borderId="11" xfId="0" applyFont="1" applyBorder="1"/>
    <xf numFmtId="0" fontId="5" fillId="0" borderId="9" xfId="0" applyFont="1" applyBorder="1"/>
    <xf numFmtId="0" fontId="68" fillId="0" borderId="12" xfId="0" applyFont="1" applyBorder="1"/>
    <xf numFmtId="164" fontId="21" fillId="0" borderId="13" xfId="0" applyNumberFormat="1" applyFont="1" applyBorder="1"/>
    <xf numFmtId="0" fontId="31" fillId="0" borderId="0" xfId="0" applyFont="1"/>
    <xf numFmtId="0" fontId="22" fillId="0" borderId="10" xfId="0" applyFont="1" applyBorder="1" applyAlignment="1">
      <alignment horizontal="center"/>
    </xf>
    <xf numFmtId="164" fontId="48" fillId="0" borderId="30" xfId="1" applyNumberFormat="1" applyFont="1" applyBorder="1" applyAlignment="1">
      <alignment vertical="top" wrapText="1"/>
    </xf>
    <xf numFmtId="164" fontId="48" fillId="0" borderId="24" xfId="1" applyNumberFormat="1" applyFont="1" applyBorder="1" applyAlignment="1">
      <alignment vertical="top" wrapText="1"/>
    </xf>
    <xf numFmtId="1" fontId="52" fillId="0" borderId="24" xfId="1" applyNumberFormat="1" applyFont="1" applyBorder="1"/>
    <xf numFmtId="164" fontId="52" fillId="0" borderId="24" xfId="1" applyNumberFormat="1" applyFont="1" applyBorder="1"/>
    <xf numFmtId="164" fontId="52" fillId="0" borderId="22" xfId="1" applyNumberFormat="1" applyFont="1" applyBorder="1"/>
    <xf numFmtId="164" fontId="48" fillId="0" borderId="29" xfId="1" applyNumberFormat="1" applyFont="1" applyBorder="1" applyAlignment="1">
      <alignment horizontal="right" vertical="top" wrapText="1"/>
    </xf>
    <xf numFmtId="164" fontId="48" fillId="0" borderId="1" xfId="1" applyNumberFormat="1" applyFont="1" applyFill="1" applyBorder="1" applyAlignment="1">
      <alignment horizontal="right" vertical="top" wrapText="1"/>
    </xf>
    <xf numFmtId="1" fontId="52" fillId="0" borderId="1" xfId="1" applyNumberFormat="1" applyFont="1" applyBorder="1"/>
    <xf numFmtId="164" fontId="52" fillId="0" borderId="1" xfId="1" applyNumberFormat="1" applyFont="1" applyBorder="1"/>
    <xf numFmtId="164" fontId="52" fillId="0" borderId="5" xfId="1" applyNumberFormat="1" applyFont="1" applyBorder="1"/>
    <xf numFmtId="164" fontId="16" fillId="0" borderId="5" xfId="1" applyNumberFormat="1" applyFont="1" applyBorder="1"/>
    <xf numFmtId="164" fontId="59" fillId="0" borderId="1" xfId="1" applyNumberFormat="1" applyFont="1" applyBorder="1"/>
    <xf numFmtId="164" fontId="16" fillId="0" borderId="1" xfId="1" applyNumberFormat="1" applyFont="1" applyBorder="1"/>
    <xf numFmtId="165" fontId="16" fillId="0" borderId="5" xfId="1" applyNumberFormat="1" applyFont="1" applyBorder="1"/>
    <xf numFmtId="1" fontId="16" fillId="0" borderId="10" xfId="1" applyNumberFormat="1" applyFont="1" applyBorder="1"/>
    <xf numFmtId="1" fontId="49" fillId="0" borderId="1" xfId="1" applyNumberFormat="1" applyFont="1" applyFill="1" applyBorder="1" applyAlignment="1">
      <alignment horizontal="center" vertical="center" wrapText="1"/>
    </xf>
    <xf numFmtId="1" fontId="16" fillId="0" borderId="1" xfId="1" applyNumberFormat="1" applyFont="1" applyBorder="1" applyAlignment="1">
      <alignment horizontal="center" vertical="center"/>
    </xf>
    <xf numFmtId="1" fontId="16" fillId="0" borderId="5" xfId="1" applyNumberFormat="1" applyFont="1" applyBorder="1"/>
    <xf numFmtId="1" fontId="16" fillId="0" borderId="1" xfId="1" applyNumberFormat="1" applyFont="1" applyBorder="1"/>
    <xf numFmtId="164" fontId="48" fillId="0" borderId="39" xfId="1" applyNumberFormat="1" applyFont="1" applyBorder="1" applyAlignment="1">
      <alignment horizontal="right" vertical="top" wrapText="1"/>
    </xf>
    <xf numFmtId="164" fontId="48" fillId="0" borderId="25" xfId="1" applyNumberFormat="1" applyFont="1" applyFill="1" applyBorder="1" applyAlignment="1">
      <alignment horizontal="right" vertical="top" wrapText="1"/>
    </xf>
    <xf numFmtId="164" fontId="52" fillId="0" borderId="25" xfId="1" applyNumberFormat="1" applyFont="1" applyBorder="1"/>
    <xf numFmtId="164" fontId="16" fillId="0" borderId="26" xfId="1" applyNumberFormat="1" applyFont="1" applyBorder="1"/>
    <xf numFmtId="164" fontId="52" fillId="0" borderId="27" xfId="1" applyNumberFormat="1" applyFont="1" applyBorder="1"/>
    <xf numFmtId="164" fontId="52" fillId="0" borderId="26" xfId="1" applyNumberFormat="1" applyFont="1" applyBorder="1"/>
    <xf numFmtId="3" fontId="34" fillId="0" borderId="30" xfId="0" applyNumberFormat="1" applyFont="1" applyBorder="1" applyAlignment="1">
      <alignment horizontal="right" vertical="top" wrapText="1"/>
    </xf>
    <xf numFmtId="3" fontId="34" fillId="0" borderId="24" xfId="0" applyNumberFormat="1" applyFont="1" applyFill="1" applyBorder="1" applyAlignment="1">
      <alignment horizontal="right" vertical="top" wrapText="1"/>
    </xf>
    <xf numFmtId="0" fontId="0" fillId="0" borderId="24" xfId="0" applyFont="1" applyBorder="1"/>
    <xf numFmtId="0" fontId="0" fillId="0" borderId="31" xfId="0" applyFont="1" applyBorder="1"/>
    <xf numFmtId="0" fontId="0" fillId="0" borderId="32" xfId="0" applyFont="1" applyBorder="1"/>
    <xf numFmtId="0" fontId="0" fillId="0" borderId="35" xfId="0" applyFont="1" applyBorder="1"/>
    <xf numFmtId="3" fontId="33" fillId="0" borderId="10" xfId="0" applyNumberFormat="1" applyFont="1" applyFill="1" applyBorder="1" applyAlignment="1">
      <alignment horizontal="right" wrapText="1"/>
    </xf>
    <xf numFmtId="3" fontId="32" fillId="0" borderId="10" xfId="0" applyNumberFormat="1" applyFont="1" applyFill="1" applyBorder="1" applyAlignment="1">
      <alignment horizontal="right" wrapText="1"/>
    </xf>
    <xf numFmtId="3" fontId="35" fillId="0" borderId="4" xfId="0" applyNumberFormat="1" applyFont="1" applyFill="1" applyBorder="1" applyAlignment="1">
      <alignment horizontal="right"/>
    </xf>
    <xf numFmtId="0" fontId="37" fillId="0" borderId="10" xfId="0" applyFont="1" applyFill="1" applyBorder="1" applyAlignment="1">
      <alignment horizontal="right"/>
    </xf>
    <xf numFmtId="0" fontId="35" fillId="0" borderId="10" xfId="0" applyFont="1" applyFill="1" applyBorder="1" applyAlignment="1">
      <alignment horizontal="right"/>
    </xf>
    <xf numFmtId="0" fontId="36" fillId="0" borderId="12" xfId="0" applyFont="1" applyFill="1" applyBorder="1"/>
    <xf numFmtId="0" fontId="29" fillId="0" borderId="0" xfId="0" applyFont="1" applyAlignment="1">
      <alignment horizontal="center" vertical="top" wrapText="1"/>
    </xf>
    <xf numFmtId="0" fontId="30" fillId="0" borderId="0" xfId="0" applyFont="1" applyFill="1" applyAlignment="1">
      <alignment horizontal="center" vertical="top" wrapText="1"/>
    </xf>
    <xf numFmtId="0" fontId="30" fillId="0" borderId="19" xfId="0" applyFont="1" applyBorder="1" applyAlignment="1">
      <alignment horizontal="center" vertical="top" wrapText="1"/>
    </xf>
    <xf numFmtId="14" fontId="54" fillId="0" borderId="0" xfId="0" applyNumberFormat="1" applyFont="1" applyAlignment="1">
      <alignment horizontal="center" vertical="top" wrapText="1"/>
    </xf>
    <xf numFmtId="0" fontId="54" fillId="0" borderId="0" xfId="0" applyFont="1" applyAlignment="1">
      <alignment horizontal="center" vertical="top" wrapText="1"/>
    </xf>
    <xf numFmtId="0" fontId="12" fillId="0" borderId="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2" fillId="0" borderId="65" xfId="0" applyFont="1" applyBorder="1" applyAlignment="1">
      <alignment horizontal="center" vertical="center"/>
    </xf>
    <xf numFmtId="3" fontId="26" fillId="0" borderId="0" xfId="0" applyNumberFormat="1" applyFont="1" applyBorder="1" applyAlignment="1">
      <alignment horizontal="center"/>
    </xf>
    <xf numFmtId="3" fontId="8" fillId="0" borderId="0" xfId="0" applyNumberFormat="1" applyFont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top" wrapText="1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48" fillId="0" borderId="9" xfId="0" applyFont="1" applyBorder="1" applyAlignment="1">
      <alignment horizontal="justify" vertical="top" wrapText="1"/>
    </xf>
    <xf numFmtId="0" fontId="48" fillId="0" borderId="66" xfId="0" applyFont="1" applyBorder="1" applyAlignment="1">
      <alignment horizontal="justify" vertical="top" wrapText="1"/>
    </xf>
    <xf numFmtId="0" fontId="34" fillId="0" borderId="2" xfId="0" applyFont="1" applyBorder="1" applyAlignment="1">
      <alignment horizontal="center" vertical="top" wrapText="1"/>
    </xf>
    <xf numFmtId="0" fontId="34" fillId="0" borderId="5" xfId="0" applyFont="1" applyBorder="1" applyAlignment="1">
      <alignment horizontal="center" vertical="top" wrapText="1"/>
    </xf>
    <xf numFmtId="0" fontId="34" fillId="0" borderId="65" xfId="0" applyFont="1" applyBorder="1" applyAlignment="1">
      <alignment horizontal="center" vertical="center" wrapText="1"/>
    </xf>
    <xf numFmtId="0" fontId="34" fillId="0" borderId="32" xfId="0" applyFont="1" applyBorder="1" applyAlignment="1">
      <alignment horizontal="center" vertical="center" wrapText="1"/>
    </xf>
    <xf numFmtId="0" fontId="34" fillId="0" borderId="40" xfId="0" applyFont="1" applyBorder="1" applyAlignment="1">
      <alignment horizontal="center" vertical="top" wrapText="1"/>
    </xf>
    <xf numFmtId="0" fontId="34" fillId="0" borderId="3" xfId="0" applyFont="1" applyBorder="1" applyAlignment="1">
      <alignment horizontal="center" vertical="top" wrapText="1"/>
    </xf>
    <xf numFmtId="0" fontId="34" fillId="0" borderId="4" xfId="0" applyFont="1" applyBorder="1" applyAlignment="1">
      <alignment horizontal="center" vertical="top" wrapText="1"/>
    </xf>
    <xf numFmtId="0" fontId="34" fillId="0" borderId="36" xfId="0" applyFont="1" applyBorder="1" applyAlignment="1">
      <alignment horizontal="center" vertical="center" wrapText="1"/>
    </xf>
    <xf numFmtId="0" fontId="34" fillId="0" borderId="38" xfId="0" applyFont="1" applyBorder="1" applyAlignment="1">
      <alignment horizontal="center" vertical="center" wrapText="1"/>
    </xf>
    <xf numFmtId="0" fontId="48" fillId="0" borderId="2" xfId="0" applyFont="1" applyBorder="1" applyAlignment="1">
      <alignment horizontal="center" vertical="top" wrapText="1"/>
    </xf>
    <xf numFmtId="0" fontId="48" fillId="0" borderId="27" xfId="0" applyFont="1" applyBorder="1" applyAlignment="1">
      <alignment horizontal="center" vertical="top" wrapText="1"/>
    </xf>
    <xf numFmtId="0" fontId="48" fillId="0" borderId="65" xfId="0" applyFont="1" applyBorder="1" applyAlignment="1">
      <alignment horizontal="center" vertical="center" wrapText="1"/>
    </xf>
    <xf numFmtId="0" fontId="48" fillId="0" borderId="43" xfId="0" applyFont="1" applyBorder="1" applyAlignment="1">
      <alignment horizontal="center" vertical="center" wrapText="1"/>
    </xf>
    <xf numFmtId="14" fontId="54" fillId="0" borderId="0" xfId="0" applyNumberFormat="1" applyFont="1" applyFill="1" applyBorder="1" applyAlignment="1">
      <alignment horizontal="center" vertical="top" wrapText="1"/>
    </xf>
    <xf numFmtId="0" fontId="54" fillId="0" borderId="0" xfId="0" applyFont="1" applyFill="1" applyBorder="1" applyAlignment="1">
      <alignment horizontal="center" vertical="top" wrapText="1"/>
    </xf>
    <xf numFmtId="0" fontId="0" fillId="0" borderId="2" xfId="0" applyFont="1" applyBorder="1" applyAlignment="1">
      <alignment horizontal="right"/>
    </xf>
    <xf numFmtId="0" fontId="0" fillId="0" borderId="3" xfId="0" applyFont="1" applyBorder="1" applyAlignment="1">
      <alignment horizontal="right"/>
    </xf>
    <xf numFmtId="0" fontId="0" fillId="0" borderId="4" xfId="0" applyFont="1" applyBorder="1" applyAlignment="1">
      <alignment horizontal="right"/>
    </xf>
    <xf numFmtId="0" fontId="34" fillId="0" borderId="67" xfId="0" applyFont="1" applyBorder="1" applyAlignment="1">
      <alignment horizontal="center" vertical="center" wrapText="1"/>
    </xf>
    <xf numFmtId="0" fontId="34" fillId="0" borderId="42" xfId="0" applyFont="1" applyBorder="1" applyAlignment="1">
      <alignment horizontal="center" vertical="center" wrapText="1"/>
    </xf>
    <xf numFmtId="0" fontId="56" fillId="0" borderId="5" xfId="0" applyFont="1" applyBorder="1" applyAlignment="1">
      <alignment horizontal="center" vertical="top" wrapText="1"/>
    </xf>
    <xf numFmtId="0" fontId="56" fillId="0" borderId="32" xfId="0" applyFont="1" applyBorder="1" applyAlignment="1">
      <alignment horizontal="center" vertical="top" wrapText="1"/>
    </xf>
    <xf numFmtId="0" fontId="34" fillId="0" borderId="7" xfId="0" applyFont="1" applyBorder="1" applyAlignment="1">
      <alignment horizontal="center" vertical="center" wrapText="1"/>
    </xf>
    <xf numFmtId="0" fontId="34" fillId="0" borderId="54" xfId="0" applyFont="1" applyBorder="1" applyAlignment="1">
      <alignment horizontal="center" vertical="center" wrapText="1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36" xfId="0" applyBorder="1" applyAlignment="1">
      <alignment horizontal="right"/>
    </xf>
    <xf numFmtId="0" fontId="0" fillId="0" borderId="68" xfId="0" applyBorder="1" applyAlignment="1">
      <alignment horizontal="right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3" fontId="15" fillId="0" borderId="19" xfId="0" applyNumberFormat="1" applyFont="1" applyBorder="1" applyAlignment="1">
      <alignment horizontal="center"/>
    </xf>
    <xf numFmtId="3" fontId="15" fillId="0" borderId="51" xfId="0" applyNumberFormat="1" applyFont="1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3" xfId="0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15" fillId="0" borderId="51" xfId="0" applyFont="1" applyBorder="1" applyAlignment="1">
      <alignment horizontal="center"/>
    </xf>
    <xf numFmtId="0" fontId="34" fillId="0" borderId="69" xfId="0" applyFont="1" applyBorder="1" applyAlignment="1">
      <alignment horizontal="center" vertical="top" wrapText="1"/>
    </xf>
    <xf numFmtId="0" fontId="34" fillId="0" borderId="68" xfId="0" applyFont="1" applyBorder="1" applyAlignment="1">
      <alignment horizontal="center" vertical="top" wrapText="1"/>
    </xf>
    <xf numFmtId="0" fontId="51" fillId="0" borderId="36" xfId="0" applyFont="1" applyBorder="1" applyAlignment="1">
      <alignment horizontal="center"/>
    </xf>
    <xf numFmtId="0" fontId="51" fillId="0" borderId="69" xfId="0" applyFont="1" applyBorder="1" applyAlignment="1">
      <alignment horizontal="center"/>
    </xf>
    <xf numFmtId="0" fontId="51" fillId="0" borderId="68" xfId="0" applyFont="1" applyBorder="1" applyAlignment="1">
      <alignment horizontal="center"/>
    </xf>
    <xf numFmtId="0" fontId="48" fillId="0" borderId="4" xfId="0" applyFont="1" applyBorder="1" applyAlignment="1">
      <alignment horizontal="center" vertical="center" wrapText="1"/>
    </xf>
    <xf numFmtId="0" fontId="48" fillId="0" borderId="26" xfId="0" applyFont="1" applyBorder="1" applyAlignment="1">
      <alignment horizontal="center" vertical="center" wrapText="1"/>
    </xf>
    <xf numFmtId="0" fontId="51" fillId="0" borderId="2" xfId="0" applyFont="1" applyBorder="1" applyAlignment="1">
      <alignment horizontal="center"/>
    </xf>
    <xf numFmtId="0" fontId="51" fillId="0" borderId="3" xfId="0" applyFont="1" applyBorder="1" applyAlignment="1">
      <alignment horizontal="center"/>
    </xf>
    <xf numFmtId="0" fontId="51" fillId="0" borderId="4" xfId="0" applyFont="1" applyBorder="1" applyAlignment="1">
      <alignment horizontal="center"/>
    </xf>
    <xf numFmtId="0" fontId="48" fillId="0" borderId="47" xfId="0" applyFont="1" applyFill="1" applyBorder="1" applyAlignment="1">
      <alignment horizontal="left" vertical="top" wrapText="1"/>
    </xf>
    <xf numFmtId="0" fontId="48" fillId="0" borderId="50" xfId="0" applyFont="1" applyFill="1" applyBorder="1" applyAlignment="1">
      <alignment horizontal="left" vertical="top" wrapText="1"/>
    </xf>
    <xf numFmtId="0" fontId="57" fillId="0" borderId="45" xfId="0" applyFont="1" applyBorder="1" applyAlignment="1">
      <alignment horizontal="left"/>
    </xf>
    <xf numFmtId="0" fontId="57" fillId="0" borderId="19" xfId="0" applyFont="1" applyBorder="1" applyAlignment="1">
      <alignment horizontal="left"/>
    </xf>
    <xf numFmtId="0" fontId="56" fillId="0" borderId="37" xfId="0" applyFont="1" applyBorder="1" applyAlignment="1">
      <alignment horizontal="center" vertical="top" wrapText="1"/>
    </xf>
    <xf numFmtId="0" fontId="56" fillId="0" borderId="59" xfId="0" applyFont="1" applyBorder="1" applyAlignment="1">
      <alignment horizontal="center" vertical="top" wrapText="1"/>
    </xf>
    <xf numFmtId="0" fontId="56" fillId="0" borderId="9" xfId="0" applyFont="1" applyFill="1" applyBorder="1" applyAlignment="1">
      <alignment horizontal="left" vertical="top" wrapText="1"/>
    </xf>
    <xf numFmtId="0" fontId="56" fillId="0" borderId="66" xfId="0" applyFont="1" applyFill="1" applyBorder="1" applyAlignment="1">
      <alignment horizontal="left" vertical="top" wrapText="1"/>
    </xf>
    <xf numFmtId="0" fontId="34" fillId="0" borderId="20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right"/>
    </xf>
    <xf numFmtId="0" fontId="15" fillId="0" borderId="4" xfId="0" applyFont="1" applyBorder="1" applyAlignment="1">
      <alignment horizontal="right"/>
    </xf>
    <xf numFmtId="0" fontId="34" fillId="0" borderId="49" xfId="0" applyFont="1" applyBorder="1" applyAlignment="1">
      <alignment horizontal="center" vertical="center" wrapText="1"/>
    </xf>
    <xf numFmtId="3" fontId="15" fillId="0" borderId="54" xfId="0" applyNumberFormat="1" applyFont="1" applyBorder="1" applyAlignment="1">
      <alignment horizontal="center"/>
    </xf>
    <xf numFmtId="0" fontId="15" fillId="0" borderId="54" xfId="0" applyFont="1" applyBorder="1" applyAlignment="1">
      <alignment horizontal="center"/>
    </xf>
    <xf numFmtId="0" fontId="15" fillId="0" borderId="70" xfId="0" applyFont="1" applyBorder="1" applyAlignment="1">
      <alignment horizontal="center"/>
    </xf>
    <xf numFmtId="0" fontId="48" fillId="0" borderId="64" xfId="0" applyFont="1" applyFill="1" applyBorder="1" applyAlignment="1">
      <alignment horizontal="left" vertical="top" wrapText="1"/>
    </xf>
    <xf numFmtId="0" fontId="48" fillId="0" borderId="70" xfId="0" applyFont="1" applyFill="1" applyBorder="1" applyAlignment="1">
      <alignment horizontal="left" vertical="top" wrapText="1"/>
    </xf>
    <xf numFmtId="3" fontId="15" fillId="0" borderId="7" xfId="0" applyNumberFormat="1" applyFont="1" applyBorder="1" applyAlignment="1">
      <alignment horizontal="center"/>
    </xf>
    <xf numFmtId="3" fontId="15" fillId="0" borderId="8" xfId="0" applyNumberFormat="1" applyFont="1" applyBorder="1" applyAlignment="1">
      <alignment horizontal="center"/>
    </xf>
    <xf numFmtId="0" fontId="56" fillId="0" borderId="13" xfId="0" applyFont="1" applyFill="1" applyBorder="1" applyAlignment="1">
      <alignment horizontal="left" vertical="top" wrapText="1"/>
    </xf>
    <xf numFmtId="0" fontId="31" fillId="0" borderId="40" xfId="0" applyFont="1" applyBorder="1" applyAlignment="1">
      <alignment horizontal="center" vertical="top" wrapText="1"/>
    </xf>
    <xf numFmtId="0" fontId="31" fillId="0" borderId="3" xfId="0" applyFont="1" applyBorder="1" applyAlignment="1">
      <alignment horizontal="center" vertical="top" wrapText="1"/>
    </xf>
    <xf numFmtId="0" fontId="31" fillId="0" borderId="65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65" xfId="0" applyFont="1" applyBorder="1" applyAlignment="1">
      <alignment horizontal="center"/>
    </xf>
    <xf numFmtId="0" fontId="57" fillId="0" borderId="64" xfId="0" applyFont="1" applyBorder="1" applyAlignment="1">
      <alignment horizontal="left"/>
    </xf>
    <xf numFmtId="0" fontId="57" fillId="0" borderId="70" xfId="0" applyFont="1" applyBorder="1" applyAlignment="1">
      <alignment horizontal="left"/>
    </xf>
    <xf numFmtId="0" fontId="0" fillId="0" borderId="44" xfId="0" applyBorder="1" applyAlignment="1">
      <alignment horizontal="center"/>
    </xf>
    <xf numFmtId="0" fontId="0" fillId="0" borderId="13" xfId="0" applyBorder="1" applyAlignment="1">
      <alignment horizontal="center"/>
    </xf>
    <xf numFmtId="0" fontId="8" fillId="0" borderId="0" xfId="0" applyFont="1" applyAlignment="1">
      <alignment horizontal="center"/>
    </xf>
    <xf numFmtId="1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3" fontId="17" fillId="0" borderId="0" xfId="0" applyNumberFormat="1" applyFont="1" applyAlignment="1">
      <alignment horizontal="center" vertical="center" wrapText="1"/>
    </xf>
    <xf numFmtId="3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3" fontId="35" fillId="0" borderId="0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39" fillId="0" borderId="71" xfId="0" applyFont="1" applyBorder="1" applyAlignment="1">
      <alignment horizontal="center" vertical="center" wrapText="1"/>
    </xf>
    <xf numFmtId="0" fontId="39" fillId="0" borderId="50" xfId="0" applyFont="1" applyBorder="1" applyAlignment="1">
      <alignment horizontal="center" vertical="center" wrapText="1"/>
    </xf>
    <xf numFmtId="0" fontId="39" fillId="0" borderId="52" xfId="0" applyFont="1" applyBorder="1" applyAlignment="1">
      <alignment horizontal="center" vertical="center" wrapText="1"/>
    </xf>
    <xf numFmtId="0" fontId="39" fillId="0" borderId="20" xfId="0" applyFont="1" applyBorder="1" applyAlignment="1">
      <alignment horizontal="center" wrapText="1"/>
    </xf>
    <xf numFmtId="3" fontId="38" fillId="0" borderId="19" xfId="0" applyNumberFormat="1" applyFont="1" applyBorder="1" applyAlignment="1">
      <alignment horizontal="center" wrapText="1"/>
    </xf>
    <xf numFmtId="0" fontId="45" fillId="2" borderId="0" xfId="0" applyFont="1" applyFill="1" applyBorder="1" applyAlignment="1">
      <alignment horizontal="center" wrapText="1"/>
    </xf>
    <xf numFmtId="0" fontId="32" fillId="2" borderId="67" xfId="0" applyFont="1" applyFill="1" applyBorder="1" applyAlignment="1">
      <alignment horizontal="center" vertical="center" wrapText="1"/>
    </xf>
    <xf numFmtId="0" fontId="32" fillId="2" borderId="42" xfId="0" applyFont="1" applyFill="1" applyBorder="1" applyAlignment="1">
      <alignment horizontal="center" vertical="center" wrapText="1"/>
    </xf>
    <xf numFmtId="0" fontId="43" fillId="2" borderId="20" xfId="0" applyFont="1" applyFill="1" applyBorder="1" applyAlignment="1">
      <alignment horizontal="center" wrapText="1"/>
    </xf>
    <xf numFmtId="0" fontId="43" fillId="2" borderId="14" xfId="0" applyFont="1" applyFill="1" applyBorder="1" applyAlignment="1">
      <alignment horizontal="center" wrapText="1"/>
    </xf>
    <xf numFmtId="0" fontId="42" fillId="2" borderId="40" xfId="0" applyFont="1" applyFill="1" applyBorder="1" applyAlignment="1">
      <alignment horizontal="center" wrapText="1"/>
    </xf>
    <xf numFmtId="0" fontId="42" fillId="2" borderId="3" xfId="0" applyFont="1" applyFill="1" applyBorder="1" applyAlignment="1">
      <alignment horizontal="center" wrapText="1"/>
    </xf>
    <xf numFmtId="0" fontId="42" fillId="2" borderId="4" xfId="0" applyFont="1" applyFill="1" applyBorder="1" applyAlignment="1">
      <alignment horizontal="center" wrapText="1"/>
    </xf>
    <xf numFmtId="0" fontId="42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43" fillId="2" borderId="67" xfId="0" applyFont="1" applyFill="1" applyBorder="1" applyAlignment="1">
      <alignment horizontal="center" wrapText="1"/>
    </xf>
    <xf numFmtId="0" fontId="43" fillId="2" borderId="42" xfId="0" applyFont="1" applyFill="1" applyBorder="1" applyAlignment="1">
      <alignment horizontal="center" wrapText="1"/>
    </xf>
    <xf numFmtId="0" fontId="42" fillId="2" borderId="72" xfId="0" applyFont="1" applyFill="1" applyBorder="1" applyAlignment="1">
      <alignment horizontal="center" wrapText="1"/>
    </xf>
    <xf numFmtId="0" fontId="42" fillId="2" borderId="73" xfId="0" applyFont="1" applyFill="1" applyBorder="1" applyAlignment="1">
      <alignment horizontal="center" wrapText="1"/>
    </xf>
    <xf numFmtId="0" fontId="42" fillId="2" borderId="74" xfId="0" applyFont="1" applyFill="1" applyBorder="1" applyAlignment="1">
      <alignment horizontal="center" wrapText="1"/>
    </xf>
    <xf numFmtId="0" fontId="28" fillId="0" borderId="0" xfId="0" applyFont="1" applyAlignment="1">
      <alignment horizontal="center" vertical="center" wrapText="1"/>
    </xf>
    <xf numFmtId="0" fontId="53" fillId="0" borderId="0" xfId="3" applyFont="1" applyAlignment="1">
      <alignment horizontal="center" vertical="center" wrapText="1"/>
    </xf>
    <xf numFmtId="3" fontId="38" fillId="3" borderId="17" xfId="0" applyNumberFormat="1" applyFont="1" applyFill="1" applyBorder="1" applyAlignment="1">
      <alignment horizontal="right" wrapText="1"/>
    </xf>
    <xf numFmtId="3" fontId="38" fillId="3" borderId="21" xfId="0" applyNumberFormat="1" applyFont="1" applyFill="1" applyBorder="1" applyAlignment="1">
      <alignment horizontal="right" wrapText="1"/>
    </xf>
  </cellXfs>
  <cellStyles count="6">
    <cellStyle name="Ezres" xfId="1" builtinId="3"/>
    <cellStyle name="Ezres 2" xfId="2"/>
    <cellStyle name="Normál" xfId="0" builtinId="0"/>
    <cellStyle name="Normál 2" xfId="3"/>
    <cellStyle name="Százalék" xfId="4" builtinId="5"/>
    <cellStyle name="TableStyleLight1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56"/>
  <sheetViews>
    <sheetView workbookViewId="0">
      <selection activeCell="G15" sqref="G15"/>
    </sheetView>
  </sheetViews>
  <sheetFormatPr defaultRowHeight="12.75" x14ac:dyDescent="0.2"/>
  <cols>
    <col min="2" max="2" width="5.28515625" customWidth="1"/>
    <col min="3" max="3" width="6" customWidth="1"/>
    <col min="4" max="4" width="55.85546875" customWidth="1"/>
  </cols>
  <sheetData>
    <row r="1" spans="2:4" ht="15" x14ac:dyDescent="0.2">
      <c r="B1" s="486" t="s">
        <v>352</v>
      </c>
      <c r="C1" s="486"/>
      <c r="D1" s="486"/>
    </row>
    <row r="2" spans="2:4" ht="6.75" customHeight="1" x14ac:dyDescent="0.2">
      <c r="B2" s="489"/>
      <c r="C2" s="490"/>
      <c r="D2" s="490"/>
    </row>
    <row r="3" spans="2:4" ht="15" x14ac:dyDescent="0.2">
      <c r="B3" s="487" t="s">
        <v>16</v>
      </c>
      <c r="C3" s="487"/>
      <c r="D3" s="487"/>
    </row>
    <row r="4" spans="2:4" ht="15" x14ac:dyDescent="0.2">
      <c r="B4" s="403"/>
      <c r="C4" s="403"/>
      <c r="D4" s="404">
        <v>43100</v>
      </c>
    </row>
    <row r="5" spans="2:4" ht="7.5" customHeight="1" thickBot="1" x14ac:dyDescent="0.25">
      <c r="B5" s="488"/>
      <c r="C5" s="488"/>
      <c r="D5" s="488"/>
    </row>
    <row r="6" spans="2:4" ht="13.5" thickBot="1" x14ac:dyDescent="0.25">
      <c r="B6" s="23" t="s">
        <v>17</v>
      </c>
      <c r="C6" s="24" t="s">
        <v>18</v>
      </c>
      <c r="D6" s="25" t="s">
        <v>19</v>
      </c>
    </row>
    <row r="7" spans="2:4" ht="14.1" customHeight="1" x14ac:dyDescent="0.2">
      <c r="B7" s="18" t="s">
        <v>20</v>
      </c>
      <c r="C7" s="19"/>
      <c r="D7" s="20" t="s">
        <v>13</v>
      </c>
    </row>
    <row r="8" spans="2:4" ht="14.1" customHeight="1" x14ac:dyDescent="0.2">
      <c r="B8" s="21"/>
      <c r="C8" s="22">
        <v>1</v>
      </c>
      <c r="D8" s="345" t="s">
        <v>21</v>
      </c>
    </row>
    <row r="9" spans="2:4" ht="14.1" customHeight="1" x14ac:dyDescent="0.2">
      <c r="B9" s="21"/>
      <c r="C9" s="22">
        <v>2</v>
      </c>
      <c r="D9" s="345" t="s">
        <v>22</v>
      </c>
    </row>
    <row r="10" spans="2:4" ht="14.1" customHeight="1" x14ac:dyDescent="0.2">
      <c r="B10" s="21"/>
      <c r="C10" s="22">
        <v>3</v>
      </c>
      <c r="D10" s="344" t="s">
        <v>23</v>
      </c>
    </row>
    <row r="11" spans="2:4" ht="14.1" customHeight="1" x14ac:dyDescent="0.2">
      <c r="B11" s="21"/>
      <c r="C11" s="22">
        <v>4</v>
      </c>
      <c r="D11" s="344" t="s">
        <v>24</v>
      </c>
    </row>
    <row r="12" spans="2:4" ht="14.1" customHeight="1" x14ac:dyDescent="0.2">
      <c r="B12" s="21"/>
      <c r="C12" s="22">
        <v>5</v>
      </c>
      <c r="D12" s="344" t="s">
        <v>25</v>
      </c>
    </row>
    <row r="13" spans="2:4" ht="27.75" customHeight="1" x14ac:dyDescent="0.2">
      <c r="B13" s="21"/>
      <c r="C13" s="22">
        <v>6</v>
      </c>
      <c r="D13" s="344" t="s">
        <v>306</v>
      </c>
    </row>
    <row r="14" spans="2:4" ht="14.1" customHeight="1" x14ac:dyDescent="0.2">
      <c r="B14" s="21"/>
      <c r="C14" s="22">
        <v>7</v>
      </c>
      <c r="D14" s="344" t="s">
        <v>27</v>
      </c>
    </row>
    <row r="15" spans="2:4" ht="14.1" customHeight="1" x14ac:dyDescent="0.2">
      <c r="B15" s="21"/>
      <c r="C15" s="22">
        <v>8</v>
      </c>
      <c r="D15" s="344" t="s">
        <v>316</v>
      </c>
    </row>
    <row r="16" spans="2:4" ht="14.1" customHeight="1" x14ac:dyDescent="0.2">
      <c r="B16" s="21"/>
      <c r="C16" s="22">
        <v>9</v>
      </c>
      <c r="D16" s="344" t="s">
        <v>308</v>
      </c>
    </row>
    <row r="17" spans="2:4" ht="14.1" customHeight="1" x14ac:dyDescent="0.2">
      <c r="B17" s="21"/>
      <c r="C17" s="22">
        <v>10</v>
      </c>
      <c r="D17" s="344" t="s">
        <v>312</v>
      </c>
    </row>
    <row r="18" spans="2:4" ht="14.1" customHeight="1" x14ac:dyDescent="0.2">
      <c r="B18" s="21"/>
      <c r="C18" s="22">
        <v>11</v>
      </c>
      <c r="D18" s="344" t="s">
        <v>28</v>
      </c>
    </row>
    <row r="19" spans="2:4" ht="14.1" customHeight="1" x14ac:dyDescent="0.2">
      <c r="B19" s="21"/>
      <c r="C19" s="22">
        <v>12</v>
      </c>
      <c r="D19" s="344" t="s">
        <v>310</v>
      </c>
    </row>
    <row r="20" spans="2:4" ht="26.25" customHeight="1" x14ac:dyDescent="0.2">
      <c r="B20" s="21"/>
      <c r="C20" s="22">
        <v>13</v>
      </c>
      <c r="D20" s="344" t="s">
        <v>311</v>
      </c>
    </row>
    <row r="21" spans="2:4" ht="14.1" customHeight="1" x14ac:dyDescent="0.2">
      <c r="B21" s="21"/>
      <c r="C21" s="22">
        <v>14</v>
      </c>
      <c r="D21" s="345" t="s">
        <v>30</v>
      </c>
    </row>
    <row r="22" spans="2:4" ht="14.1" customHeight="1" x14ac:dyDescent="0.2">
      <c r="B22" s="21"/>
      <c r="C22" s="22">
        <v>15</v>
      </c>
      <c r="D22" s="345" t="s">
        <v>31</v>
      </c>
    </row>
    <row r="23" spans="2:4" ht="14.1" customHeight="1" x14ac:dyDescent="0.2">
      <c r="B23" s="21"/>
      <c r="C23" s="22">
        <v>16</v>
      </c>
      <c r="D23" s="345" t="s">
        <v>322</v>
      </c>
    </row>
    <row r="24" spans="2:4" ht="14.1" customHeight="1" x14ac:dyDescent="0.2">
      <c r="B24" s="21"/>
      <c r="C24" s="22">
        <v>17</v>
      </c>
      <c r="D24" s="344" t="s">
        <v>319</v>
      </c>
    </row>
    <row r="25" spans="2:4" ht="14.1" customHeight="1" x14ac:dyDescent="0.2">
      <c r="B25" s="21"/>
      <c r="C25" s="22">
        <v>18</v>
      </c>
      <c r="D25" s="345" t="s">
        <v>32</v>
      </c>
    </row>
    <row r="26" spans="2:4" ht="14.1" customHeight="1" x14ac:dyDescent="0.2">
      <c r="B26" s="21"/>
      <c r="C26" s="22">
        <v>19</v>
      </c>
      <c r="D26" s="345" t="s">
        <v>33</v>
      </c>
    </row>
    <row r="27" spans="2:4" ht="14.1" customHeight="1" x14ac:dyDescent="0.2">
      <c r="B27" s="21"/>
      <c r="C27" s="22">
        <v>20</v>
      </c>
      <c r="D27" s="345" t="s">
        <v>34</v>
      </c>
    </row>
    <row r="28" spans="2:4" ht="14.1" customHeight="1" x14ac:dyDescent="0.2">
      <c r="B28" s="21"/>
      <c r="C28" s="22">
        <v>21</v>
      </c>
      <c r="D28" s="345" t="s">
        <v>35</v>
      </c>
    </row>
    <row r="29" spans="2:4" ht="14.1" customHeight="1" x14ac:dyDescent="0.2">
      <c r="B29" s="21"/>
      <c r="C29" s="22">
        <v>22</v>
      </c>
      <c r="D29" s="345" t="s">
        <v>36</v>
      </c>
    </row>
    <row r="30" spans="2:4" ht="14.1" customHeight="1" x14ac:dyDescent="0.2">
      <c r="B30" s="21"/>
      <c r="C30" s="22">
        <v>23</v>
      </c>
      <c r="D30" s="345" t="s">
        <v>37</v>
      </c>
    </row>
    <row r="31" spans="2:4" ht="14.1" customHeight="1" x14ac:dyDescent="0.2">
      <c r="B31" s="21"/>
      <c r="C31" s="22">
        <v>24</v>
      </c>
      <c r="D31" s="352" t="s">
        <v>323</v>
      </c>
    </row>
    <row r="32" spans="2:4" ht="14.1" customHeight="1" x14ac:dyDescent="0.2">
      <c r="B32" s="21"/>
      <c r="C32" s="22">
        <v>25</v>
      </c>
      <c r="D32" s="345" t="s">
        <v>320</v>
      </c>
    </row>
    <row r="33" spans="2:4" ht="14.1" customHeight="1" x14ac:dyDescent="0.2">
      <c r="B33" s="21"/>
      <c r="C33" s="22">
        <v>26</v>
      </c>
      <c r="D33" s="345" t="s">
        <v>321</v>
      </c>
    </row>
    <row r="34" spans="2:4" ht="14.1" customHeight="1" x14ac:dyDescent="0.2">
      <c r="B34" s="21"/>
      <c r="C34" s="22">
        <v>27</v>
      </c>
      <c r="D34" s="345" t="s">
        <v>38</v>
      </c>
    </row>
    <row r="35" spans="2:4" ht="14.1" customHeight="1" x14ac:dyDescent="0.2">
      <c r="B35" s="21"/>
      <c r="C35" s="22">
        <v>28</v>
      </c>
      <c r="D35" s="345" t="s">
        <v>39</v>
      </c>
    </row>
    <row r="36" spans="2:4" ht="14.1" customHeight="1" x14ac:dyDescent="0.2">
      <c r="B36" s="21"/>
      <c r="C36" s="22">
        <v>29</v>
      </c>
      <c r="D36" s="344" t="s">
        <v>40</v>
      </c>
    </row>
    <row r="37" spans="2:4" ht="14.1" customHeight="1" x14ac:dyDescent="0.2">
      <c r="B37" s="21"/>
      <c r="C37" s="22">
        <v>30</v>
      </c>
      <c r="D37" s="345" t="s">
        <v>41</v>
      </c>
    </row>
    <row r="38" spans="2:4" ht="14.1" customHeight="1" x14ac:dyDescent="0.2">
      <c r="B38" s="21"/>
      <c r="C38" s="22">
        <v>31</v>
      </c>
      <c r="D38" s="345" t="s">
        <v>42</v>
      </c>
    </row>
    <row r="39" spans="2:4" ht="14.1" customHeight="1" x14ac:dyDescent="0.2">
      <c r="B39" s="21"/>
      <c r="C39" s="22">
        <v>32</v>
      </c>
      <c r="D39" s="344" t="s">
        <v>43</v>
      </c>
    </row>
    <row r="40" spans="2:4" ht="14.1" customHeight="1" x14ac:dyDescent="0.2">
      <c r="B40" s="21"/>
      <c r="C40" s="22">
        <v>33</v>
      </c>
      <c r="D40" s="344" t="s">
        <v>44</v>
      </c>
    </row>
    <row r="41" spans="2:4" ht="14.1" customHeight="1" x14ac:dyDescent="0.2">
      <c r="B41" s="21"/>
      <c r="C41" s="22">
        <v>34</v>
      </c>
      <c r="D41" s="345" t="s">
        <v>45</v>
      </c>
    </row>
    <row r="42" spans="2:4" ht="14.1" customHeight="1" x14ac:dyDescent="0.2">
      <c r="B42" s="21"/>
      <c r="C42" s="22">
        <v>35</v>
      </c>
      <c r="D42" s="344" t="s">
        <v>313</v>
      </c>
    </row>
    <row r="43" spans="2:4" ht="14.1" customHeight="1" x14ac:dyDescent="0.2">
      <c r="B43" s="21"/>
      <c r="C43" s="22">
        <v>36</v>
      </c>
      <c r="D43" s="344" t="s">
        <v>314</v>
      </c>
    </row>
    <row r="44" spans="2:4" ht="14.1" customHeight="1" x14ac:dyDescent="0.2">
      <c r="B44" s="21"/>
      <c r="C44" s="22">
        <v>37</v>
      </c>
      <c r="D44" s="344" t="s">
        <v>315</v>
      </c>
    </row>
    <row r="45" spans="2:4" ht="14.1" customHeight="1" x14ac:dyDescent="0.2">
      <c r="B45" s="21"/>
      <c r="C45" s="22">
        <v>38</v>
      </c>
      <c r="D45" s="345" t="s">
        <v>46</v>
      </c>
    </row>
    <row r="46" spans="2:4" ht="14.1" customHeight="1" x14ac:dyDescent="0.2">
      <c r="B46" s="21"/>
      <c r="C46" s="22">
        <v>39</v>
      </c>
      <c r="D46" s="345" t="s">
        <v>317</v>
      </c>
    </row>
    <row r="47" spans="2:4" ht="14.1" customHeight="1" x14ac:dyDescent="0.2">
      <c r="B47" s="21"/>
      <c r="C47" s="22">
        <v>40</v>
      </c>
      <c r="D47" s="345" t="s">
        <v>318</v>
      </c>
    </row>
    <row r="48" spans="2:4" ht="14.1" customHeight="1" x14ac:dyDescent="0.2">
      <c r="B48" s="21"/>
      <c r="C48" s="22">
        <v>41</v>
      </c>
      <c r="D48" s="345" t="s">
        <v>47</v>
      </c>
    </row>
    <row r="49" spans="2:4" ht="14.1" customHeight="1" x14ac:dyDescent="0.2">
      <c r="B49" s="21"/>
      <c r="C49" s="22">
        <v>42</v>
      </c>
      <c r="D49" s="345" t="s">
        <v>307</v>
      </c>
    </row>
    <row r="50" spans="2:4" ht="14.1" customHeight="1" x14ac:dyDescent="0.2">
      <c r="B50" s="26"/>
      <c r="C50" s="22">
        <v>43</v>
      </c>
      <c r="D50" s="345" t="s">
        <v>309</v>
      </c>
    </row>
    <row r="51" spans="2:4" x14ac:dyDescent="0.2">
      <c r="B51" s="103"/>
      <c r="C51" s="22">
        <v>44</v>
      </c>
      <c r="D51" s="345" t="s">
        <v>49</v>
      </c>
    </row>
    <row r="52" spans="2:4" x14ac:dyDescent="0.2">
      <c r="B52" s="117" t="s">
        <v>51</v>
      </c>
      <c r="C52" s="115"/>
      <c r="D52" s="350" t="s">
        <v>203</v>
      </c>
    </row>
    <row r="53" spans="2:4" x14ac:dyDescent="0.2">
      <c r="B53" s="118"/>
      <c r="C53" s="116">
        <v>1</v>
      </c>
      <c r="D53" s="345" t="s">
        <v>24</v>
      </c>
    </row>
    <row r="54" spans="2:4" x14ac:dyDescent="0.2">
      <c r="B54" s="118"/>
      <c r="C54" s="116">
        <v>2</v>
      </c>
      <c r="D54" s="345" t="s">
        <v>29</v>
      </c>
    </row>
    <row r="55" spans="2:4" x14ac:dyDescent="0.2">
      <c r="B55" s="118"/>
      <c r="C55" s="116">
        <v>3</v>
      </c>
      <c r="D55" s="345" t="s">
        <v>204</v>
      </c>
    </row>
    <row r="56" spans="2:4" ht="13.5" thickBot="1" x14ac:dyDescent="0.25">
      <c r="B56" s="119"/>
      <c r="C56" s="120">
        <v>4</v>
      </c>
      <c r="D56" s="351" t="s">
        <v>205</v>
      </c>
    </row>
  </sheetData>
  <mergeCells count="4">
    <mergeCell ref="B1:D1"/>
    <mergeCell ref="B3:D3"/>
    <mergeCell ref="B5:D5"/>
    <mergeCell ref="B2:D2"/>
  </mergeCells>
  <phoneticPr fontId="16" type="noConversion"/>
  <pageMargins left="0.74803149606299213" right="0.74803149606299213" top="0.19685039370078741" bottom="0.39370078740157483" header="0.51181102362204722" footer="0.51181102362204722"/>
  <pageSetup paperSize="9" orientation="portrait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O41"/>
  <sheetViews>
    <sheetView topLeftCell="A7" workbookViewId="0">
      <selection activeCell="P14" sqref="P14"/>
    </sheetView>
  </sheetViews>
  <sheetFormatPr defaultRowHeight="12.75" x14ac:dyDescent="0.2"/>
  <cols>
    <col min="1" max="1" width="30.85546875" customWidth="1"/>
    <col min="3" max="3" width="8.42578125" customWidth="1"/>
    <col min="4" max="4" width="8.5703125" customWidth="1"/>
    <col min="5" max="5" width="7.5703125" customWidth="1"/>
    <col min="6" max="6" width="7.28515625" customWidth="1"/>
    <col min="7" max="7" width="7" customWidth="1"/>
  </cols>
  <sheetData>
    <row r="1" spans="1:15" ht="15" customHeight="1" x14ac:dyDescent="0.2">
      <c r="A1" s="500" t="s">
        <v>371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0"/>
    </row>
    <row r="2" spans="1:15" ht="15" customHeight="1" x14ac:dyDescent="0.2">
      <c r="A2" s="518"/>
      <c r="B2" s="519"/>
      <c r="C2" s="519"/>
      <c r="D2" s="519"/>
      <c r="E2" s="519"/>
      <c r="F2" s="519"/>
      <c r="G2" s="519"/>
      <c r="H2" s="519"/>
      <c r="I2" s="519"/>
      <c r="J2" s="519"/>
      <c r="K2" s="519"/>
      <c r="L2" s="519"/>
      <c r="M2" s="519"/>
      <c r="N2" s="519"/>
    </row>
    <row r="3" spans="1:15" ht="18.75" customHeight="1" x14ac:dyDescent="0.2">
      <c r="B3" s="30"/>
      <c r="C3" s="30"/>
      <c r="D3" s="30"/>
      <c r="N3" s="412">
        <v>43100</v>
      </c>
    </row>
    <row r="4" spans="1:15" ht="15.75" x14ac:dyDescent="0.25">
      <c r="A4" s="589" t="s">
        <v>13</v>
      </c>
      <c r="B4" s="589"/>
      <c r="C4" s="589"/>
      <c r="D4" s="589"/>
      <c r="E4" s="589"/>
      <c r="F4" s="589"/>
      <c r="G4" s="589"/>
      <c r="H4" s="589"/>
      <c r="I4" s="589"/>
      <c r="J4" s="589"/>
      <c r="K4" s="589"/>
      <c r="L4" s="589"/>
      <c r="M4" s="589"/>
      <c r="N4" s="589"/>
    </row>
    <row r="5" spans="1:15" ht="15.75" x14ac:dyDescent="0.25">
      <c r="A5" s="591" t="s">
        <v>325</v>
      </c>
      <c r="B5" s="591"/>
      <c r="C5" s="591"/>
      <c r="D5" s="591"/>
      <c r="E5" s="591"/>
      <c r="F5" s="591"/>
      <c r="G5" s="591"/>
      <c r="H5" s="591"/>
      <c r="I5" s="591"/>
      <c r="J5" s="591"/>
      <c r="K5" s="591"/>
      <c r="L5" s="591"/>
      <c r="M5" s="591"/>
      <c r="N5" s="591"/>
    </row>
    <row r="6" spans="1:15" hidden="1" x14ac:dyDescent="0.2"/>
    <row r="7" spans="1:15" ht="12.75" customHeight="1" thickBot="1" x14ac:dyDescent="0.25">
      <c r="A7" s="606" t="s">
        <v>170</v>
      </c>
      <c r="B7" s="607"/>
      <c r="C7" s="607"/>
      <c r="D7" s="607"/>
      <c r="E7" s="607"/>
      <c r="F7" s="607"/>
      <c r="G7" s="607"/>
      <c r="H7" s="607"/>
      <c r="I7" s="607"/>
      <c r="J7" s="607"/>
      <c r="K7" s="607"/>
      <c r="L7" s="607"/>
      <c r="M7" s="607"/>
      <c r="N7" s="607"/>
    </row>
    <row r="8" spans="1:15" ht="13.5" thickBot="1" x14ac:dyDescent="0.25">
      <c r="A8" s="599" t="s">
        <v>1</v>
      </c>
      <c r="B8" s="608" t="s">
        <v>156</v>
      </c>
      <c r="C8" s="610" t="s">
        <v>328</v>
      </c>
      <c r="D8" s="611"/>
      <c r="E8" s="611"/>
      <c r="F8" s="611"/>
      <c r="G8" s="611"/>
      <c r="H8" s="611"/>
      <c r="I8" s="611"/>
      <c r="J8" s="611"/>
      <c r="K8" s="611"/>
      <c r="L8" s="611"/>
      <c r="M8" s="611"/>
      <c r="N8" s="612"/>
    </row>
    <row r="9" spans="1:15" ht="13.5" thickBot="1" x14ac:dyDescent="0.25">
      <c r="A9" s="600"/>
      <c r="B9" s="609"/>
      <c r="C9" s="300" t="s">
        <v>157</v>
      </c>
      <c r="D9" s="220" t="s">
        <v>158</v>
      </c>
      <c r="E9" s="220" t="s">
        <v>159</v>
      </c>
      <c r="F9" s="220" t="s">
        <v>160</v>
      </c>
      <c r="G9" s="220" t="s">
        <v>161</v>
      </c>
      <c r="H9" s="220" t="s">
        <v>162</v>
      </c>
      <c r="I9" s="220" t="s">
        <v>163</v>
      </c>
      <c r="J9" s="220" t="s">
        <v>164</v>
      </c>
      <c r="K9" s="220" t="s">
        <v>165</v>
      </c>
      <c r="L9" s="220" t="s">
        <v>166</v>
      </c>
      <c r="M9" s="220" t="s">
        <v>167</v>
      </c>
      <c r="N9" s="221" t="s">
        <v>168</v>
      </c>
    </row>
    <row r="10" spans="1:15" ht="17.25" customHeight="1" x14ac:dyDescent="0.25">
      <c r="A10" s="219" t="s">
        <v>248</v>
      </c>
      <c r="B10" s="254">
        <v>76234</v>
      </c>
      <c r="C10" s="301">
        <v>6352</v>
      </c>
      <c r="D10" s="301">
        <v>6352</v>
      </c>
      <c r="E10" s="301">
        <v>6352</v>
      </c>
      <c r="F10" s="301">
        <v>6352</v>
      </c>
      <c r="G10" s="301">
        <v>6352</v>
      </c>
      <c r="H10" s="301">
        <v>6352</v>
      </c>
      <c r="I10" s="301">
        <v>6352</v>
      </c>
      <c r="J10" s="301">
        <v>6352</v>
      </c>
      <c r="K10" s="301">
        <v>6352</v>
      </c>
      <c r="L10" s="301">
        <v>6352</v>
      </c>
      <c r="M10" s="301">
        <v>6352</v>
      </c>
      <c r="N10" s="398">
        <v>6362</v>
      </c>
      <c r="O10" s="17"/>
    </row>
    <row r="11" spans="1:15" ht="15" customHeight="1" x14ac:dyDescent="0.25">
      <c r="A11" s="225" t="s">
        <v>251</v>
      </c>
      <c r="B11" s="255">
        <v>13265</v>
      </c>
      <c r="C11" s="302">
        <v>1105</v>
      </c>
      <c r="D11" s="302">
        <v>1105</v>
      </c>
      <c r="E11" s="302">
        <v>1105</v>
      </c>
      <c r="F11" s="302">
        <v>1105</v>
      </c>
      <c r="G11" s="302">
        <v>1105</v>
      </c>
      <c r="H11" s="302">
        <v>1105</v>
      </c>
      <c r="I11" s="302">
        <v>1105</v>
      </c>
      <c r="J11" s="302">
        <v>1105</v>
      </c>
      <c r="K11" s="302">
        <v>1105</v>
      </c>
      <c r="L11" s="302">
        <v>1105</v>
      </c>
      <c r="M11" s="302">
        <v>1105</v>
      </c>
      <c r="N11" s="399">
        <v>1110</v>
      </c>
      <c r="O11" s="17"/>
    </row>
    <row r="12" spans="1:15" ht="15" customHeight="1" x14ac:dyDescent="0.25">
      <c r="A12" s="225" t="s">
        <v>369</v>
      </c>
      <c r="B12" s="255">
        <v>996</v>
      </c>
      <c r="C12" s="303"/>
      <c r="D12" s="79"/>
      <c r="E12" s="79"/>
      <c r="F12" s="79"/>
      <c r="G12" s="79">
        <v>396</v>
      </c>
      <c r="H12" s="79"/>
      <c r="I12" s="79"/>
      <c r="J12" s="79">
        <v>300</v>
      </c>
      <c r="K12" s="79"/>
      <c r="L12" s="79"/>
      <c r="M12" s="79">
        <v>300</v>
      </c>
      <c r="N12" s="80"/>
      <c r="O12" s="17"/>
    </row>
    <row r="13" spans="1:15" ht="15" customHeight="1" x14ac:dyDescent="0.25">
      <c r="A13" s="225" t="s">
        <v>236</v>
      </c>
      <c r="B13" s="255">
        <v>50254</v>
      </c>
      <c r="C13" s="303"/>
      <c r="D13" s="79"/>
      <c r="E13" s="79">
        <v>23000</v>
      </c>
      <c r="F13" s="79"/>
      <c r="G13" s="224"/>
      <c r="H13" s="79">
        <v>2044</v>
      </c>
      <c r="I13" s="79"/>
      <c r="J13" s="79">
        <v>2000</v>
      </c>
      <c r="K13" s="79"/>
      <c r="L13" s="79">
        <v>20000</v>
      </c>
      <c r="M13" s="79">
        <v>3210</v>
      </c>
      <c r="N13" s="80"/>
      <c r="O13" s="17"/>
    </row>
    <row r="14" spans="1:15" ht="15" customHeight="1" x14ac:dyDescent="0.25">
      <c r="A14" s="225" t="s">
        <v>181</v>
      </c>
      <c r="B14" s="256">
        <v>19522</v>
      </c>
      <c r="C14" s="303">
        <v>1094</v>
      </c>
      <c r="D14" s="303">
        <v>1094</v>
      </c>
      <c r="E14" s="303">
        <v>4288</v>
      </c>
      <c r="F14" s="303">
        <v>1094</v>
      </c>
      <c r="G14" s="303">
        <v>1094</v>
      </c>
      <c r="H14" s="303">
        <v>4288</v>
      </c>
      <c r="I14" s="303">
        <v>1094</v>
      </c>
      <c r="J14" s="303">
        <v>1094</v>
      </c>
      <c r="K14" s="303">
        <v>1094</v>
      </c>
      <c r="L14" s="303">
        <v>1094</v>
      </c>
      <c r="M14" s="303">
        <v>1100</v>
      </c>
      <c r="N14" s="400">
        <v>1094</v>
      </c>
      <c r="O14" s="17"/>
    </row>
    <row r="15" spans="1:15" ht="15" customHeight="1" x14ac:dyDescent="0.25">
      <c r="A15" s="226" t="s">
        <v>249</v>
      </c>
      <c r="B15" s="256">
        <v>34343</v>
      </c>
      <c r="C15" s="303"/>
      <c r="D15" s="79"/>
      <c r="E15" s="79">
        <v>6000</v>
      </c>
      <c r="F15" s="79"/>
      <c r="G15" s="79"/>
      <c r="H15" s="79">
        <v>13597</v>
      </c>
      <c r="I15" s="79"/>
      <c r="J15" s="79">
        <v>5000</v>
      </c>
      <c r="K15" s="79">
        <v>5000</v>
      </c>
      <c r="L15" s="79"/>
      <c r="M15" s="79"/>
      <c r="N15" s="80">
        <v>4746</v>
      </c>
      <c r="O15" s="17"/>
    </row>
    <row r="16" spans="1:15" ht="15" customHeight="1" x14ac:dyDescent="0.3">
      <c r="A16" s="226" t="s">
        <v>375</v>
      </c>
      <c r="B16" s="230">
        <v>2634</v>
      </c>
      <c r="C16" s="304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2">
        <v>2634</v>
      </c>
      <c r="O16" s="17"/>
    </row>
    <row r="17" spans="1:15" ht="15" customHeight="1" x14ac:dyDescent="0.25">
      <c r="A17" s="226" t="s">
        <v>250</v>
      </c>
      <c r="B17" s="256">
        <v>53624</v>
      </c>
      <c r="C17" s="305">
        <v>4458</v>
      </c>
      <c r="D17" s="305">
        <v>4458</v>
      </c>
      <c r="E17" s="305">
        <v>4458</v>
      </c>
      <c r="F17" s="305">
        <v>4458</v>
      </c>
      <c r="G17" s="305">
        <v>4458</v>
      </c>
      <c r="H17" s="305">
        <v>4458</v>
      </c>
      <c r="I17" s="305">
        <v>4557</v>
      </c>
      <c r="J17" s="305">
        <v>4439</v>
      </c>
      <c r="K17" s="305">
        <v>4439</v>
      </c>
      <c r="L17" s="305">
        <v>4439</v>
      </c>
      <c r="M17" s="305">
        <v>4563</v>
      </c>
      <c r="N17" s="401">
        <v>4439</v>
      </c>
      <c r="O17" s="17"/>
    </row>
    <row r="18" spans="1:15" ht="15" customHeight="1" thickBot="1" x14ac:dyDescent="0.3">
      <c r="A18" s="229" t="s">
        <v>252</v>
      </c>
      <c r="B18" s="272">
        <v>36120</v>
      </c>
      <c r="C18" s="306"/>
      <c r="D18" s="227"/>
      <c r="E18" s="227"/>
      <c r="F18" s="227"/>
      <c r="G18" s="227"/>
      <c r="H18" s="227"/>
      <c r="I18" s="227"/>
      <c r="J18" s="227"/>
      <c r="K18" s="227"/>
      <c r="L18" s="227"/>
      <c r="M18" s="227"/>
      <c r="N18" s="228">
        <v>36120</v>
      </c>
      <c r="O18" s="17"/>
    </row>
    <row r="19" spans="1:15" ht="15" customHeight="1" thickBot="1" x14ac:dyDescent="0.25">
      <c r="A19" s="156" t="s">
        <v>176</v>
      </c>
      <c r="B19" s="155">
        <f>SUM(B10:B18)</f>
        <v>286992</v>
      </c>
      <c r="C19" s="307">
        <f>SUM(C10:C17)</f>
        <v>13009</v>
      </c>
      <c r="D19" s="222">
        <f t="shared" ref="D19:M19" si="0">SUM(D10:D17)</f>
        <v>13009</v>
      </c>
      <c r="E19" s="222">
        <f t="shared" si="0"/>
        <v>45203</v>
      </c>
      <c r="F19" s="222">
        <f t="shared" si="0"/>
        <v>13009</v>
      </c>
      <c r="G19" s="222">
        <f t="shared" si="0"/>
        <v>13405</v>
      </c>
      <c r="H19" s="222">
        <f t="shared" si="0"/>
        <v>31844</v>
      </c>
      <c r="I19" s="222">
        <f t="shared" si="0"/>
        <v>13108</v>
      </c>
      <c r="J19" s="222">
        <f t="shared" si="0"/>
        <v>20290</v>
      </c>
      <c r="K19" s="222">
        <f t="shared" si="0"/>
        <v>17990</v>
      </c>
      <c r="L19" s="222">
        <f t="shared" si="0"/>
        <v>32990</v>
      </c>
      <c r="M19" s="222">
        <f t="shared" si="0"/>
        <v>16630</v>
      </c>
      <c r="N19" s="223">
        <f>SUM(N10:N18)</f>
        <v>56505</v>
      </c>
      <c r="O19" s="17"/>
    </row>
    <row r="20" spans="1:15" ht="17.25" customHeight="1" thickBot="1" x14ac:dyDescent="0.35">
      <c r="A20" s="157" t="s">
        <v>206</v>
      </c>
      <c r="B20" s="155">
        <v>-53624</v>
      </c>
      <c r="C20" s="308">
        <v>-4458</v>
      </c>
      <c r="D20" s="308">
        <v>-4458</v>
      </c>
      <c r="E20" s="308">
        <v>-4458</v>
      </c>
      <c r="F20" s="308">
        <v>-4458</v>
      </c>
      <c r="G20" s="308">
        <v>-4458</v>
      </c>
      <c r="H20" s="308">
        <v>-4458</v>
      </c>
      <c r="I20" s="308">
        <v>-4557</v>
      </c>
      <c r="J20" s="308">
        <v>-4439</v>
      </c>
      <c r="K20" s="308">
        <v>-4439</v>
      </c>
      <c r="L20" s="308">
        <v>-4439</v>
      </c>
      <c r="M20" s="308">
        <v>-4563</v>
      </c>
      <c r="N20" s="402">
        <v>-4439</v>
      </c>
      <c r="O20" s="17"/>
    </row>
    <row r="21" spans="1:15" ht="15" customHeight="1" thickBot="1" x14ac:dyDescent="0.25">
      <c r="A21" s="153" t="s">
        <v>209</v>
      </c>
      <c r="B21" s="159">
        <f>SUM(B19:B20)</f>
        <v>233368</v>
      </c>
      <c r="C21" s="309">
        <f>SUM(C19:C20)</f>
        <v>8551</v>
      </c>
      <c r="D21" s="158">
        <f t="shared" ref="D21:M21" si="1">SUM(D19:D20)</f>
        <v>8551</v>
      </c>
      <c r="E21" s="158">
        <f t="shared" si="1"/>
        <v>40745</v>
      </c>
      <c r="F21" s="158">
        <f t="shared" si="1"/>
        <v>8551</v>
      </c>
      <c r="G21" s="158">
        <f t="shared" si="1"/>
        <v>8947</v>
      </c>
      <c r="H21" s="158">
        <f t="shared" si="1"/>
        <v>27386</v>
      </c>
      <c r="I21" s="158">
        <f t="shared" si="1"/>
        <v>8551</v>
      </c>
      <c r="J21" s="158">
        <f t="shared" si="1"/>
        <v>15851</v>
      </c>
      <c r="K21" s="158">
        <f t="shared" si="1"/>
        <v>13551</v>
      </c>
      <c r="L21" s="158">
        <f t="shared" si="1"/>
        <v>28551</v>
      </c>
      <c r="M21" s="158">
        <f t="shared" si="1"/>
        <v>12067</v>
      </c>
      <c r="N21" s="178">
        <f>SUM(N19:N20)</f>
        <v>52066</v>
      </c>
      <c r="O21" s="17"/>
    </row>
    <row r="22" spans="1:15" ht="14.25" customHeight="1" thickBot="1" x14ac:dyDescent="0.25">
      <c r="A22" s="89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17"/>
    </row>
    <row r="23" spans="1:15" ht="15" hidden="1" customHeight="1" thickBot="1" x14ac:dyDescent="0.25">
      <c r="A23" s="89"/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17"/>
    </row>
    <row r="24" spans="1:15" ht="15" hidden="1" customHeight="1" thickBot="1" x14ac:dyDescent="0.25">
      <c r="A24" s="89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598"/>
      <c r="M24" s="598"/>
      <c r="N24" s="598"/>
      <c r="O24" s="17"/>
    </row>
    <row r="25" spans="1:15" ht="15" hidden="1" customHeight="1" thickBot="1" x14ac:dyDescent="0.25">
      <c r="A25" s="89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17"/>
    </row>
    <row r="26" spans="1:15" ht="15" customHeight="1" x14ac:dyDescent="0.2">
      <c r="A26" s="599" t="s">
        <v>2</v>
      </c>
      <c r="B26" s="601" t="s">
        <v>156</v>
      </c>
      <c r="C26" s="603" t="s">
        <v>329</v>
      </c>
      <c r="D26" s="604"/>
      <c r="E26" s="604"/>
      <c r="F26" s="604"/>
      <c r="G26" s="604"/>
      <c r="H26" s="604"/>
      <c r="I26" s="604"/>
      <c r="J26" s="604"/>
      <c r="K26" s="604"/>
      <c r="L26" s="604"/>
      <c r="M26" s="604"/>
      <c r="N26" s="605"/>
      <c r="O26" s="17"/>
    </row>
    <row r="27" spans="1:15" ht="15" customHeight="1" thickBot="1" x14ac:dyDescent="0.25">
      <c r="A27" s="600"/>
      <c r="B27" s="602"/>
      <c r="C27" s="234" t="s">
        <v>157</v>
      </c>
      <c r="D27" s="235" t="s">
        <v>158</v>
      </c>
      <c r="E27" s="235" t="s">
        <v>159</v>
      </c>
      <c r="F27" s="235" t="s">
        <v>160</v>
      </c>
      <c r="G27" s="235" t="s">
        <v>161</v>
      </c>
      <c r="H27" s="235" t="s">
        <v>162</v>
      </c>
      <c r="I27" s="235" t="s">
        <v>163</v>
      </c>
      <c r="J27" s="235" t="s">
        <v>164</v>
      </c>
      <c r="K27" s="235" t="s">
        <v>165</v>
      </c>
      <c r="L27" s="235" t="s">
        <v>166</v>
      </c>
      <c r="M27" s="235" t="s">
        <v>167</v>
      </c>
      <c r="N27" s="236" t="s">
        <v>168</v>
      </c>
      <c r="O27" s="17"/>
    </row>
    <row r="28" spans="1:15" ht="15" customHeight="1" x14ac:dyDescent="0.25">
      <c r="A28" s="232" t="s">
        <v>253</v>
      </c>
      <c r="B28" s="259">
        <v>64644</v>
      </c>
      <c r="C28" s="233">
        <v>5387</v>
      </c>
      <c r="D28" s="233">
        <v>5387</v>
      </c>
      <c r="E28" s="233">
        <v>5387</v>
      </c>
      <c r="F28" s="233">
        <v>5387</v>
      </c>
      <c r="G28" s="233">
        <v>5387</v>
      </c>
      <c r="H28" s="233">
        <v>5387</v>
      </c>
      <c r="I28" s="233">
        <v>5387</v>
      </c>
      <c r="J28" s="233">
        <v>5387</v>
      </c>
      <c r="K28" s="233">
        <v>5387</v>
      </c>
      <c r="L28" s="233">
        <v>5387</v>
      </c>
      <c r="M28" s="233">
        <v>5387</v>
      </c>
      <c r="N28" s="233">
        <v>5387</v>
      </c>
      <c r="O28" s="17"/>
    </row>
    <row r="29" spans="1:15" ht="15" customHeight="1" x14ac:dyDescent="0.25">
      <c r="A29" s="231" t="s">
        <v>254</v>
      </c>
      <c r="B29" s="260">
        <v>15914</v>
      </c>
      <c r="C29" s="162">
        <v>1326</v>
      </c>
      <c r="D29" s="162">
        <v>1326</v>
      </c>
      <c r="E29" s="162">
        <v>1326</v>
      </c>
      <c r="F29" s="162">
        <v>1326</v>
      </c>
      <c r="G29" s="162">
        <v>1326</v>
      </c>
      <c r="H29" s="162">
        <v>1326</v>
      </c>
      <c r="I29" s="162">
        <v>1326</v>
      </c>
      <c r="J29" s="162">
        <v>1326</v>
      </c>
      <c r="K29" s="162">
        <v>1326</v>
      </c>
      <c r="L29" s="162">
        <v>1326</v>
      </c>
      <c r="M29" s="162">
        <v>1328</v>
      </c>
      <c r="N29" s="162">
        <v>1326</v>
      </c>
      <c r="O29" s="17"/>
    </row>
    <row r="30" spans="1:15" ht="15" customHeight="1" x14ac:dyDescent="0.25">
      <c r="A30" s="231" t="s">
        <v>5</v>
      </c>
      <c r="B30" s="260">
        <v>49858</v>
      </c>
      <c r="C30" s="154">
        <v>3819</v>
      </c>
      <c r="D30" s="154">
        <v>3819</v>
      </c>
      <c r="E30" s="154">
        <v>3819</v>
      </c>
      <c r="F30" s="154">
        <v>4820</v>
      </c>
      <c r="G30" s="154">
        <v>3819</v>
      </c>
      <c r="H30" s="154">
        <v>3819</v>
      </c>
      <c r="I30" s="154">
        <v>4820</v>
      </c>
      <c r="J30" s="154">
        <v>3819</v>
      </c>
      <c r="K30" s="154">
        <v>4820</v>
      </c>
      <c r="L30" s="154">
        <v>3819</v>
      </c>
      <c r="M30" s="154">
        <v>3845</v>
      </c>
      <c r="N30" s="154">
        <v>4820</v>
      </c>
      <c r="O30" s="17"/>
    </row>
    <row r="31" spans="1:15" ht="15" customHeight="1" x14ac:dyDescent="0.25">
      <c r="A31" s="231" t="s">
        <v>255</v>
      </c>
      <c r="B31" s="260">
        <v>8029</v>
      </c>
      <c r="C31" s="154">
        <v>291</v>
      </c>
      <c r="D31" s="154">
        <v>391</v>
      </c>
      <c r="E31" s="154">
        <v>291</v>
      </c>
      <c r="F31" s="154">
        <v>391</v>
      </c>
      <c r="G31" s="154">
        <v>511</v>
      </c>
      <c r="H31" s="154">
        <v>371</v>
      </c>
      <c r="I31" s="154">
        <v>511</v>
      </c>
      <c r="J31" s="154">
        <v>2500</v>
      </c>
      <c r="K31" s="154">
        <v>291</v>
      </c>
      <c r="L31" s="154">
        <v>1300</v>
      </c>
      <c r="M31" s="154">
        <v>291</v>
      </c>
      <c r="N31" s="237">
        <v>890</v>
      </c>
      <c r="O31" s="17"/>
    </row>
    <row r="32" spans="1:15" ht="15" customHeight="1" x14ac:dyDescent="0.25">
      <c r="A32" s="231" t="s">
        <v>256</v>
      </c>
      <c r="B32" s="260">
        <v>2605</v>
      </c>
      <c r="C32" s="154">
        <v>170</v>
      </c>
      <c r="D32" s="154">
        <v>170</v>
      </c>
      <c r="E32" s="154">
        <v>170</v>
      </c>
      <c r="F32" s="154">
        <v>170</v>
      </c>
      <c r="G32" s="154">
        <v>632</v>
      </c>
      <c r="H32" s="154">
        <v>170</v>
      </c>
      <c r="I32" s="154">
        <v>173</v>
      </c>
      <c r="J32" s="154">
        <v>170</v>
      </c>
      <c r="K32" s="154">
        <v>180</v>
      </c>
      <c r="L32" s="154">
        <v>200</v>
      </c>
      <c r="M32" s="154">
        <v>200</v>
      </c>
      <c r="N32" s="237">
        <v>200</v>
      </c>
      <c r="O32" s="17"/>
    </row>
    <row r="33" spans="1:15" ht="15" customHeight="1" x14ac:dyDescent="0.25">
      <c r="A33" s="231" t="s">
        <v>257</v>
      </c>
      <c r="B33" s="260">
        <v>2423</v>
      </c>
      <c r="C33" s="154"/>
      <c r="D33" s="79"/>
      <c r="E33" s="79">
        <v>400</v>
      </c>
      <c r="F33" s="79">
        <v>400</v>
      </c>
      <c r="G33" s="79">
        <v>200</v>
      </c>
      <c r="H33" s="79">
        <v>350</v>
      </c>
      <c r="I33" s="79">
        <v>200</v>
      </c>
      <c r="J33" s="79">
        <v>200</v>
      </c>
      <c r="K33" s="79">
        <v>500</v>
      </c>
      <c r="L33" s="79">
        <v>73</v>
      </c>
      <c r="M33" s="79">
        <v>100</v>
      </c>
      <c r="N33" s="80"/>
      <c r="O33" s="17"/>
    </row>
    <row r="34" spans="1:15" ht="15" customHeight="1" x14ac:dyDescent="0.3">
      <c r="A34" s="231" t="s">
        <v>370</v>
      </c>
      <c r="B34" s="186">
        <v>5032</v>
      </c>
      <c r="C34" s="154"/>
      <c r="D34" s="154"/>
      <c r="E34" s="154">
        <v>2398</v>
      </c>
      <c r="F34" s="154"/>
      <c r="G34" s="154"/>
      <c r="H34" s="154"/>
      <c r="I34" s="79"/>
      <c r="J34" s="79"/>
      <c r="K34" s="79"/>
      <c r="L34" s="79"/>
      <c r="M34" s="79"/>
      <c r="N34" s="480">
        <v>2634</v>
      </c>
      <c r="O34" s="17"/>
    </row>
    <row r="35" spans="1:15" ht="15" customHeight="1" x14ac:dyDescent="0.3">
      <c r="A35" s="231" t="s">
        <v>258</v>
      </c>
      <c r="B35" s="186">
        <v>51984</v>
      </c>
      <c r="C35" s="305">
        <v>3358</v>
      </c>
      <c r="D35" s="305">
        <v>3358</v>
      </c>
      <c r="E35" s="305">
        <v>4458</v>
      </c>
      <c r="F35" s="305">
        <v>4458</v>
      </c>
      <c r="G35" s="305">
        <v>4458</v>
      </c>
      <c r="H35" s="305">
        <v>4458</v>
      </c>
      <c r="I35" s="305">
        <v>4458</v>
      </c>
      <c r="J35" s="305">
        <v>4458</v>
      </c>
      <c r="K35" s="305">
        <v>5144</v>
      </c>
      <c r="L35" s="305">
        <v>4458</v>
      </c>
      <c r="M35" s="305">
        <v>4458</v>
      </c>
      <c r="N35" s="401">
        <v>4460</v>
      </c>
      <c r="O35" s="17"/>
    </row>
    <row r="36" spans="1:15" ht="15" customHeight="1" x14ac:dyDescent="0.25">
      <c r="A36" s="231" t="s">
        <v>242</v>
      </c>
      <c r="B36" s="262">
        <v>3570</v>
      </c>
      <c r="C36" s="154"/>
      <c r="D36" s="79"/>
      <c r="E36" s="79"/>
      <c r="F36" s="79">
        <v>570</v>
      </c>
      <c r="G36" s="79"/>
      <c r="H36" s="79">
        <v>3000</v>
      </c>
      <c r="I36" s="79"/>
      <c r="J36" s="79"/>
      <c r="K36" s="79"/>
      <c r="L36" s="79"/>
      <c r="M36" s="79"/>
      <c r="N36" s="80"/>
      <c r="O36" s="17"/>
    </row>
    <row r="37" spans="1:15" ht="15" customHeight="1" x14ac:dyDescent="0.25">
      <c r="A37" s="231" t="s">
        <v>259</v>
      </c>
      <c r="B37" s="262">
        <v>37686</v>
      </c>
      <c r="C37" s="154"/>
      <c r="D37" s="79"/>
      <c r="E37" s="79">
        <v>4000</v>
      </c>
      <c r="F37" s="79">
        <v>3000</v>
      </c>
      <c r="G37" s="79">
        <v>1304</v>
      </c>
      <c r="H37" s="79">
        <v>3597</v>
      </c>
      <c r="I37" s="79">
        <v>15000</v>
      </c>
      <c r="J37" s="79"/>
      <c r="K37" s="79">
        <v>10000</v>
      </c>
      <c r="L37" s="79"/>
      <c r="M37" s="79">
        <v>785</v>
      </c>
      <c r="N37" s="80"/>
      <c r="O37" s="17"/>
    </row>
    <row r="38" spans="1:15" ht="15" customHeight="1" x14ac:dyDescent="0.3">
      <c r="A38" s="231" t="s">
        <v>260</v>
      </c>
      <c r="B38" s="187">
        <v>45247</v>
      </c>
      <c r="C38" s="163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481">
        <v>45247</v>
      </c>
      <c r="O38" s="17"/>
    </row>
    <row r="39" spans="1:15" ht="15" customHeight="1" thickBot="1" x14ac:dyDescent="0.25">
      <c r="A39" s="160" t="s">
        <v>169</v>
      </c>
      <c r="B39" s="165">
        <f>SUM(B28:B38)</f>
        <v>286992</v>
      </c>
      <c r="C39" s="164">
        <f>SUM(C28:C38)</f>
        <v>14351</v>
      </c>
      <c r="D39" s="150">
        <f t="shared" ref="D39:N39" si="2">SUM(D28:D38)</f>
        <v>14451</v>
      </c>
      <c r="E39" s="150">
        <f t="shared" si="2"/>
        <v>22249</v>
      </c>
      <c r="F39" s="150">
        <f t="shared" si="2"/>
        <v>20522</v>
      </c>
      <c r="G39" s="150">
        <f t="shared" si="2"/>
        <v>17637</v>
      </c>
      <c r="H39" s="150">
        <f t="shared" si="2"/>
        <v>22478</v>
      </c>
      <c r="I39" s="150">
        <f t="shared" si="2"/>
        <v>31875</v>
      </c>
      <c r="J39" s="150">
        <f t="shared" si="2"/>
        <v>17860</v>
      </c>
      <c r="K39" s="150">
        <f t="shared" si="2"/>
        <v>27648</v>
      </c>
      <c r="L39" s="150">
        <f t="shared" si="2"/>
        <v>16563</v>
      </c>
      <c r="M39" s="150">
        <f t="shared" si="2"/>
        <v>16394</v>
      </c>
      <c r="N39" s="151">
        <f t="shared" si="2"/>
        <v>64964</v>
      </c>
      <c r="O39" s="17"/>
    </row>
    <row r="40" spans="1:15" ht="15.75" thickBot="1" x14ac:dyDescent="0.35">
      <c r="A40" s="157" t="s">
        <v>206</v>
      </c>
      <c r="B40" s="238">
        <v>-53624</v>
      </c>
      <c r="C40" s="308">
        <v>-4458</v>
      </c>
      <c r="D40" s="308">
        <v>-4458</v>
      </c>
      <c r="E40" s="308">
        <v>-4458</v>
      </c>
      <c r="F40" s="308">
        <v>-4458</v>
      </c>
      <c r="G40" s="308">
        <v>-4458</v>
      </c>
      <c r="H40" s="308">
        <v>-4458</v>
      </c>
      <c r="I40" s="308">
        <v>-4557</v>
      </c>
      <c r="J40" s="308">
        <v>-4439</v>
      </c>
      <c r="K40" s="308">
        <v>-4439</v>
      </c>
      <c r="L40" s="308">
        <v>-4439</v>
      </c>
      <c r="M40" s="308">
        <v>-4563</v>
      </c>
      <c r="N40" s="402">
        <v>-4439</v>
      </c>
      <c r="O40" s="17"/>
    </row>
    <row r="41" spans="1:15" ht="13.5" thickBot="1" x14ac:dyDescent="0.25">
      <c r="A41" s="161" t="s">
        <v>209</v>
      </c>
      <c r="B41" s="177">
        <f>SUM(B39:B40)</f>
        <v>233368</v>
      </c>
      <c r="C41" s="179">
        <f>SUM(C39:C40)</f>
        <v>9893</v>
      </c>
      <c r="D41" s="179">
        <f t="shared" ref="D41:N41" si="3">SUM(D39:D40)</f>
        <v>9993</v>
      </c>
      <c r="E41" s="179">
        <f t="shared" si="3"/>
        <v>17791</v>
      </c>
      <c r="F41" s="179">
        <f t="shared" si="3"/>
        <v>16064</v>
      </c>
      <c r="G41" s="179">
        <f t="shared" si="3"/>
        <v>13179</v>
      </c>
      <c r="H41" s="179">
        <f t="shared" si="3"/>
        <v>18020</v>
      </c>
      <c r="I41" s="179">
        <f t="shared" si="3"/>
        <v>27318</v>
      </c>
      <c r="J41" s="179">
        <f t="shared" si="3"/>
        <v>13421</v>
      </c>
      <c r="K41" s="179">
        <f t="shared" si="3"/>
        <v>23209</v>
      </c>
      <c r="L41" s="179">
        <f t="shared" si="3"/>
        <v>12124</v>
      </c>
      <c r="M41" s="179">
        <f t="shared" si="3"/>
        <v>11831</v>
      </c>
      <c r="N41" s="180">
        <f t="shared" si="3"/>
        <v>60525</v>
      </c>
      <c r="O41" s="17"/>
    </row>
  </sheetData>
  <mergeCells count="12">
    <mergeCell ref="A26:A27"/>
    <mergeCell ref="B26:B27"/>
    <mergeCell ref="C26:N26"/>
    <mergeCell ref="A7:N7"/>
    <mergeCell ref="A8:A9"/>
    <mergeCell ref="B8:B9"/>
    <mergeCell ref="C8:N8"/>
    <mergeCell ref="A1:N1"/>
    <mergeCell ref="A4:N4"/>
    <mergeCell ref="A5:N5"/>
    <mergeCell ref="L24:N24"/>
    <mergeCell ref="A2:N2"/>
  </mergeCells>
  <phoneticPr fontId="16" type="noConversion"/>
  <pageMargins left="0.19685039370078741" right="0.19685039370078741" top="0.39370078740157483" bottom="0.39370078740157483" header="0.51181102362204722" footer="0.51181102362204722"/>
  <pageSetup paperSize="9" orientation="landscape" horizontalDpi="4294967293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D22"/>
  <sheetViews>
    <sheetView workbookViewId="0">
      <selection activeCell="C4" sqref="C4"/>
    </sheetView>
  </sheetViews>
  <sheetFormatPr defaultRowHeight="12.75" x14ac:dyDescent="0.2"/>
  <cols>
    <col min="2" max="2" width="33" customWidth="1"/>
    <col min="3" max="3" width="15.5703125" customWidth="1"/>
  </cols>
  <sheetData>
    <row r="2" spans="1:4" ht="15" x14ac:dyDescent="0.2">
      <c r="A2" s="500" t="s">
        <v>372</v>
      </c>
      <c r="B2" s="500"/>
      <c r="C2" s="500"/>
      <c r="D2" s="500"/>
    </row>
    <row r="3" spans="1:4" ht="14.25" x14ac:dyDescent="0.2">
      <c r="A3" s="518"/>
      <c r="B3" s="519"/>
      <c r="C3" s="519"/>
      <c r="D3" s="519"/>
    </row>
    <row r="4" spans="1:4" ht="15" x14ac:dyDescent="0.2">
      <c r="B4" s="30"/>
      <c r="C4" s="30"/>
      <c r="D4" s="420">
        <v>43100</v>
      </c>
    </row>
    <row r="5" spans="1:4" ht="15.75" x14ac:dyDescent="0.25">
      <c r="A5" s="589" t="s">
        <v>13</v>
      </c>
      <c r="B5" s="589"/>
      <c r="C5" s="589"/>
      <c r="D5" s="589"/>
    </row>
    <row r="6" spans="1:4" ht="15.75" x14ac:dyDescent="0.25">
      <c r="A6" s="591" t="s">
        <v>325</v>
      </c>
      <c r="B6" s="591"/>
      <c r="C6" s="591"/>
      <c r="D6" s="591"/>
    </row>
    <row r="8" spans="1:4" x14ac:dyDescent="0.2">
      <c r="B8" s="613" t="s">
        <v>171</v>
      </c>
      <c r="C8" s="613"/>
    </row>
    <row r="9" spans="1:4" x14ac:dyDescent="0.2">
      <c r="B9" s="613"/>
      <c r="C9" s="613"/>
    </row>
    <row r="10" spans="1:4" ht="13.5" thickBot="1" x14ac:dyDescent="0.25">
      <c r="B10" s="85"/>
      <c r="C10" s="85"/>
    </row>
    <row r="11" spans="1:4" ht="24.95" customHeight="1" thickBot="1" x14ac:dyDescent="0.25">
      <c r="B11" s="360" t="s">
        <v>172</v>
      </c>
      <c r="C11" s="361" t="s">
        <v>12</v>
      </c>
    </row>
    <row r="12" spans="1:4" ht="24.95" customHeight="1" x14ac:dyDescent="0.2">
      <c r="B12" s="86" t="s">
        <v>177</v>
      </c>
      <c r="C12" s="355"/>
    </row>
    <row r="13" spans="1:4" ht="24.95" customHeight="1" x14ac:dyDescent="0.2">
      <c r="B13" s="87" t="s">
        <v>173</v>
      </c>
      <c r="C13" s="357">
        <v>0</v>
      </c>
    </row>
    <row r="14" spans="1:4" ht="24.95" customHeight="1" x14ac:dyDescent="0.2">
      <c r="B14" s="87" t="s">
        <v>174</v>
      </c>
      <c r="C14" s="356"/>
    </row>
    <row r="15" spans="1:4" ht="24.95" customHeight="1" x14ac:dyDescent="0.2">
      <c r="B15" s="87" t="s">
        <v>175</v>
      </c>
      <c r="C15" s="356"/>
    </row>
    <row r="16" spans="1:4" ht="24.95" customHeight="1" thickBot="1" x14ac:dyDescent="0.25">
      <c r="B16" s="358" t="s">
        <v>0</v>
      </c>
      <c r="C16" s="359">
        <f>SUM(C12:C15)</f>
        <v>0</v>
      </c>
    </row>
    <row r="17" spans="2:3" ht="15" x14ac:dyDescent="0.2">
      <c r="B17" s="88"/>
      <c r="C17" s="88"/>
    </row>
    <row r="22" spans="2:3" ht="12" customHeight="1" x14ac:dyDescent="0.35">
      <c r="B22" s="343"/>
    </row>
  </sheetData>
  <mergeCells count="6">
    <mergeCell ref="B9:C9"/>
    <mergeCell ref="A2:D2"/>
    <mergeCell ref="A5:D5"/>
    <mergeCell ref="A6:D6"/>
    <mergeCell ref="B8:C8"/>
    <mergeCell ref="A3:D3"/>
  </mergeCells>
  <phoneticPr fontId="16" type="noConversion"/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B6" sqref="B6:E6"/>
    </sheetView>
  </sheetViews>
  <sheetFormatPr defaultRowHeight="12.75" x14ac:dyDescent="0.2"/>
  <cols>
    <col min="2" max="2" width="53.42578125" customWidth="1"/>
  </cols>
  <sheetData>
    <row r="1" spans="1:6" ht="15" x14ac:dyDescent="0.2">
      <c r="B1" s="500" t="s">
        <v>373</v>
      </c>
      <c r="C1" s="500"/>
      <c r="D1" s="500"/>
      <c r="E1" s="500"/>
      <c r="F1" s="500"/>
    </row>
    <row r="2" spans="1:6" ht="15" x14ac:dyDescent="0.2">
      <c r="B2" s="30"/>
      <c r="C2" s="30"/>
      <c r="D2" s="30"/>
      <c r="E2" s="420">
        <v>43100</v>
      </c>
      <c r="F2" s="30"/>
    </row>
    <row r="3" spans="1:6" ht="15.75" x14ac:dyDescent="0.25">
      <c r="A3" s="589" t="s">
        <v>13</v>
      </c>
      <c r="B3" s="589"/>
      <c r="C3" s="589"/>
      <c r="D3" s="589"/>
      <c r="E3" s="589"/>
      <c r="F3" s="30"/>
    </row>
    <row r="4" spans="1:6" ht="15.75" x14ac:dyDescent="0.25">
      <c r="A4" s="591" t="s">
        <v>325</v>
      </c>
      <c r="B4" s="591"/>
      <c r="C4" s="591"/>
      <c r="D4" s="591"/>
      <c r="E4" s="591"/>
      <c r="F4" s="30"/>
    </row>
    <row r="5" spans="1:6" ht="15" x14ac:dyDescent="0.2">
      <c r="B5" s="30"/>
      <c r="C5" s="30"/>
      <c r="D5" s="30"/>
      <c r="E5" s="30"/>
      <c r="F5" s="30"/>
    </row>
    <row r="6" spans="1:6" ht="14.25" x14ac:dyDescent="0.2">
      <c r="B6" s="614" t="s">
        <v>276</v>
      </c>
      <c r="C6" s="614"/>
      <c r="D6" s="614"/>
      <c r="E6" s="614"/>
    </row>
    <row r="7" spans="1:6" ht="15" thickBot="1" x14ac:dyDescent="0.25">
      <c r="B7" s="312"/>
      <c r="C7" s="312"/>
      <c r="D7" s="313"/>
      <c r="E7" s="314" t="s">
        <v>12</v>
      </c>
    </row>
    <row r="8" spans="1:6" ht="16.5" thickBot="1" x14ac:dyDescent="0.3">
      <c r="A8" s="315"/>
      <c r="B8" s="316" t="s">
        <v>8</v>
      </c>
      <c r="C8" s="316">
        <v>2016</v>
      </c>
      <c r="D8" s="317">
        <v>2017</v>
      </c>
      <c r="E8" s="318">
        <v>2018</v>
      </c>
    </row>
    <row r="9" spans="1:6" ht="24.95" customHeight="1" x14ac:dyDescent="0.25">
      <c r="A9" s="319" t="s">
        <v>20</v>
      </c>
      <c r="B9" s="320" t="s">
        <v>277</v>
      </c>
      <c r="C9" s="321">
        <v>50254</v>
      </c>
      <c r="D9" s="321">
        <v>45850</v>
      </c>
      <c r="E9" s="322">
        <f>E10+E11+E12+E13+E14+E15</f>
        <v>46400</v>
      </c>
    </row>
    <row r="10" spans="1:6" ht="24.95" customHeight="1" x14ac:dyDescent="0.25">
      <c r="A10" s="323" t="s">
        <v>278</v>
      </c>
      <c r="B10" s="324" t="s">
        <v>279</v>
      </c>
      <c r="C10" s="325">
        <v>49956</v>
      </c>
      <c r="D10" s="325">
        <v>45500</v>
      </c>
      <c r="E10" s="326">
        <v>46000</v>
      </c>
    </row>
    <row r="11" spans="1:6" ht="28.5" customHeight="1" x14ac:dyDescent="0.25">
      <c r="A11" s="323" t="s">
        <v>280</v>
      </c>
      <c r="B11" s="324" t="s">
        <v>281</v>
      </c>
      <c r="C11" s="341"/>
      <c r="D11" s="341"/>
      <c r="E11" s="342"/>
    </row>
    <row r="12" spans="1:6" ht="24.95" customHeight="1" x14ac:dyDescent="0.25">
      <c r="A12" s="323" t="s">
        <v>282</v>
      </c>
      <c r="B12" s="324" t="s">
        <v>283</v>
      </c>
      <c r="C12" s="341"/>
      <c r="D12" s="341"/>
      <c r="E12" s="342"/>
    </row>
    <row r="13" spans="1:6" ht="31.5" customHeight="1" x14ac:dyDescent="0.25">
      <c r="A13" s="323" t="s">
        <v>284</v>
      </c>
      <c r="B13" s="324" t="s">
        <v>285</v>
      </c>
      <c r="C13" s="325"/>
      <c r="D13" s="325"/>
      <c r="E13" s="326"/>
    </row>
    <row r="14" spans="1:6" ht="24.95" customHeight="1" x14ac:dyDescent="0.25">
      <c r="A14" s="323" t="s">
        <v>286</v>
      </c>
      <c r="B14" s="324" t="s">
        <v>287</v>
      </c>
      <c r="C14" s="325">
        <v>298</v>
      </c>
      <c r="D14" s="325">
        <v>350</v>
      </c>
      <c r="E14" s="326">
        <v>400</v>
      </c>
    </row>
    <row r="15" spans="1:6" ht="24.95" customHeight="1" x14ac:dyDescent="0.25">
      <c r="A15" s="323" t="s">
        <v>288</v>
      </c>
      <c r="B15" s="324" t="s">
        <v>289</v>
      </c>
      <c r="C15" s="325"/>
      <c r="D15" s="325"/>
      <c r="E15" s="326"/>
    </row>
    <row r="16" spans="1:6" ht="24.95" customHeight="1" x14ac:dyDescent="0.25">
      <c r="A16" s="327" t="s">
        <v>51</v>
      </c>
      <c r="B16" s="328" t="s">
        <v>290</v>
      </c>
      <c r="C16" s="325"/>
      <c r="D16" s="325"/>
      <c r="E16" s="326"/>
    </row>
    <row r="17" spans="1:5" ht="24.95" customHeight="1" x14ac:dyDescent="0.25">
      <c r="A17" s="327" t="s">
        <v>52</v>
      </c>
      <c r="B17" s="329" t="s">
        <v>291</v>
      </c>
      <c r="C17" s="330">
        <f>C18+C19+C20+C21+C22+C23+C24</f>
        <v>0</v>
      </c>
      <c r="D17" s="330">
        <f>D18+D19+D20+D21+D22+D23+D24</f>
        <v>0</v>
      </c>
      <c r="E17" s="331">
        <f>E18+E19+E20+E21+E22+E23+E24</f>
        <v>0</v>
      </c>
    </row>
    <row r="18" spans="1:5" ht="24.95" customHeight="1" x14ac:dyDescent="0.25">
      <c r="A18" s="323" t="s">
        <v>292</v>
      </c>
      <c r="B18" s="332" t="s">
        <v>293</v>
      </c>
      <c r="C18" s="333">
        <v>0</v>
      </c>
      <c r="D18" s="333">
        <v>0</v>
      </c>
      <c r="E18" s="334">
        <v>0</v>
      </c>
    </row>
    <row r="19" spans="1:5" ht="24.95" customHeight="1" x14ac:dyDescent="0.25">
      <c r="A19" s="323" t="s">
        <v>294</v>
      </c>
      <c r="B19" s="335" t="s">
        <v>295</v>
      </c>
      <c r="C19" s="333">
        <v>0</v>
      </c>
      <c r="D19" s="333">
        <v>0</v>
      </c>
      <c r="E19" s="334">
        <v>0</v>
      </c>
    </row>
    <row r="20" spans="1:5" ht="24.95" customHeight="1" x14ac:dyDescent="0.25">
      <c r="A20" s="323" t="s">
        <v>296</v>
      </c>
      <c r="B20" s="332" t="s">
        <v>297</v>
      </c>
      <c r="C20" s="333">
        <v>0</v>
      </c>
      <c r="D20" s="333">
        <v>0</v>
      </c>
      <c r="E20" s="334">
        <v>0</v>
      </c>
    </row>
    <row r="21" spans="1:5" ht="24.95" customHeight="1" x14ac:dyDescent="0.25">
      <c r="A21" s="323" t="s">
        <v>298</v>
      </c>
      <c r="B21" s="336" t="s">
        <v>299</v>
      </c>
      <c r="C21" s="336">
        <v>0</v>
      </c>
      <c r="D21" s="336">
        <v>0</v>
      </c>
      <c r="E21" s="337">
        <v>0</v>
      </c>
    </row>
    <row r="22" spans="1:5" ht="24.95" customHeight="1" x14ac:dyDescent="0.25">
      <c r="A22" s="323" t="s">
        <v>300</v>
      </c>
      <c r="B22" s="336" t="s">
        <v>301</v>
      </c>
      <c r="C22" s="336">
        <v>0</v>
      </c>
      <c r="D22" s="336">
        <v>0</v>
      </c>
      <c r="E22" s="337">
        <v>0</v>
      </c>
    </row>
    <row r="23" spans="1:5" ht="24.95" customHeight="1" x14ac:dyDescent="0.25">
      <c r="A23" s="323" t="s">
        <v>302</v>
      </c>
      <c r="B23" s="336" t="s">
        <v>303</v>
      </c>
      <c r="C23" s="336">
        <v>0</v>
      </c>
      <c r="D23" s="336">
        <v>0</v>
      </c>
      <c r="E23" s="337">
        <v>0</v>
      </c>
    </row>
    <row r="24" spans="1:5" ht="24.95" customHeight="1" thickBot="1" x14ac:dyDescent="0.3">
      <c r="A24" s="338" t="s">
        <v>304</v>
      </c>
      <c r="B24" s="339" t="s">
        <v>305</v>
      </c>
      <c r="C24" s="339">
        <v>0</v>
      </c>
      <c r="D24" s="339">
        <v>0</v>
      </c>
      <c r="E24" s="340">
        <v>0</v>
      </c>
    </row>
  </sheetData>
  <mergeCells count="4">
    <mergeCell ref="B1:F1"/>
    <mergeCell ref="B6:E6"/>
    <mergeCell ref="A3:E3"/>
    <mergeCell ref="A4:E4"/>
  </mergeCells>
  <phoneticPr fontId="16" type="noConversion"/>
  <pageMargins left="0.11811023622047245" right="0.11811023622047245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9"/>
  <sheetViews>
    <sheetView workbookViewId="0">
      <selection activeCell="E26" sqref="E26"/>
    </sheetView>
  </sheetViews>
  <sheetFormatPr defaultRowHeight="12.75" x14ac:dyDescent="0.2"/>
  <cols>
    <col min="1" max="1" width="42.5703125" customWidth="1"/>
    <col min="2" max="2" width="9.85546875" customWidth="1"/>
    <col min="3" max="3" width="10.140625" customWidth="1"/>
    <col min="4" max="4" width="8.42578125" customWidth="1"/>
    <col min="5" max="5" width="45.5703125" customWidth="1"/>
    <col min="6" max="6" width="9" customWidth="1"/>
    <col min="7" max="7" width="10.7109375" customWidth="1"/>
    <col min="8" max="8" width="9.5703125" customWidth="1"/>
    <col min="9" max="9" width="11.5703125" customWidth="1"/>
  </cols>
  <sheetData>
    <row r="1" spans="1:9" ht="15" customHeight="1" x14ac:dyDescent="0.2">
      <c r="A1" s="486" t="s">
        <v>357</v>
      </c>
      <c r="B1" s="486"/>
      <c r="C1" s="486"/>
      <c r="D1" s="486"/>
      <c r="E1" s="486"/>
      <c r="F1" s="486"/>
      <c r="G1" s="486"/>
    </row>
    <row r="2" spans="1:9" ht="15.75" customHeight="1" x14ac:dyDescent="0.2">
      <c r="A2" s="495"/>
      <c r="B2" s="496"/>
      <c r="C2" s="496"/>
      <c r="D2" s="496"/>
      <c r="E2" s="496"/>
      <c r="F2" s="496"/>
      <c r="G2" s="421">
        <v>43100</v>
      </c>
      <c r="H2" s="15"/>
      <c r="I2" s="15"/>
    </row>
    <row r="3" spans="1:9" s="4" customFormat="1" ht="22.5" customHeight="1" x14ac:dyDescent="0.25">
      <c r="A3" s="498" t="s">
        <v>13</v>
      </c>
      <c r="B3" s="498"/>
      <c r="C3" s="498"/>
      <c r="D3" s="498"/>
      <c r="E3" s="498"/>
      <c r="F3" s="498"/>
      <c r="G3" s="498"/>
    </row>
    <row r="4" spans="1:9" ht="33.75" customHeight="1" x14ac:dyDescent="0.2">
      <c r="A4" s="499" t="s">
        <v>327</v>
      </c>
      <c r="B4" s="499"/>
      <c r="C4" s="499"/>
      <c r="D4" s="499"/>
      <c r="E4" s="499"/>
      <c r="F4" s="499"/>
      <c r="G4" s="499"/>
    </row>
    <row r="5" spans="1:9" ht="18.75" customHeight="1" thickBot="1" x14ac:dyDescent="0.3">
      <c r="A5" s="28"/>
      <c r="B5" s="28"/>
      <c r="C5" s="28"/>
      <c r="D5" s="28"/>
      <c r="E5" s="28"/>
      <c r="G5" s="13"/>
      <c r="H5" s="4" t="s">
        <v>12</v>
      </c>
    </row>
    <row r="6" spans="1:9" ht="18" customHeight="1" thickBot="1" x14ac:dyDescent="0.25">
      <c r="A6" s="491" t="s">
        <v>1</v>
      </c>
      <c r="B6" s="492"/>
      <c r="C6" s="493"/>
      <c r="D6" s="497"/>
      <c r="E6" s="491" t="s">
        <v>2</v>
      </c>
      <c r="F6" s="492"/>
      <c r="G6" s="493"/>
      <c r="H6" s="494"/>
    </row>
    <row r="7" spans="1:9" ht="35.25" customHeight="1" thickBot="1" x14ac:dyDescent="0.3">
      <c r="A7" s="241"/>
      <c r="B7" s="253" t="s">
        <v>261</v>
      </c>
      <c r="C7" s="247" t="s">
        <v>262</v>
      </c>
      <c r="D7" s="264" t="s">
        <v>263</v>
      </c>
      <c r="E7" s="267" t="s">
        <v>261</v>
      </c>
      <c r="F7" s="253" t="s">
        <v>261</v>
      </c>
      <c r="G7" s="247" t="s">
        <v>262</v>
      </c>
      <c r="H7" s="240" t="s">
        <v>263</v>
      </c>
    </row>
    <row r="8" spans="1:9" ht="19.899999999999999" customHeight="1" x14ac:dyDescent="0.25">
      <c r="A8" s="242" t="s">
        <v>264</v>
      </c>
      <c r="B8" s="254">
        <v>76234</v>
      </c>
      <c r="C8" s="248">
        <v>76234</v>
      </c>
      <c r="D8" s="265"/>
      <c r="E8" s="268" t="s">
        <v>213</v>
      </c>
      <c r="F8" s="259">
        <v>64644</v>
      </c>
      <c r="G8" s="284">
        <v>64644</v>
      </c>
      <c r="H8" s="104"/>
    </row>
    <row r="9" spans="1:9" ht="19.899999999999999" customHeight="1" x14ac:dyDescent="0.25">
      <c r="A9" s="243" t="s">
        <v>221</v>
      </c>
      <c r="B9" s="255">
        <v>13265</v>
      </c>
      <c r="C9" s="249">
        <v>4341</v>
      </c>
      <c r="D9" s="266">
        <v>8924</v>
      </c>
      <c r="E9" s="269" t="s">
        <v>214</v>
      </c>
      <c r="F9" s="260">
        <v>15914</v>
      </c>
      <c r="G9" s="285">
        <v>15914</v>
      </c>
      <c r="H9" s="105"/>
    </row>
    <row r="10" spans="1:9" ht="19.899999999999999" customHeight="1" x14ac:dyDescent="0.25">
      <c r="A10" s="243" t="s">
        <v>374</v>
      </c>
      <c r="B10" s="255">
        <v>996</v>
      </c>
      <c r="C10" s="249">
        <v>996</v>
      </c>
      <c r="D10" s="266"/>
      <c r="E10" s="269" t="s">
        <v>215</v>
      </c>
      <c r="F10" s="260">
        <v>49858</v>
      </c>
      <c r="G10" s="363">
        <v>47833</v>
      </c>
      <c r="H10" s="299">
        <v>2025</v>
      </c>
      <c r="I10" s="291"/>
    </row>
    <row r="11" spans="1:9" ht="19.899999999999999" customHeight="1" x14ac:dyDescent="0.25">
      <c r="A11" s="243" t="s">
        <v>222</v>
      </c>
      <c r="B11" s="255">
        <v>50254</v>
      </c>
      <c r="C11" s="249">
        <v>50254</v>
      </c>
      <c r="D11" s="266"/>
      <c r="E11" s="269" t="s">
        <v>216</v>
      </c>
      <c r="F11" s="260">
        <v>8029</v>
      </c>
      <c r="G11" s="285">
        <v>4329</v>
      </c>
      <c r="H11" s="105">
        <v>3700</v>
      </c>
      <c r="I11" s="291"/>
    </row>
    <row r="12" spans="1:9" ht="19.899999999999999" customHeight="1" x14ac:dyDescent="0.25">
      <c r="A12" s="243" t="s">
        <v>223</v>
      </c>
      <c r="B12" s="256">
        <v>19522</v>
      </c>
      <c r="C12" s="250">
        <v>19522</v>
      </c>
      <c r="D12" s="266"/>
      <c r="E12" s="269" t="s">
        <v>217</v>
      </c>
      <c r="F12" s="260">
        <v>2605</v>
      </c>
      <c r="G12" s="285">
        <v>2605</v>
      </c>
      <c r="H12" s="299"/>
      <c r="I12" s="291"/>
    </row>
    <row r="13" spans="1:9" ht="19.899999999999999" customHeight="1" x14ac:dyDescent="0.25">
      <c r="A13" s="244" t="s">
        <v>224</v>
      </c>
      <c r="B13" s="256">
        <v>34343</v>
      </c>
      <c r="C13" s="250"/>
      <c r="D13" s="266">
        <v>34343</v>
      </c>
      <c r="E13" s="269" t="s">
        <v>376</v>
      </c>
      <c r="F13" s="260">
        <v>2423</v>
      </c>
      <c r="G13" s="285">
        <v>2423</v>
      </c>
      <c r="H13" s="105"/>
    </row>
    <row r="14" spans="1:9" ht="19.899999999999999" customHeight="1" x14ac:dyDescent="0.25">
      <c r="A14" s="244"/>
      <c r="B14" s="256"/>
      <c r="C14" s="250"/>
      <c r="D14" s="266"/>
      <c r="E14" s="269" t="s">
        <v>353</v>
      </c>
      <c r="F14" s="260">
        <v>5032</v>
      </c>
      <c r="G14" s="285">
        <v>5032</v>
      </c>
      <c r="H14" s="105"/>
    </row>
    <row r="15" spans="1:9" ht="19.899999999999999" customHeight="1" x14ac:dyDescent="0.25">
      <c r="A15" s="244" t="s">
        <v>227</v>
      </c>
      <c r="B15" s="256">
        <v>53624</v>
      </c>
      <c r="C15" s="250">
        <v>53624</v>
      </c>
      <c r="D15" s="266"/>
      <c r="E15" s="269" t="s">
        <v>220</v>
      </c>
      <c r="F15" s="260">
        <v>51984</v>
      </c>
      <c r="G15" s="285">
        <v>51984</v>
      </c>
      <c r="H15" s="105"/>
    </row>
    <row r="16" spans="1:9" s="14" customFormat="1" ht="19.899999999999999" customHeight="1" x14ac:dyDescent="0.2">
      <c r="A16" s="245" t="s">
        <v>10</v>
      </c>
      <c r="B16" s="257">
        <f>SUM(B8:B15)</f>
        <v>248238</v>
      </c>
      <c r="C16" s="251">
        <f>SUM(C8:C15)</f>
        <v>204971</v>
      </c>
      <c r="D16" s="251">
        <f>SUM(D8:D15)</f>
        <v>43267</v>
      </c>
      <c r="E16" s="270" t="s">
        <v>11</v>
      </c>
      <c r="F16" s="261">
        <f>SUM(F8:F15)</f>
        <v>200489</v>
      </c>
      <c r="G16" s="286">
        <f>SUM(G8:G15)</f>
        <v>194764</v>
      </c>
      <c r="H16" s="292">
        <f>SUM(H8:H15)</f>
        <v>5725</v>
      </c>
      <c r="I16" s="295"/>
    </row>
    <row r="17" spans="1:9" s="2" customFormat="1" ht="19.899999999999999" customHeight="1" x14ac:dyDescent="0.25">
      <c r="A17" s="243" t="s">
        <v>225</v>
      </c>
      <c r="B17" s="255">
        <v>35621</v>
      </c>
      <c r="C17" s="249">
        <v>35621</v>
      </c>
      <c r="D17" s="266"/>
      <c r="E17" s="269" t="s">
        <v>218</v>
      </c>
      <c r="F17" s="262">
        <v>3570</v>
      </c>
      <c r="G17" s="285"/>
      <c r="H17" s="105">
        <v>3570</v>
      </c>
    </row>
    <row r="18" spans="1:9" s="2" customFormat="1" ht="19.899999999999999" customHeight="1" x14ac:dyDescent="0.25">
      <c r="A18" s="243" t="s">
        <v>226</v>
      </c>
      <c r="B18" s="255">
        <v>499</v>
      </c>
      <c r="C18" s="249">
        <v>499</v>
      </c>
      <c r="D18" s="266"/>
      <c r="E18" s="269" t="s">
        <v>219</v>
      </c>
      <c r="F18" s="262">
        <v>37686</v>
      </c>
      <c r="G18" s="285"/>
      <c r="H18" s="105">
        <v>37686</v>
      </c>
    </row>
    <row r="19" spans="1:9" ht="19.899999999999999" customHeight="1" x14ac:dyDescent="0.25">
      <c r="A19" s="271" t="s">
        <v>375</v>
      </c>
      <c r="B19" s="272">
        <v>2634</v>
      </c>
      <c r="C19" s="273">
        <v>2634</v>
      </c>
      <c r="D19" s="274"/>
      <c r="E19" s="275" t="s">
        <v>354</v>
      </c>
      <c r="F19" s="422">
        <v>8264</v>
      </c>
      <c r="G19" s="423">
        <v>8264</v>
      </c>
      <c r="H19" s="287"/>
    </row>
    <row r="20" spans="1:9" ht="19.899999999999999" customHeight="1" thickBot="1" x14ac:dyDescent="0.3">
      <c r="A20" s="405"/>
      <c r="B20" s="406"/>
      <c r="C20" s="407"/>
      <c r="D20" s="408"/>
      <c r="E20" s="409" t="s">
        <v>355</v>
      </c>
      <c r="F20" s="410">
        <v>36983</v>
      </c>
      <c r="G20" s="289"/>
      <c r="H20" s="411">
        <v>36983</v>
      </c>
    </row>
    <row r="21" spans="1:9" s="5" customFormat="1" ht="24" customHeight="1" thickBot="1" x14ac:dyDescent="0.25">
      <c r="A21" s="281" t="s">
        <v>7</v>
      </c>
      <c r="B21" s="258">
        <f>SUM(B16:B19)</f>
        <v>286992</v>
      </c>
      <c r="C21" s="252">
        <f>SUM(C16:C19)</f>
        <v>243725</v>
      </c>
      <c r="D21" s="252">
        <f>SUM(D16:D19)</f>
        <v>43267</v>
      </c>
      <c r="E21" s="282" t="s">
        <v>7</v>
      </c>
      <c r="F21" s="283">
        <f>SUM(F16:F20)</f>
        <v>286992</v>
      </c>
      <c r="G21" s="288">
        <f>SUM(G16:G20)</f>
        <v>203028</v>
      </c>
      <c r="H21" s="293">
        <f>SUM(H16:H20)</f>
        <v>83964</v>
      </c>
      <c r="I21" s="294"/>
    </row>
    <row r="22" spans="1:9" ht="14.25" thickBot="1" x14ac:dyDescent="0.3">
      <c r="A22" s="276" t="s">
        <v>206</v>
      </c>
      <c r="B22" s="277">
        <v>-53624</v>
      </c>
      <c r="C22" s="278">
        <v>-53624</v>
      </c>
      <c r="D22" s="279"/>
      <c r="E22" s="276" t="s">
        <v>206</v>
      </c>
      <c r="F22" s="280">
        <v>-53624</v>
      </c>
      <c r="G22" s="289">
        <v>-53624</v>
      </c>
      <c r="H22" s="290"/>
    </row>
    <row r="23" spans="1:9" ht="13.5" thickBot="1" x14ac:dyDescent="0.25">
      <c r="A23" s="246" t="s">
        <v>207</v>
      </c>
      <c r="B23" s="258">
        <f>SUM(B21:B22)</f>
        <v>233368</v>
      </c>
      <c r="C23" s="252">
        <f>SUM(C21:C22)</f>
        <v>190101</v>
      </c>
      <c r="D23" s="252">
        <f>SUM(D21:D22)</f>
        <v>43267</v>
      </c>
      <c r="E23" s="246" t="s">
        <v>207</v>
      </c>
      <c r="F23" s="263">
        <f>SUM(F21:F22)</f>
        <v>233368</v>
      </c>
      <c r="G23" s="288">
        <f>SUM(G21:G22)</f>
        <v>149404</v>
      </c>
      <c r="H23" s="293">
        <f>SUM(H21:H22)</f>
        <v>83964</v>
      </c>
      <c r="I23" s="291"/>
    </row>
    <row r="24" spans="1:9" x14ac:dyDescent="0.2">
      <c r="A24" s="3"/>
      <c r="B24" s="3"/>
      <c r="C24" s="3"/>
      <c r="D24" s="3"/>
      <c r="E24" s="9"/>
    </row>
    <row r="25" spans="1:9" x14ac:dyDescent="0.2">
      <c r="A25" s="3"/>
      <c r="B25" s="3"/>
      <c r="C25" s="3"/>
      <c r="D25" s="3"/>
      <c r="E25" s="3"/>
    </row>
    <row r="26" spans="1:9" x14ac:dyDescent="0.2">
      <c r="A26" s="3"/>
      <c r="B26" s="3"/>
      <c r="C26" s="3"/>
      <c r="D26" s="3"/>
      <c r="E26" s="3"/>
    </row>
    <row r="27" spans="1:9" x14ac:dyDescent="0.2">
      <c r="A27" s="3"/>
      <c r="B27" s="3"/>
      <c r="C27" s="3"/>
      <c r="D27" s="3"/>
      <c r="E27" s="3"/>
    </row>
    <row r="28" spans="1:9" x14ac:dyDescent="0.2">
      <c r="A28" s="3"/>
      <c r="B28" s="3"/>
      <c r="C28" s="3"/>
      <c r="D28" s="3"/>
      <c r="E28" s="3"/>
    </row>
    <row r="29" spans="1:9" x14ac:dyDescent="0.2">
      <c r="A29" s="3"/>
      <c r="B29" s="3"/>
      <c r="C29" s="3"/>
      <c r="D29" s="3"/>
      <c r="E29" s="3"/>
    </row>
    <row r="30" spans="1:9" x14ac:dyDescent="0.2">
      <c r="A30" s="3"/>
      <c r="B30" s="3"/>
      <c r="C30" s="9"/>
      <c r="D30" s="3"/>
      <c r="E30" s="3"/>
    </row>
    <row r="31" spans="1:9" x14ac:dyDescent="0.2">
      <c r="A31" s="3"/>
      <c r="B31" s="3"/>
      <c r="C31" s="3"/>
      <c r="D31" s="3"/>
      <c r="E31" s="3"/>
    </row>
    <row r="32" spans="1:9" x14ac:dyDescent="0.2">
      <c r="A32" s="3"/>
      <c r="B32" s="3"/>
      <c r="C32" s="3"/>
      <c r="D32" s="3"/>
      <c r="E32" s="3"/>
    </row>
    <row r="33" spans="1:5" x14ac:dyDescent="0.2">
      <c r="A33" s="3"/>
      <c r="B33" s="3"/>
      <c r="C33" s="3"/>
      <c r="D33" s="3"/>
      <c r="E33" s="3"/>
    </row>
    <row r="34" spans="1:5" x14ac:dyDescent="0.2">
      <c r="A34" s="3"/>
      <c r="B34" s="3"/>
      <c r="C34" s="3"/>
      <c r="D34" s="3"/>
      <c r="E34" s="3"/>
    </row>
    <row r="35" spans="1:5" x14ac:dyDescent="0.2">
      <c r="A35" s="3"/>
      <c r="B35" s="3"/>
      <c r="C35" s="3"/>
      <c r="D35" s="3"/>
      <c r="E35" s="3"/>
    </row>
    <row r="36" spans="1:5" x14ac:dyDescent="0.2">
      <c r="A36" s="3"/>
      <c r="B36" s="3"/>
      <c r="C36" s="3"/>
      <c r="D36" s="3"/>
      <c r="E36" s="3"/>
    </row>
    <row r="37" spans="1:5" x14ac:dyDescent="0.2">
      <c r="A37" s="3"/>
      <c r="B37" s="3"/>
      <c r="C37" s="3"/>
      <c r="D37" s="3"/>
      <c r="E37" s="3"/>
    </row>
    <row r="38" spans="1:5" x14ac:dyDescent="0.2">
      <c r="A38" s="3"/>
      <c r="B38" s="3"/>
      <c r="C38" s="3"/>
      <c r="D38" s="3"/>
      <c r="E38" s="3"/>
    </row>
    <row r="39" spans="1:5" x14ac:dyDescent="0.2">
      <c r="A39" s="3"/>
      <c r="B39" s="3"/>
      <c r="C39" s="3"/>
      <c r="D39" s="3"/>
      <c r="E39" s="3"/>
    </row>
    <row r="40" spans="1:5" x14ac:dyDescent="0.2">
      <c r="A40" s="3"/>
      <c r="B40" s="3"/>
      <c r="C40" s="3"/>
      <c r="D40" s="3"/>
      <c r="E40" s="3"/>
    </row>
    <row r="41" spans="1:5" x14ac:dyDescent="0.2">
      <c r="A41" s="3"/>
      <c r="B41" s="3"/>
      <c r="C41" s="3"/>
      <c r="D41" s="3"/>
      <c r="E41" s="3"/>
    </row>
    <row r="42" spans="1:5" x14ac:dyDescent="0.2">
      <c r="A42" s="3"/>
      <c r="B42" s="3"/>
      <c r="C42" s="3"/>
      <c r="D42" s="3"/>
      <c r="E42" s="3"/>
    </row>
    <row r="43" spans="1:5" x14ac:dyDescent="0.2">
      <c r="A43" s="3"/>
      <c r="B43" s="3"/>
      <c r="C43" s="3"/>
      <c r="D43" s="3"/>
      <c r="E43" s="3"/>
    </row>
    <row r="44" spans="1:5" x14ac:dyDescent="0.2">
      <c r="A44" s="3"/>
      <c r="B44" s="3"/>
      <c r="C44" s="3"/>
      <c r="D44" s="3"/>
      <c r="E44" s="3"/>
    </row>
    <row r="45" spans="1:5" x14ac:dyDescent="0.2">
      <c r="A45" s="3"/>
      <c r="B45" s="3"/>
      <c r="C45" s="3"/>
      <c r="D45" s="3"/>
      <c r="E45" s="3"/>
    </row>
    <row r="46" spans="1:5" x14ac:dyDescent="0.2">
      <c r="A46" s="3"/>
      <c r="B46" s="3"/>
      <c r="C46" s="3"/>
      <c r="D46" s="3"/>
      <c r="E46" s="3"/>
    </row>
    <row r="47" spans="1:5" x14ac:dyDescent="0.2">
      <c r="A47" s="3"/>
      <c r="B47" s="3"/>
      <c r="C47" s="3"/>
      <c r="D47" s="3"/>
      <c r="E47" s="3"/>
    </row>
    <row r="48" spans="1:5" x14ac:dyDescent="0.2">
      <c r="A48" s="3"/>
      <c r="B48" s="3"/>
      <c r="C48" s="3"/>
      <c r="D48" s="3"/>
      <c r="E48" s="3"/>
    </row>
    <row r="49" spans="1:5" x14ac:dyDescent="0.2">
      <c r="A49" s="3"/>
      <c r="B49" s="3"/>
      <c r="C49" s="3"/>
      <c r="D49" s="3"/>
      <c r="E49" s="3"/>
    </row>
    <row r="50" spans="1:5" x14ac:dyDescent="0.2">
      <c r="A50" s="3"/>
      <c r="B50" s="3"/>
      <c r="C50" s="3"/>
      <c r="D50" s="3"/>
      <c r="E50" s="3"/>
    </row>
    <row r="51" spans="1:5" x14ac:dyDescent="0.2">
      <c r="A51" s="3"/>
      <c r="B51" s="3"/>
      <c r="C51" s="3"/>
      <c r="D51" s="3"/>
      <c r="E51" s="3"/>
    </row>
    <row r="52" spans="1:5" x14ac:dyDescent="0.2">
      <c r="A52" s="3"/>
      <c r="B52" s="3"/>
      <c r="C52" s="3"/>
      <c r="D52" s="3"/>
      <c r="E52" s="3"/>
    </row>
    <row r="53" spans="1:5" x14ac:dyDescent="0.2">
      <c r="A53" s="3"/>
      <c r="B53" s="3"/>
      <c r="C53" s="3"/>
      <c r="D53" s="3"/>
      <c r="E53" s="3"/>
    </row>
    <row r="54" spans="1:5" x14ac:dyDescent="0.2">
      <c r="A54" s="3"/>
      <c r="B54" s="3"/>
      <c r="C54" s="3"/>
      <c r="D54" s="3"/>
      <c r="E54" s="3"/>
    </row>
    <row r="55" spans="1:5" x14ac:dyDescent="0.2">
      <c r="A55" s="3"/>
      <c r="B55" s="3"/>
      <c r="C55" s="3"/>
      <c r="D55" s="3"/>
      <c r="E55" s="3"/>
    </row>
    <row r="56" spans="1:5" x14ac:dyDescent="0.2">
      <c r="A56" s="3"/>
      <c r="B56" s="3"/>
      <c r="C56" s="3"/>
      <c r="D56" s="3"/>
      <c r="E56" s="3"/>
    </row>
    <row r="57" spans="1:5" x14ac:dyDescent="0.2">
      <c r="A57" s="3"/>
      <c r="B57" s="3"/>
      <c r="C57" s="3"/>
      <c r="D57" s="3"/>
      <c r="E57" s="3"/>
    </row>
    <row r="58" spans="1:5" x14ac:dyDescent="0.2">
      <c r="A58" s="3"/>
      <c r="B58" s="3"/>
      <c r="C58" s="3"/>
      <c r="D58" s="3"/>
      <c r="E58" s="3"/>
    </row>
    <row r="59" spans="1:5" x14ac:dyDescent="0.2">
      <c r="A59" s="3"/>
      <c r="B59" s="3"/>
      <c r="C59" s="3"/>
      <c r="D59" s="3"/>
      <c r="E59" s="3"/>
    </row>
    <row r="60" spans="1:5" x14ac:dyDescent="0.2">
      <c r="A60" s="3"/>
      <c r="B60" s="3"/>
      <c r="C60" s="3"/>
      <c r="D60" s="3"/>
      <c r="E60" s="3"/>
    </row>
    <row r="61" spans="1:5" x14ac:dyDescent="0.2">
      <c r="A61" s="3"/>
      <c r="B61" s="3"/>
      <c r="C61" s="3"/>
      <c r="D61" s="3"/>
      <c r="E61" s="3"/>
    </row>
    <row r="62" spans="1:5" x14ac:dyDescent="0.2">
      <c r="A62" s="3"/>
      <c r="B62" s="3"/>
      <c r="C62" s="3"/>
      <c r="D62" s="3"/>
      <c r="E62" s="3"/>
    </row>
    <row r="63" spans="1:5" x14ac:dyDescent="0.2">
      <c r="A63" s="3"/>
      <c r="B63" s="3"/>
      <c r="C63" s="3"/>
      <c r="D63" s="3"/>
      <c r="E63" s="3"/>
    </row>
    <row r="64" spans="1:5" x14ac:dyDescent="0.2">
      <c r="A64" s="3"/>
      <c r="B64" s="3"/>
      <c r="C64" s="3"/>
      <c r="D64" s="3"/>
      <c r="E64" s="3"/>
    </row>
    <row r="65" spans="1:5" x14ac:dyDescent="0.2">
      <c r="A65" s="3"/>
      <c r="B65" s="3"/>
      <c r="C65" s="3"/>
      <c r="D65" s="3"/>
      <c r="E65" s="3"/>
    </row>
    <row r="66" spans="1:5" x14ac:dyDescent="0.2">
      <c r="A66" s="3"/>
      <c r="B66" s="3"/>
      <c r="C66" s="3"/>
      <c r="D66" s="3"/>
      <c r="E66" s="3"/>
    </row>
    <row r="67" spans="1:5" x14ac:dyDescent="0.2">
      <c r="A67" s="3"/>
      <c r="B67" s="3"/>
      <c r="C67" s="3"/>
      <c r="D67" s="3"/>
      <c r="E67" s="3"/>
    </row>
    <row r="68" spans="1:5" x14ac:dyDescent="0.2">
      <c r="A68" s="3"/>
      <c r="B68" s="3"/>
      <c r="C68" s="3"/>
      <c r="D68" s="3"/>
      <c r="E68" s="3"/>
    </row>
    <row r="69" spans="1:5" x14ac:dyDescent="0.2">
      <c r="A69" s="3"/>
      <c r="B69" s="3"/>
      <c r="C69" s="3"/>
      <c r="D69" s="3"/>
      <c r="E69" s="3"/>
    </row>
    <row r="70" spans="1:5" x14ac:dyDescent="0.2">
      <c r="A70" s="3"/>
      <c r="B70" s="3"/>
      <c r="C70" s="3"/>
      <c r="D70" s="3"/>
      <c r="E70" s="3"/>
    </row>
    <row r="71" spans="1:5" x14ac:dyDescent="0.2">
      <c r="A71" s="3"/>
      <c r="B71" s="3"/>
      <c r="C71" s="3"/>
      <c r="D71" s="3"/>
      <c r="E71" s="3"/>
    </row>
    <row r="72" spans="1:5" x14ac:dyDescent="0.2">
      <c r="A72" s="3"/>
      <c r="B72" s="3"/>
      <c r="C72" s="3"/>
      <c r="D72" s="3"/>
      <c r="E72" s="3"/>
    </row>
    <row r="73" spans="1:5" x14ac:dyDescent="0.2">
      <c r="A73" s="3"/>
      <c r="B73" s="3"/>
      <c r="C73" s="3"/>
      <c r="D73" s="3"/>
      <c r="E73" s="3"/>
    </row>
    <row r="74" spans="1:5" x14ac:dyDescent="0.2">
      <c r="A74" s="3"/>
      <c r="B74" s="3"/>
      <c r="C74" s="3"/>
      <c r="D74" s="3"/>
      <c r="E74" s="3"/>
    </row>
    <row r="75" spans="1:5" x14ac:dyDescent="0.2">
      <c r="A75" s="3"/>
      <c r="B75" s="3"/>
      <c r="C75" s="3"/>
      <c r="D75" s="3"/>
      <c r="E75" s="3"/>
    </row>
    <row r="76" spans="1:5" x14ac:dyDescent="0.2">
      <c r="A76" s="3"/>
      <c r="B76" s="3"/>
      <c r="C76" s="3"/>
      <c r="D76" s="3"/>
      <c r="E76" s="3"/>
    </row>
    <row r="77" spans="1:5" x14ac:dyDescent="0.2">
      <c r="A77" s="3"/>
      <c r="B77" s="3"/>
      <c r="C77" s="3"/>
      <c r="D77" s="3"/>
      <c r="E77" s="3"/>
    </row>
    <row r="78" spans="1:5" x14ac:dyDescent="0.2">
      <c r="A78" s="3"/>
      <c r="B78" s="3"/>
      <c r="C78" s="3"/>
      <c r="D78" s="3"/>
      <c r="E78" s="3"/>
    </row>
    <row r="79" spans="1:5" x14ac:dyDescent="0.2">
      <c r="A79" s="3"/>
      <c r="B79" s="3"/>
      <c r="C79" s="3"/>
      <c r="D79" s="3"/>
      <c r="E79" s="3"/>
    </row>
    <row r="80" spans="1:5" x14ac:dyDescent="0.2">
      <c r="A80" s="3"/>
      <c r="B80" s="3"/>
      <c r="C80" s="3"/>
      <c r="D80" s="3"/>
      <c r="E80" s="3"/>
    </row>
    <row r="81" spans="1:5" x14ac:dyDescent="0.2">
      <c r="A81" s="3"/>
      <c r="B81" s="3"/>
      <c r="C81" s="3"/>
      <c r="D81" s="3"/>
      <c r="E81" s="3"/>
    </row>
    <row r="82" spans="1:5" x14ac:dyDescent="0.2">
      <c r="A82" s="3"/>
      <c r="B82" s="3"/>
      <c r="C82" s="3"/>
      <c r="D82" s="3"/>
      <c r="E82" s="3"/>
    </row>
    <row r="83" spans="1:5" x14ac:dyDescent="0.2">
      <c r="A83" s="3"/>
      <c r="B83" s="3"/>
      <c r="C83" s="3"/>
      <c r="D83" s="3"/>
      <c r="E83" s="3"/>
    </row>
    <row r="84" spans="1:5" x14ac:dyDescent="0.2">
      <c r="A84" s="3"/>
      <c r="B84" s="3"/>
      <c r="C84" s="3"/>
      <c r="D84" s="3"/>
      <c r="E84" s="3"/>
    </row>
    <row r="85" spans="1:5" x14ac:dyDescent="0.2">
      <c r="A85" s="3"/>
      <c r="B85" s="3"/>
      <c r="C85" s="3"/>
      <c r="D85" s="3"/>
      <c r="E85" s="3"/>
    </row>
    <row r="86" spans="1:5" x14ac:dyDescent="0.2">
      <c r="A86" s="3"/>
      <c r="B86" s="3"/>
      <c r="C86" s="3"/>
      <c r="D86" s="3"/>
      <c r="E86" s="3"/>
    </row>
    <row r="87" spans="1:5" x14ac:dyDescent="0.2">
      <c r="A87" s="3"/>
      <c r="B87" s="3"/>
      <c r="C87" s="3"/>
      <c r="D87" s="3"/>
      <c r="E87" s="3"/>
    </row>
    <row r="88" spans="1:5" x14ac:dyDescent="0.2">
      <c r="A88" s="3"/>
      <c r="B88" s="3"/>
      <c r="C88" s="3"/>
      <c r="D88" s="3"/>
      <c r="E88" s="3"/>
    </row>
    <row r="89" spans="1:5" x14ac:dyDescent="0.2">
      <c r="A89" s="3"/>
      <c r="B89" s="3"/>
      <c r="C89" s="3"/>
      <c r="D89" s="3"/>
      <c r="E89" s="3"/>
    </row>
    <row r="90" spans="1:5" x14ac:dyDescent="0.2">
      <c r="A90" s="3"/>
      <c r="B90" s="3"/>
      <c r="C90" s="3"/>
      <c r="D90" s="3"/>
      <c r="E90" s="3"/>
    </row>
    <row r="91" spans="1:5" x14ac:dyDescent="0.2">
      <c r="A91" s="3"/>
      <c r="B91" s="3"/>
      <c r="C91" s="3"/>
      <c r="D91" s="3"/>
      <c r="E91" s="3"/>
    </row>
    <row r="92" spans="1:5" x14ac:dyDescent="0.2">
      <c r="A92" s="3"/>
      <c r="B92" s="3"/>
      <c r="C92" s="3"/>
      <c r="D92" s="3"/>
      <c r="E92" s="3"/>
    </row>
    <row r="93" spans="1:5" x14ac:dyDescent="0.2">
      <c r="A93" s="3"/>
      <c r="B93" s="3"/>
      <c r="C93" s="3"/>
      <c r="D93" s="3"/>
      <c r="E93" s="3"/>
    </row>
    <row r="94" spans="1:5" x14ac:dyDescent="0.2">
      <c r="A94" s="3"/>
      <c r="B94" s="3"/>
      <c r="C94" s="3"/>
      <c r="D94" s="3"/>
      <c r="E94" s="3"/>
    </row>
    <row r="95" spans="1:5" x14ac:dyDescent="0.2">
      <c r="A95" s="3"/>
      <c r="B95" s="3"/>
      <c r="C95" s="3"/>
      <c r="D95" s="3"/>
      <c r="E95" s="3"/>
    </row>
    <row r="96" spans="1:5" x14ac:dyDescent="0.2">
      <c r="A96" s="3"/>
      <c r="B96" s="3"/>
      <c r="C96" s="3"/>
      <c r="D96" s="3"/>
      <c r="E96" s="3"/>
    </row>
    <row r="97" spans="1:5" x14ac:dyDescent="0.2">
      <c r="A97" s="3"/>
      <c r="B97" s="3"/>
      <c r="C97" s="3"/>
      <c r="D97" s="3"/>
      <c r="E97" s="3"/>
    </row>
    <row r="98" spans="1:5" x14ac:dyDescent="0.2">
      <c r="A98" s="3"/>
      <c r="B98" s="3"/>
      <c r="C98" s="3"/>
      <c r="D98" s="3"/>
      <c r="E98" s="3"/>
    </row>
    <row r="99" spans="1:5" x14ac:dyDescent="0.2">
      <c r="A99" s="3"/>
      <c r="B99" s="3"/>
      <c r="C99" s="3"/>
      <c r="D99" s="3"/>
      <c r="E99" s="3"/>
    </row>
    <row r="100" spans="1:5" x14ac:dyDescent="0.2">
      <c r="A100" s="3"/>
      <c r="B100" s="3"/>
      <c r="C100" s="3"/>
      <c r="D100" s="3"/>
      <c r="E100" s="3"/>
    </row>
    <row r="101" spans="1:5" x14ac:dyDescent="0.2">
      <c r="A101" s="3"/>
      <c r="B101" s="3"/>
      <c r="C101" s="3"/>
      <c r="D101" s="3"/>
      <c r="E101" s="3"/>
    </row>
    <row r="102" spans="1:5" x14ac:dyDescent="0.2">
      <c r="A102" s="3"/>
      <c r="B102" s="3"/>
      <c r="C102" s="3"/>
      <c r="D102" s="3"/>
      <c r="E102" s="3"/>
    </row>
    <row r="103" spans="1:5" x14ac:dyDescent="0.2">
      <c r="A103" s="3"/>
      <c r="B103" s="3"/>
      <c r="C103" s="3"/>
      <c r="D103" s="3"/>
      <c r="E103" s="3"/>
    </row>
    <row r="104" spans="1:5" x14ac:dyDescent="0.2">
      <c r="A104" s="3"/>
      <c r="B104" s="3"/>
      <c r="C104" s="3"/>
      <c r="D104" s="3"/>
      <c r="E104" s="3"/>
    </row>
    <row r="105" spans="1:5" x14ac:dyDescent="0.2">
      <c r="A105" s="3"/>
      <c r="B105" s="3"/>
      <c r="C105" s="3"/>
      <c r="D105" s="3"/>
      <c r="E105" s="3"/>
    </row>
    <row r="106" spans="1:5" x14ac:dyDescent="0.2">
      <c r="A106" s="3"/>
      <c r="B106" s="3"/>
      <c r="C106" s="3"/>
      <c r="D106" s="3"/>
      <c r="E106" s="3"/>
    </row>
    <row r="107" spans="1:5" x14ac:dyDescent="0.2">
      <c r="A107" s="3"/>
      <c r="B107" s="3"/>
      <c r="C107" s="3"/>
      <c r="D107" s="3"/>
      <c r="E107" s="3"/>
    </row>
    <row r="108" spans="1:5" x14ac:dyDescent="0.2">
      <c r="A108" s="3"/>
      <c r="B108" s="3"/>
      <c r="C108" s="3"/>
      <c r="D108" s="3"/>
      <c r="E108" s="3"/>
    </row>
    <row r="109" spans="1:5" x14ac:dyDescent="0.2">
      <c r="A109" s="3"/>
      <c r="B109" s="3"/>
      <c r="C109" s="3"/>
      <c r="D109" s="3"/>
      <c r="E109" s="3"/>
    </row>
    <row r="110" spans="1:5" x14ac:dyDescent="0.2">
      <c r="A110" s="3"/>
      <c r="B110" s="3"/>
      <c r="C110" s="3"/>
      <c r="D110" s="3"/>
      <c r="E110" s="3"/>
    </row>
    <row r="111" spans="1:5" x14ac:dyDescent="0.2">
      <c r="A111" s="3"/>
      <c r="B111" s="3"/>
      <c r="C111" s="3"/>
      <c r="D111" s="3"/>
      <c r="E111" s="3"/>
    </row>
    <row r="112" spans="1:5" x14ac:dyDescent="0.2">
      <c r="A112" s="3"/>
      <c r="B112" s="3"/>
      <c r="C112" s="3"/>
      <c r="D112" s="3"/>
      <c r="E112" s="3"/>
    </row>
    <row r="113" spans="1:5" x14ac:dyDescent="0.2">
      <c r="A113" s="3"/>
      <c r="B113" s="3"/>
      <c r="C113" s="3"/>
      <c r="D113" s="3"/>
      <c r="E113" s="3"/>
    </row>
    <row r="114" spans="1:5" x14ac:dyDescent="0.2">
      <c r="A114" s="3"/>
      <c r="B114" s="3"/>
      <c r="C114" s="3"/>
      <c r="D114" s="3"/>
      <c r="E114" s="3"/>
    </row>
    <row r="115" spans="1:5" x14ac:dyDescent="0.2">
      <c r="A115" s="3"/>
      <c r="B115" s="3"/>
      <c r="C115" s="3"/>
      <c r="D115" s="3"/>
      <c r="E115" s="3"/>
    </row>
    <row r="116" spans="1:5" x14ac:dyDescent="0.2">
      <c r="A116" s="3"/>
      <c r="B116" s="3"/>
      <c r="C116" s="3"/>
      <c r="D116" s="3"/>
      <c r="E116" s="3"/>
    </row>
    <row r="117" spans="1:5" x14ac:dyDescent="0.2">
      <c r="A117" s="3"/>
      <c r="B117" s="3"/>
      <c r="C117" s="3"/>
      <c r="D117" s="3"/>
      <c r="E117" s="3"/>
    </row>
    <row r="118" spans="1:5" x14ac:dyDescent="0.2">
      <c r="A118" s="3"/>
      <c r="B118" s="3"/>
      <c r="C118" s="3"/>
      <c r="D118" s="3"/>
      <c r="E118" s="3"/>
    </row>
    <row r="119" spans="1:5" x14ac:dyDescent="0.2">
      <c r="A119" s="3"/>
      <c r="B119" s="3"/>
      <c r="C119" s="3"/>
      <c r="D119" s="3"/>
      <c r="E119" s="3"/>
    </row>
  </sheetData>
  <mergeCells count="6">
    <mergeCell ref="A1:G1"/>
    <mergeCell ref="E6:H6"/>
    <mergeCell ref="A2:F2"/>
    <mergeCell ref="A6:D6"/>
    <mergeCell ref="A3:G3"/>
    <mergeCell ref="A4:G4"/>
  </mergeCells>
  <phoneticPr fontId="0" type="noConversion"/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6"/>
  <sheetViews>
    <sheetView workbookViewId="0">
      <selection activeCell="A2" sqref="A2:P2"/>
    </sheetView>
  </sheetViews>
  <sheetFormatPr defaultRowHeight="12.75" x14ac:dyDescent="0.2"/>
  <cols>
    <col min="1" max="1" width="4.42578125" customWidth="1"/>
    <col min="2" max="2" width="44.7109375" customWidth="1"/>
    <col min="3" max="3" width="4.5703125" customWidth="1"/>
    <col min="4" max="4" width="6.140625" customWidth="1"/>
    <col min="5" max="5" width="7.42578125" customWidth="1"/>
    <col min="6" max="6" width="6.140625" customWidth="1"/>
    <col min="7" max="7" width="8" bestFit="1" customWidth="1"/>
    <col min="8" max="8" width="9" bestFit="1" customWidth="1"/>
    <col min="9" max="10" width="7.42578125" customWidth="1"/>
    <col min="11" max="11" width="9.140625" customWidth="1"/>
    <col min="12" max="12" width="8.42578125" bestFit="1" customWidth="1"/>
    <col min="13" max="13" width="7.28515625" customWidth="1"/>
    <col min="14" max="14" width="4.140625" customWidth="1"/>
    <col min="15" max="15" width="5.5703125" customWidth="1"/>
    <col min="16" max="16" width="6.42578125" customWidth="1"/>
  </cols>
  <sheetData>
    <row r="1" spans="1:16" ht="15" customHeight="1" x14ac:dyDescent="0.2">
      <c r="A1" s="500" t="s">
        <v>358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0"/>
      <c r="O1" s="500"/>
      <c r="P1" s="500"/>
    </row>
    <row r="2" spans="1:16" ht="19.5" customHeight="1" x14ac:dyDescent="0.2">
      <c r="A2" s="518">
        <v>42735</v>
      </c>
      <c r="B2" s="519"/>
      <c r="C2" s="519"/>
      <c r="D2" s="519"/>
      <c r="E2" s="519"/>
      <c r="F2" s="519"/>
      <c r="G2" s="519"/>
      <c r="H2" s="519"/>
      <c r="I2" s="519"/>
      <c r="J2" s="519"/>
      <c r="K2" s="519"/>
      <c r="L2" s="519"/>
      <c r="M2" s="519"/>
      <c r="N2" s="519"/>
      <c r="O2" s="519"/>
      <c r="P2" s="519"/>
    </row>
    <row r="3" spans="1:16" ht="40.5" customHeight="1" thickBot="1" x14ac:dyDescent="0.25">
      <c r="A3" s="501" t="s">
        <v>265</v>
      </c>
      <c r="B3" s="502"/>
      <c r="C3" s="502"/>
      <c r="D3" s="502"/>
      <c r="E3" s="502"/>
      <c r="F3" s="502"/>
      <c r="G3" s="502"/>
      <c r="H3" s="502"/>
      <c r="I3" s="502"/>
      <c r="J3" s="502"/>
      <c r="K3" s="502"/>
      <c r="L3" s="502"/>
      <c r="M3" s="502"/>
      <c r="N3" s="502"/>
      <c r="O3" s="502"/>
      <c r="P3" s="502"/>
    </row>
    <row r="4" spans="1:16" ht="13.5" customHeight="1" x14ac:dyDescent="0.2">
      <c r="A4" s="505" t="s">
        <v>50</v>
      </c>
      <c r="B4" s="507" t="s">
        <v>266</v>
      </c>
      <c r="C4" s="512" t="s">
        <v>200</v>
      </c>
      <c r="D4" s="527" t="s">
        <v>208</v>
      </c>
      <c r="E4" s="509" t="s">
        <v>181</v>
      </c>
      <c r="F4" s="510"/>
      <c r="G4" s="510"/>
      <c r="H4" s="510"/>
      <c r="I4" s="511"/>
      <c r="J4" s="550" t="s">
        <v>4</v>
      </c>
      <c r="K4" s="551"/>
      <c r="L4" s="552"/>
      <c r="M4" s="529" t="s">
        <v>12</v>
      </c>
      <c r="N4" s="530"/>
      <c r="O4" s="530"/>
      <c r="P4" s="531"/>
    </row>
    <row r="5" spans="1:16" ht="29.25" customHeight="1" thickBot="1" x14ac:dyDescent="0.25">
      <c r="A5" s="506"/>
      <c r="B5" s="508"/>
      <c r="C5" s="513"/>
      <c r="D5" s="528"/>
      <c r="E5" s="132" t="s">
        <v>228</v>
      </c>
      <c r="F5" s="98" t="s">
        <v>178</v>
      </c>
      <c r="G5" s="99" t="s">
        <v>179</v>
      </c>
      <c r="H5" s="99" t="s">
        <v>229</v>
      </c>
      <c r="I5" s="100" t="s">
        <v>180</v>
      </c>
      <c r="J5" s="102" t="s">
        <v>230</v>
      </c>
      <c r="K5" s="99" t="s">
        <v>182</v>
      </c>
      <c r="L5" s="100" t="s">
        <v>183</v>
      </c>
      <c r="M5" s="102" t="s">
        <v>184</v>
      </c>
      <c r="N5" s="99" t="s">
        <v>185</v>
      </c>
      <c r="O5" s="99" t="s">
        <v>186</v>
      </c>
      <c r="P5" s="100" t="s">
        <v>187</v>
      </c>
    </row>
    <row r="6" spans="1:16" ht="12.95" customHeight="1" x14ac:dyDescent="0.2">
      <c r="A6" s="525" t="s">
        <v>13</v>
      </c>
      <c r="B6" s="526"/>
      <c r="C6" s="134"/>
      <c r="D6" s="201"/>
      <c r="E6" s="202"/>
      <c r="F6" s="203"/>
      <c r="G6" s="204"/>
      <c r="H6" s="204"/>
      <c r="I6" s="205"/>
      <c r="J6" s="191"/>
      <c r="K6" s="192"/>
      <c r="L6" s="190"/>
      <c r="M6" s="191"/>
      <c r="N6" s="192"/>
      <c r="O6" s="192"/>
      <c r="P6" s="190"/>
    </row>
    <row r="7" spans="1:16" ht="12.95" customHeight="1" x14ac:dyDescent="0.2">
      <c r="A7" s="142" t="s">
        <v>20</v>
      </c>
      <c r="B7" s="143" t="s">
        <v>21</v>
      </c>
      <c r="C7" s="129"/>
      <c r="D7" s="206"/>
      <c r="E7" s="207"/>
      <c r="F7" s="113"/>
      <c r="G7" s="208"/>
      <c r="H7" s="208">
        <v>4298</v>
      </c>
      <c r="I7" s="209"/>
      <c r="J7" s="194"/>
      <c r="K7" s="195"/>
      <c r="L7" s="193"/>
      <c r="M7" s="194"/>
      <c r="N7" s="195"/>
      <c r="O7" s="195"/>
      <c r="P7" s="193"/>
    </row>
    <row r="8" spans="1:16" ht="12.95" customHeight="1" x14ac:dyDescent="0.2">
      <c r="A8" s="142" t="s">
        <v>51</v>
      </c>
      <c r="B8" s="143" t="s">
        <v>22</v>
      </c>
      <c r="C8" s="129"/>
      <c r="D8" s="206"/>
      <c r="E8" s="207"/>
      <c r="F8" s="113"/>
      <c r="G8" s="208"/>
      <c r="H8" s="208"/>
      <c r="I8" s="209"/>
      <c r="J8" s="194"/>
      <c r="K8" s="195"/>
      <c r="L8" s="193"/>
      <c r="M8" s="194"/>
      <c r="N8" s="195"/>
      <c r="O8" s="195"/>
      <c r="P8" s="193"/>
    </row>
    <row r="9" spans="1:16" ht="12.95" customHeight="1" x14ac:dyDescent="0.2">
      <c r="A9" s="142" t="s">
        <v>52</v>
      </c>
      <c r="B9" s="144" t="s">
        <v>23</v>
      </c>
      <c r="C9" s="130"/>
      <c r="D9" s="210"/>
      <c r="E9" s="207"/>
      <c r="F9" s="113"/>
      <c r="G9" s="208"/>
      <c r="H9" s="208"/>
      <c r="I9" s="209"/>
      <c r="J9" s="194"/>
      <c r="K9" s="195"/>
      <c r="L9" s="193"/>
      <c r="M9" s="194"/>
      <c r="N9" s="195"/>
      <c r="O9" s="195"/>
      <c r="P9" s="193"/>
    </row>
    <row r="10" spans="1:16" ht="12.95" customHeight="1" x14ac:dyDescent="0.2">
      <c r="A10" s="142" t="s">
        <v>53</v>
      </c>
      <c r="B10" s="144" t="s">
        <v>24</v>
      </c>
      <c r="C10" s="130"/>
      <c r="D10" s="210"/>
      <c r="E10" s="207"/>
      <c r="F10" s="113"/>
      <c r="G10" s="208"/>
      <c r="H10" s="208">
        <v>1181</v>
      </c>
      <c r="I10" s="209"/>
      <c r="J10" s="194"/>
      <c r="K10" s="195"/>
      <c r="L10" s="193"/>
      <c r="M10" s="194"/>
      <c r="N10" s="195"/>
      <c r="O10" s="195"/>
      <c r="P10" s="193"/>
    </row>
    <row r="11" spans="1:16" ht="12.95" customHeight="1" x14ac:dyDescent="0.2">
      <c r="A11" s="142" t="s">
        <v>54</v>
      </c>
      <c r="B11" s="144" t="s">
        <v>25</v>
      </c>
      <c r="C11" s="296">
        <v>0.5</v>
      </c>
      <c r="D11" s="210"/>
      <c r="E11" s="207"/>
      <c r="F11" s="113"/>
      <c r="G11" s="208"/>
      <c r="H11" s="208">
        <v>2855</v>
      </c>
      <c r="I11" s="209"/>
      <c r="J11" s="194"/>
      <c r="K11" s="195"/>
      <c r="L11" s="193"/>
      <c r="M11" s="194"/>
      <c r="N11" s="195"/>
      <c r="O11" s="195"/>
      <c r="P11" s="193"/>
    </row>
    <row r="12" spans="1:16" ht="12.95" customHeight="1" x14ac:dyDescent="0.2">
      <c r="A12" s="142" t="s">
        <v>55</v>
      </c>
      <c r="B12" s="144" t="s">
        <v>26</v>
      </c>
      <c r="C12" s="130">
        <v>1</v>
      </c>
      <c r="D12" s="210"/>
      <c r="E12" s="207"/>
      <c r="F12" s="113"/>
      <c r="G12" s="208">
        <v>50254</v>
      </c>
      <c r="H12" s="208">
        <v>10437</v>
      </c>
      <c r="I12" s="209">
        <v>528</v>
      </c>
      <c r="J12" s="213"/>
      <c r="K12" s="208"/>
      <c r="L12" s="209">
        <v>996</v>
      </c>
      <c r="M12" s="213"/>
      <c r="N12" s="208"/>
      <c r="O12" s="208"/>
      <c r="P12" s="209">
        <v>35621</v>
      </c>
    </row>
    <row r="13" spans="1:16" ht="12.95" customHeight="1" x14ac:dyDescent="0.2">
      <c r="A13" s="142" t="s">
        <v>56</v>
      </c>
      <c r="B13" s="144" t="s">
        <v>27</v>
      </c>
      <c r="C13" s="130"/>
      <c r="D13" s="210"/>
      <c r="E13" s="207"/>
      <c r="F13" s="113"/>
      <c r="G13" s="208"/>
      <c r="H13" s="208"/>
      <c r="I13" s="209"/>
      <c r="J13" s="194"/>
      <c r="K13" s="195"/>
      <c r="L13" s="193"/>
      <c r="M13" s="194"/>
      <c r="N13" s="195"/>
      <c r="O13" s="195"/>
      <c r="P13" s="193"/>
    </row>
    <row r="14" spans="1:16" ht="12.95" customHeight="1" x14ac:dyDescent="0.2">
      <c r="A14" s="142" t="s">
        <v>57</v>
      </c>
      <c r="B14" s="144" t="s">
        <v>316</v>
      </c>
      <c r="C14" s="130">
        <v>1</v>
      </c>
      <c r="D14" s="210"/>
      <c r="E14" s="207"/>
      <c r="F14" s="113"/>
      <c r="G14" s="208"/>
      <c r="H14" s="208"/>
      <c r="I14" s="209"/>
      <c r="J14" s="194"/>
      <c r="K14" s="195"/>
      <c r="L14" s="193"/>
      <c r="M14" s="194"/>
      <c r="N14" s="195"/>
      <c r="O14" s="195"/>
      <c r="P14" s="193"/>
    </row>
    <row r="15" spans="1:16" ht="18" customHeight="1" x14ac:dyDescent="0.2">
      <c r="A15" s="142" t="s">
        <v>58</v>
      </c>
      <c r="B15" s="144" t="s">
        <v>308</v>
      </c>
      <c r="C15" s="130"/>
      <c r="D15" s="210"/>
      <c r="E15" s="207">
        <v>78868</v>
      </c>
      <c r="F15" s="211"/>
      <c r="G15" s="212"/>
      <c r="H15" s="208"/>
      <c r="I15" s="209"/>
      <c r="J15" s="194"/>
      <c r="K15" s="195"/>
      <c r="L15" s="193"/>
      <c r="M15" s="194"/>
      <c r="N15" s="195"/>
      <c r="O15" s="195"/>
      <c r="P15" s="193"/>
    </row>
    <row r="16" spans="1:16" ht="12.95" customHeight="1" x14ac:dyDescent="0.2">
      <c r="A16" s="142" t="s">
        <v>59</v>
      </c>
      <c r="B16" s="144" t="s">
        <v>312</v>
      </c>
      <c r="C16" s="130"/>
      <c r="D16" s="210"/>
      <c r="E16" s="207"/>
      <c r="F16" s="113"/>
      <c r="G16" s="208"/>
      <c r="H16" s="208"/>
      <c r="I16" s="209"/>
      <c r="J16" s="194"/>
      <c r="K16" s="195"/>
      <c r="L16" s="193"/>
      <c r="M16" s="194"/>
      <c r="N16" s="195"/>
      <c r="O16" s="195"/>
      <c r="P16" s="193"/>
    </row>
    <row r="17" spans="1:16" ht="12.95" customHeight="1" x14ac:dyDescent="0.2">
      <c r="A17" s="142" t="s">
        <v>60</v>
      </c>
      <c r="B17" s="144" t="s">
        <v>28</v>
      </c>
      <c r="C17" s="130"/>
      <c r="D17" s="210"/>
      <c r="E17" s="207"/>
      <c r="F17" s="113"/>
      <c r="G17" s="208"/>
      <c r="H17" s="208"/>
      <c r="I17" s="209"/>
      <c r="J17" s="194"/>
      <c r="K17" s="195"/>
      <c r="L17" s="193"/>
      <c r="M17" s="194"/>
      <c r="N17" s="195"/>
      <c r="O17" s="195"/>
      <c r="P17" s="193"/>
    </row>
    <row r="18" spans="1:16" ht="12.95" customHeight="1" x14ac:dyDescent="0.2">
      <c r="A18" s="142" t="s">
        <v>61</v>
      </c>
      <c r="B18" s="144" t="s">
        <v>310</v>
      </c>
      <c r="C18" s="130"/>
      <c r="D18" s="210"/>
      <c r="E18" s="207"/>
      <c r="F18" s="113"/>
      <c r="G18" s="208"/>
      <c r="H18" s="208"/>
      <c r="I18" s="209"/>
      <c r="J18" s="194"/>
      <c r="K18" s="195"/>
      <c r="L18" s="193"/>
      <c r="M18" s="194"/>
      <c r="N18" s="195"/>
      <c r="O18" s="195"/>
      <c r="P18" s="193"/>
    </row>
    <row r="19" spans="1:16" ht="24.75" customHeight="1" x14ac:dyDescent="0.2">
      <c r="A19" s="142" t="s">
        <v>62</v>
      </c>
      <c r="B19" s="144" t="s">
        <v>311</v>
      </c>
      <c r="C19" s="130"/>
      <c r="D19" s="210"/>
      <c r="E19" s="207"/>
      <c r="F19" s="113"/>
      <c r="G19" s="208"/>
      <c r="H19" s="208"/>
      <c r="I19" s="209"/>
      <c r="J19" s="194"/>
      <c r="K19" s="195"/>
      <c r="L19" s="193"/>
      <c r="M19" s="194"/>
      <c r="N19" s="195"/>
      <c r="O19" s="195"/>
      <c r="P19" s="193"/>
    </row>
    <row r="20" spans="1:16" ht="12.95" customHeight="1" x14ac:dyDescent="0.2">
      <c r="A20" s="142" t="s">
        <v>63</v>
      </c>
      <c r="B20" s="143" t="s">
        <v>30</v>
      </c>
      <c r="C20" s="129">
        <v>1</v>
      </c>
      <c r="D20" s="206"/>
      <c r="E20" s="207"/>
      <c r="F20" s="208"/>
      <c r="G20" s="208"/>
      <c r="H20" s="208"/>
      <c r="I20" s="209">
        <v>4342</v>
      </c>
      <c r="J20" s="194"/>
      <c r="K20" s="195"/>
      <c r="L20" s="193"/>
      <c r="M20" s="194"/>
      <c r="N20" s="195"/>
      <c r="O20" s="195"/>
      <c r="P20" s="193"/>
    </row>
    <row r="21" spans="1:16" ht="12.95" customHeight="1" x14ac:dyDescent="0.2">
      <c r="A21" s="142" t="s">
        <v>64</v>
      </c>
      <c r="B21" s="143" t="s">
        <v>31</v>
      </c>
      <c r="C21" s="129"/>
      <c r="D21" s="206"/>
      <c r="E21" s="207"/>
      <c r="F21" s="113"/>
      <c r="G21" s="208"/>
      <c r="H21" s="208"/>
      <c r="I21" s="209"/>
      <c r="J21" s="194"/>
      <c r="K21" s="195"/>
      <c r="L21" s="193"/>
      <c r="M21" s="194"/>
      <c r="N21" s="195"/>
      <c r="O21" s="195"/>
      <c r="P21" s="193"/>
    </row>
    <row r="22" spans="1:16" ht="12.95" customHeight="1" x14ac:dyDescent="0.2">
      <c r="A22" s="142" t="s">
        <v>65</v>
      </c>
      <c r="B22" s="143" t="s">
        <v>322</v>
      </c>
      <c r="C22" s="129"/>
      <c r="D22" s="206"/>
      <c r="E22" s="207"/>
      <c r="F22" s="113"/>
      <c r="G22" s="208"/>
      <c r="H22" s="208"/>
      <c r="I22" s="209"/>
      <c r="J22" s="194"/>
      <c r="K22" s="195"/>
      <c r="L22" s="193"/>
      <c r="M22" s="194"/>
      <c r="N22" s="195"/>
      <c r="O22" s="195"/>
      <c r="P22" s="193"/>
    </row>
    <row r="23" spans="1:16" ht="12.95" customHeight="1" x14ac:dyDescent="0.2">
      <c r="A23" s="142" t="s">
        <v>66</v>
      </c>
      <c r="B23" s="144" t="s">
        <v>319</v>
      </c>
      <c r="C23" s="130"/>
      <c r="D23" s="210"/>
      <c r="E23" s="207"/>
      <c r="F23" s="113"/>
      <c r="G23" s="208"/>
      <c r="H23" s="208"/>
      <c r="I23" s="209"/>
      <c r="J23" s="194"/>
      <c r="K23" s="195"/>
      <c r="L23" s="193"/>
      <c r="M23" s="194"/>
      <c r="N23" s="195"/>
      <c r="O23" s="195"/>
      <c r="P23" s="193"/>
    </row>
    <row r="24" spans="1:16" ht="12.95" customHeight="1" x14ac:dyDescent="0.2">
      <c r="A24" s="142" t="s">
        <v>67</v>
      </c>
      <c r="B24" s="143" t="s">
        <v>32</v>
      </c>
      <c r="C24" s="129"/>
      <c r="D24" s="206"/>
      <c r="E24" s="207"/>
      <c r="F24" s="113"/>
      <c r="G24" s="208"/>
      <c r="H24" s="208"/>
      <c r="I24" s="209"/>
      <c r="J24" s="194"/>
      <c r="K24" s="195"/>
      <c r="L24" s="193"/>
      <c r="M24" s="194"/>
      <c r="N24" s="195"/>
      <c r="O24" s="195"/>
      <c r="P24" s="193"/>
    </row>
    <row r="25" spans="1:16" ht="12.95" customHeight="1" x14ac:dyDescent="0.2">
      <c r="A25" s="142" t="s">
        <v>68</v>
      </c>
      <c r="B25" s="143" t="s">
        <v>33</v>
      </c>
      <c r="C25" s="129"/>
      <c r="D25" s="206"/>
      <c r="E25" s="207"/>
      <c r="F25" s="113"/>
      <c r="G25" s="208"/>
      <c r="H25" s="208"/>
      <c r="I25" s="209"/>
      <c r="J25" s="194"/>
      <c r="K25" s="195"/>
      <c r="L25" s="193"/>
      <c r="M25" s="194"/>
      <c r="N25" s="195"/>
      <c r="O25" s="195"/>
      <c r="P25" s="193"/>
    </row>
    <row r="26" spans="1:16" ht="12.95" customHeight="1" x14ac:dyDescent="0.2">
      <c r="A26" s="142" t="s">
        <v>69</v>
      </c>
      <c r="B26" s="143" t="s">
        <v>34</v>
      </c>
      <c r="C26" s="129"/>
      <c r="D26" s="206"/>
      <c r="E26" s="207"/>
      <c r="F26" s="113"/>
      <c r="G26" s="208"/>
      <c r="H26" s="208"/>
      <c r="I26" s="209"/>
      <c r="J26" s="194"/>
      <c r="K26" s="195"/>
      <c r="L26" s="193"/>
      <c r="M26" s="194"/>
      <c r="N26" s="195"/>
      <c r="O26" s="195"/>
      <c r="P26" s="193"/>
    </row>
    <row r="27" spans="1:16" ht="12.95" customHeight="1" x14ac:dyDescent="0.2">
      <c r="A27" s="142" t="s">
        <v>70</v>
      </c>
      <c r="B27" s="143" t="s">
        <v>35</v>
      </c>
      <c r="C27" s="129"/>
      <c r="D27" s="206"/>
      <c r="E27" s="207"/>
      <c r="F27" s="113"/>
      <c r="G27" s="208"/>
      <c r="H27" s="208"/>
      <c r="I27" s="209"/>
      <c r="J27" s="194"/>
      <c r="K27" s="195"/>
      <c r="L27" s="193"/>
      <c r="M27" s="194"/>
      <c r="N27" s="195"/>
      <c r="O27" s="195"/>
      <c r="P27" s="193"/>
    </row>
    <row r="28" spans="1:16" ht="12.95" customHeight="1" x14ac:dyDescent="0.2">
      <c r="A28" s="142" t="s">
        <v>71</v>
      </c>
      <c r="B28" s="143" t="s">
        <v>36</v>
      </c>
      <c r="C28" s="129"/>
      <c r="D28" s="206"/>
      <c r="E28" s="207"/>
      <c r="F28" s="113"/>
      <c r="G28" s="208"/>
      <c r="H28" s="208"/>
      <c r="I28" s="209"/>
      <c r="J28" s="194"/>
      <c r="K28" s="195"/>
      <c r="L28" s="193"/>
      <c r="M28" s="194"/>
      <c r="N28" s="195"/>
      <c r="O28" s="195"/>
      <c r="P28" s="193"/>
    </row>
    <row r="29" spans="1:16" ht="12.95" customHeight="1" x14ac:dyDescent="0.2">
      <c r="A29" s="142" t="s">
        <v>72</v>
      </c>
      <c r="B29" s="143" t="s">
        <v>37</v>
      </c>
      <c r="C29" s="129"/>
      <c r="D29" s="206"/>
      <c r="E29" s="207"/>
      <c r="F29" s="113"/>
      <c r="G29" s="208"/>
      <c r="H29" s="208"/>
      <c r="I29" s="209"/>
      <c r="J29" s="194"/>
      <c r="K29" s="195"/>
      <c r="L29" s="193"/>
      <c r="M29" s="194"/>
      <c r="N29" s="195"/>
      <c r="O29" s="195"/>
      <c r="P29" s="193"/>
    </row>
    <row r="30" spans="1:16" ht="12.95" customHeight="1" thickBot="1" x14ac:dyDescent="0.25">
      <c r="A30" s="310" t="s">
        <v>73</v>
      </c>
      <c r="B30" s="145" t="s">
        <v>323</v>
      </c>
      <c r="C30" s="131"/>
      <c r="D30" s="196"/>
      <c r="E30" s="188"/>
      <c r="F30" s="189"/>
      <c r="G30" s="197"/>
      <c r="H30" s="197"/>
      <c r="I30" s="198"/>
      <c r="J30" s="199"/>
      <c r="K30" s="200"/>
      <c r="L30" s="198"/>
      <c r="M30" s="199"/>
      <c r="N30" s="200"/>
      <c r="O30" s="200"/>
      <c r="P30" s="198"/>
    </row>
    <row r="31" spans="1:16" ht="12.95" customHeight="1" x14ac:dyDescent="0.2">
      <c r="A31" s="514" t="s">
        <v>50</v>
      </c>
      <c r="B31" s="516" t="s">
        <v>266</v>
      </c>
      <c r="C31" s="512" t="s">
        <v>200</v>
      </c>
      <c r="D31" s="523" t="s">
        <v>208</v>
      </c>
      <c r="E31" s="509" t="s">
        <v>181</v>
      </c>
      <c r="F31" s="510"/>
      <c r="G31" s="510"/>
      <c r="H31" s="510"/>
      <c r="I31" s="511"/>
      <c r="J31" s="534" t="s">
        <v>4</v>
      </c>
      <c r="K31" s="535"/>
      <c r="L31" s="536"/>
      <c r="M31" s="520" t="s">
        <v>12</v>
      </c>
      <c r="N31" s="521"/>
      <c r="O31" s="521"/>
      <c r="P31" s="522"/>
    </row>
    <row r="32" spans="1:16" ht="27.75" customHeight="1" thickBot="1" x14ac:dyDescent="0.25">
      <c r="A32" s="515"/>
      <c r="B32" s="517"/>
      <c r="C32" s="513"/>
      <c r="D32" s="524"/>
      <c r="E32" s="132" t="s">
        <v>228</v>
      </c>
      <c r="F32" s="98" t="s">
        <v>178</v>
      </c>
      <c r="G32" s="99" t="s">
        <v>179</v>
      </c>
      <c r="H32" s="99" t="s">
        <v>229</v>
      </c>
      <c r="I32" s="100" t="s">
        <v>180</v>
      </c>
      <c r="J32" s="102" t="s">
        <v>230</v>
      </c>
      <c r="K32" s="99" t="s">
        <v>182</v>
      </c>
      <c r="L32" s="100" t="s">
        <v>183</v>
      </c>
      <c r="M32" s="102" t="s">
        <v>184</v>
      </c>
      <c r="N32" s="99" t="s">
        <v>185</v>
      </c>
      <c r="O32" s="99" t="s">
        <v>186</v>
      </c>
      <c r="P32" s="100" t="s">
        <v>187</v>
      </c>
    </row>
    <row r="33" spans="1:16" ht="12.95" customHeight="1" x14ac:dyDescent="0.2">
      <c r="A33" s="142" t="s">
        <v>74</v>
      </c>
      <c r="B33" s="143" t="s">
        <v>320</v>
      </c>
      <c r="C33" s="128"/>
      <c r="D33" s="137"/>
      <c r="E33" s="133"/>
      <c r="F33" s="126"/>
      <c r="G33" s="432"/>
      <c r="H33" s="432"/>
      <c r="I33" s="433"/>
      <c r="J33" s="434"/>
      <c r="K33" s="432"/>
      <c r="L33" s="433"/>
      <c r="M33" s="434"/>
      <c r="N33" s="432"/>
      <c r="O33" s="432"/>
      <c r="P33" s="433"/>
    </row>
    <row r="34" spans="1:16" ht="12.95" customHeight="1" x14ac:dyDescent="0.2">
      <c r="A34" s="142" t="s">
        <v>75</v>
      </c>
      <c r="B34" s="143" t="s">
        <v>321</v>
      </c>
      <c r="C34" s="129"/>
      <c r="D34" s="116"/>
      <c r="E34" s="122"/>
      <c r="F34" s="96"/>
      <c r="G34" s="425"/>
      <c r="H34" s="425"/>
      <c r="I34" s="435"/>
      <c r="J34" s="118"/>
      <c r="K34" s="425"/>
      <c r="L34" s="435"/>
      <c r="M34" s="118"/>
      <c r="N34" s="425"/>
      <c r="O34" s="425"/>
      <c r="P34" s="435"/>
    </row>
    <row r="35" spans="1:16" ht="12.95" customHeight="1" x14ac:dyDescent="0.2">
      <c r="A35" s="142" t="s">
        <v>76</v>
      </c>
      <c r="B35" s="143" t="s">
        <v>38</v>
      </c>
      <c r="C35" s="129"/>
      <c r="D35" s="116"/>
      <c r="E35" s="122"/>
      <c r="F35" s="96"/>
      <c r="G35" s="425"/>
      <c r="H35" s="425"/>
      <c r="I35" s="435"/>
      <c r="J35" s="118"/>
      <c r="K35" s="425"/>
      <c r="L35" s="435"/>
      <c r="M35" s="118"/>
      <c r="N35" s="425"/>
      <c r="O35" s="425"/>
      <c r="P35" s="435"/>
    </row>
    <row r="36" spans="1:16" ht="12.95" customHeight="1" x14ac:dyDescent="0.2">
      <c r="A36" s="142" t="s">
        <v>77</v>
      </c>
      <c r="B36" s="143" t="s">
        <v>39</v>
      </c>
      <c r="C36" s="129"/>
      <c r="D36" s="116"/>
      <c r="E36" s="122"/>
      <c r="F36" s="96"/>
      <c r="G36" s="425"/>
      <c r="H36" s="425"/>
      <c r="I36" s="435"/>
      <c r="J36" s="118"/>
      <c r="K36" s="425"/>
      <c r="L36" s="435"/>
      <c r="M36" s="118"/>
      <c r="N36" s="425"/>
      <c r="O36" s="425"/>
      <c r="P36" s="435"/>
    </row>
    <row r="37" spans="1:16" ht="12.95" customHeight="1" x14ac:dyDescent="0.2">
      <c r="A37" s="142" t="s">
        <v>78</v>
      </c>
      <c r="B37" s="144" t="s">
        <v>40</v>
      </c>
      <c r="C37" s="130"/>
      <c r="D37" s="127"/>
      <c r="E37" s="122"/>
      <c r="F37" s="96"/>
      <c r="G37" s="425"/>
      <c r="H37" s="425"/>
      <c r="I37" s="435"/>
      <c r="J37" s="118"/>
      <c r="K37" s="425"/>
      <c r="L37" s="435"/>
      <c r="M37" s="118"/>
      <c r="N37" s="425"/>
      <c r="O37" s="425"/>
      <c r="P37" s="435"/>
    </row>
    <row r="38" spans="1:16" ht="12.95" customHeight="1" x14ac:dyDescent="0.2">
      <c r="A38" s="142" t="s">
        <v>79</v>
      </c>
      <c r="B38" s="143" t="s">
        <v>41</v>
      </c>
      <c r="C38" s="129"/>
      <c r="D38" s="116"/>
      <c r="E38" s="122"/>
      <c r="F38" s="95"/>
      <c r="G38" s="425"/>
      <c r="H38" s="425"/>
      <c r="I38" s="435"/>
      <c r="J38" s="118"/>
      <c r="K38" s="425"/>
      <c r="L38" s="435"/>
      <c r="M38" s="118"/>
      <c r="N38" s="425"/>
      <c r="O38" s="425"/>
      <c r="P38" s="435"/>
    </row>
    <row r="39" spans="1:16" ht="12.95" customHeight="1" x14ac:dyDescent="0.2">
      <c r="A39" s="142" t="s">
        <v>80</v>
      </c>
      <c r="B39" s="143" t="s">
        <v>42</v>
      </c>
      <c r="C39" s="129"/>
      <c r="D39" s="116"/>
      <c r="E39" s="122"/>
      <c r="F39" s="95"/>
      <c r="G39" s="425"/>
      <c r="H39" s="425"/>
      <c r="I39" s="435"/>
      <c r="J39" s="118"/>
      <c r="K39" s="425"/>
      <c r="L39" s="435"/>
      <c r="M39" s="118"/>
      <c r="N39" s="425"/>
      <c r="O39" s="425"/>
      <c r="P39" s="435"/>
    </row>
    <row r="40" spans="1:16" ht="12.95" customHeight="1" x14ac:dyDescent="0.2">
      <c r="A40" s="142" t="s">
        <v>81</v>
      </c>
      <c r="B40" s="144" t="s">
        <v>43</v>
      </c>
      <c r="C40" s="130"/>
      <c r="D40" s="127"/>
      <c r="E40" s="122"/>
      <c r="F40" s="95"/>
      <c r="G40" s="425"/>
      <c r="H40" s="425"/>
      <c r="I40" s="435"/>
      <c r="J40" s="118"/>
      <c r="K40" s="425"/>
      <c r="L40" s="435"/>
      <c r="M40" s="118"/>
      <c r="N40" s="425"/>
      <c r="O40" s="425"/>
      <c r="P40" s="435"/>
    </row>
    <row r="41" spans="1:16" ht="12.95" customHeight="1" x14ac:dyDescent="0.2">
      <c r="A41" s="142" t="s">
        <v>82</v>
      </c>
      <c r="B41" s="144" t="s">
        <v>44</v>
      </c>
      <c r="C41" s="130"/>
      <c r="D41" s="127"/>
      <c r="E41" s="123"/>
      <c r="F41" s="97"/>
      <c r="G41" s="425"/>
      <c r="H41" s="425"/>
      <c r="I41" s="435"/>
      <c r="J41" s="118"/>
      <c r="K41" s="425"/>
      <c r="L41" s="435"/>
      <c r="M41" s="118"/>
      <c r="N41" s="425"/>
      <c r="O41" s="425"/>
      <c r="P41" s="435"/>
    </row>
    <row r="42" spans="1:16" ht="12.95" customHeight="1" x14ac:dyDescent="0.2">
      <c r="A42" s="142" t="s">
        <v>83</v>
      </c>
      <c r="B42" s="143" t="s">
        <v>45</v>
      </c>
      <c r="C42" s="129"/>
      <c r="D42" s="116"/>
      <c r="E42" s="124"/>
      <c r="F42" s="95"/>
      <c r="G42" s="425"/>
      <c r="H42" s="425"/>
      <c r="I42" s="435"/>
      <c r="J42" s="118"/>
      <c r="K42" s="425"/>
      <c r="L42" s="435"/>
      <c r="M42" s="118"/>
      <c r="N42" s="425"/>
      <c r="O42" s="425"/>
      <c r="P42" s="435"/>
    </row>
    <row r="43" spans="1:16" ht="12.95" customHeight="1" x14ac:dyDescent="0.2">
      <c r="A43" s="142" t="s">
        <v>84</v>
      </c>
      <c r="B43" s="144" t="s">
        <v>313</v>
      </c>
      <c r="C43" s="130"/>
      <c r="D43" s="127"/>
      <c r="E43" s="124"/>
      <c r="F43" s="95"/>
      <c r="G43" s="425"/>
      <c r="H43" s="425"/>
      <c r="I43" s="435"/>
      <c r="J43" s="118"/>
      <c r="K43" s="425"/>
      <c r="L43" s="435"/>
      <c r="M43" s="118"/>
      <c r="N43" s="425"/>
      <c r="O43" s="425"/>
      <c r="P43" s="435"/>
    </row>
    <row r="44" spans="1:16" ht="12.95" customHeight="1" x14ac:dyDescent="0.2">
      <c r="A44" s="142" t="s">
        <v>85</v>
      </c>
      <c r="B44" s="144" t="s">
        <v>314</v>
      </c>
      <c r="C44" s="130"/>
      <c r="D44" s="127"/>
      <c r="E44" s="125"/>
      <c r="F44" s="95"/>
      <c r="G44" s="425"/>
      <c r="H44" s="425"/>
      <c r="I44" s="435"/>
      <c r="J44" s="118"/>
      <c r="K44" s="425"/>
      <c r="L44" s="435"/>
      <c r="M44" s="118"/>
      <c r="N44" s="425"/>
      <c r="O44" s="425"/>
      <c r="P44" s="435"/>
    </row>
    <row r="45" spans="1:16" ht="12.95" customHeight="1" x14ac:dyDescent="0.2">
      <c r="A45" s="142" t="s">
        <v>86</v>
      </c>
      <c r="B45" s="144" t="s">
        <v>315</v>
      </c>
      <c r="C45" s="130">
        <v>3</v>
      </c>
      <c r="D45" s="127"/>
      <c r="E45" s="436"/>
      <c r="F45" s="425"/>
      <c r="G45" s="425"/>
      <c r="H45" s="425"/>
      <c r="I45" s="435">
        <v>8395</v>
      </c>
      <c r="J45" s="118"/>
      <c r="K45" s="425"/>
      <c r="L45" s="435"/>
      <c r="M45" s="118"/>
      <c r="N45" s="425"/>
      <c r="O45" s="425"/>
      <c r="P45" s="435"/>
    </row>
    <row r="46" spans="1:16" ht="12.95" customHeight="1" x14ac:dyDescent="0.2">
      <c r="A46" s="142" t="s">
        <v>87</v>
      </c>
      <c r="B46" s="143" t="s">
        <v>46</v>
      </c>
      <c r="C46" s="129"/>
      <c r="D46" s="116"/>
      <c r="E46" s="436"/>
      <c r="F46" s="425"/>
      <c r="G46" s="425"/>
      <c r="H46" s="425"/>
      <c r="I46" s="435"/>
      <c r="J46" s="118"/>
      <c r="K46" s="425"/>
      <c r="L46" s="435"/>
      <c r="M46" s="118"/>
      <c r="N46" s="425"/>
      <c r="O46" s="425"/>
      <c r="P46" s="435"/>
    </row>
    <row r="47" spans="1:16" ht="12.95" customHeight="1" x14ac:dyDescent="0.2">
      <c r="A47" s="142" t="s">
        <v>88</v>
      </c>
      <c r="B47" s="143" t="s">
        <v>317</v>
      </c>
      <c r="C47" s="129">
        <v>2</v>
      </c>
      <c r="D47" s="116"/>
      <c r="E47" s="436"/>
      <c r="F47" s="425"/>
      <c r="G47" s="425"/>
      <c r="H47" s="425">
        <v>472</v>
      </c>
      <c r="I47" s="435"/>
      <c r="J47" s="118"/>
      <c r="K47" s="425"/>
      <c r="L47" s="435"/>
      <c r="M47" s="118"/>
      <c r="N47" s="425"/>
      <c r="O47" s="425"/>
      <c r="P47" s="435"/>
    </row>
    <row r="48" spans="1:16" x14ac:dyDescent="0.2">
      <c r="A48" s="142" t="s">
        <v>89</v>
      </c>
      <c r="B48" s="143" t="s">
        <v>318</v>
      </c>
      <c r="C48" s="129"/>
      <c r="D48" s="116"/>
      <c r="E48" s="436"/>
      <c r="F48" s="437"/>
      <c r="G48" s="425"/>
      <c r="H48" s="425"/>
      <c r="I48" s="435"/>
      <c r="J48" s="118"/>
      <c r="K48" s="425"/>
      <c r="L48" s="435"/>
      <c r="M48" s="118"/>
      <c r="N48" s="425"/>
      <c r="O48" s="425"/>
      <c r="P48" s="435"/>
    </row>
    <row r="49" spans="1:16" x14ac:dyDescent="0.2">
      <c r="A49" s="142" t="s">
        <v>90</v>
      </c>
      <c r="B49" s="143" t="s">
        <v>47</v>
      </c>
      <c r="C49" s="129"/>
      <c r="D49" s="116"/>
      <c r="E49" s="436"/>
      <c r="F49" s="438"/>
      <c r="G49" s="425"/>
      <c r="H49" s="425">
        <v>279</v>
      </c>
      <c r="I49" s="435"/>
      <c r="J49" s="118"/>
      <c r="K49" s="425"/>
      <c r="L49" s="435"/>
      <c r="M49" s="118"/>
      <c r="N49" s="425"/>
      <c r="O49" s="425"/>
      <c r="P49" s="435"/>
    </row>
    <row r="50" spans="1:16" x14ac:dyDescent="0.2">
      <c r="A50" s="142" t="s">
        <v>91</v>
      </c>
      <c r="B50" s="143" t="s">
        <v>351</v>
      </c>
      <c r="C50" s="129"/>
      <c r="D50" s="116"/>
      <c r="E50" s="436"/>
      <c r="F50" s="438"/>
      <c r="G50" s="425"/>
      <c r="H50" s="425"/>
      <c r="I50" s="435"/>
      <c r="J50" s="118">
        <v>34343</v>
      </c>
      <c r="K50" s="425"/>
      <c r="L50" s="435"/>
      <c r="M50" s="118"/>
      <c r="N50" s="425"/>
      <c r="O50" s="425"/>
      <c r="P50" s="435"/>
    </row>
    <row r="51" spans="1:16" x14ac:dyDescent="0.2">
      <c r="A51" s="142" t="s">
        <v>92</v>
      </c>
      <c r="B51" s="143" t="s">
        <v>48</v>
      </c>
      <c r="C51" s="129"/>
      <c r="D51" s="116"/>
      <c r="E51" s="436"/>
      <c r="F51" s="438"/>
      <c r="G51" s="425"/>
      <c r="H51" s="425"/>
      <c r="I51" s="435"/>
      <c r="J51" s="118"/>
      <c r="K51" s="425"/>
      <c r="L51" s="435"/>
      <c r="M51" s="118"/>
      <c r="N51" s="425"/>
      <c r="O51" s="425"/>
      <c r="P51" s="435"/>
    </row>
    <row r="52" spans="1:16" x14ac:dyDescent="0.2">
      <c r="A52" s="142" t="s">
        <v>93</v>
      </c>
      <c r="B52" s="147" t="s">
        <v>49</v>
      </c>
      <c r="C52" s="129"/>
      <c r="D52" s="116"/>
      <c r="E52" s="436"/>
      <c r="F52" s="438"/>
      <c r="G52" s="425"/>
      <c r="H52" s="425"/>
      <c r="I52" s="435"/>
      <c r="J52" s="118"/>
      <c r="K52" s="425"/>
      <c r="L52" s="435"/>
      <c r="M52" s="118"/>
      <c r="N52" s="425"/>
      <c r="O52" s="425"/>
      <c r="P52" s="435"/>
    </row>
    <row r="53" spans="1:16" x14ac:dyDescent="0.2">
      <c r="A53" s="557" t="s">
        <v>203</v>
      </c>
      <c r="B53" s="558"/>
      <c r="C53" s="129"/>
      <c r="D53" s="116"/>
      <c r="E53" s="436"/>
      <c r="F53" s="438"/>
      <c r="G53" s="425"/>
      <c r="H53" s="425"/>
      <c r="I53" s="435"/>
      <c r="J53" s="118"/>
      <c r="K53" s="425"/>
      <c r="L53" s="435"/>
      <c r="M53" s="118"/>
      <c r="N53" s="425"/>
      <c r="O53" s="425"/>
      <c r="P53" s="435"/>
    </row>
    <row r="54" spans="1:16" x14ac:dyDescent="0.2">
      <c r="A54" s="142" t="s">
        <v>94</v>
      </c>
      <c r="B54" s="143" t="s">
        <v>29</v>
      </c>
      <c r="C54" s="129">
        <v>6</v>
      </c>
      <c r="D54" s="116"/>
      <c r="E54" s="436"/>
      <c r="F54" s="438"/>
      <c r="G54" s="425"/>
      <c r="H54" s="425"/>
      <c r="I54" s="435"/>
      <c r="J54" s="118"/>
      <c r="K54" s="425"/>
      <c r="L54" s="435"/>
      <c r="M54" s="118"/>
      <c r="N54" s="425"/>
      <c r="O54" s="425"/>
      <c r="P54" s="435">
        <v>499</v>
      </c>
    </row>
    <row r="55" spans="1:16" x14ac:dyDescent="0.2">
      <c r="A55" s="146" t="s">
        <v>95</v>
      </c>
      <c r="B55" s="143" t="s">
        <v>310</v>
      </c>
      <c r="C55" s="129"/>
      <c r="D55" s="424">
        <v>53624</v>
      </c>
      <c r="E55" s="436"/>
      <c r="F55" s="438"/>
      <c r="G55" s="425"/>
      <c r="H55" s="425"/>
      <c r="I55" s="435"/>
      <c r="J55" s="118"/>
      <c r="K55" s="425"/>
      <c r="L55" s="435"/>
      <c r="M55" s="118"/>
      <c r="N55" s="425"/>
      <c r="O55" s="425"/>
      <c r="P55" s="435"/>
    </row>
    <row r="56" spans="1:16" x14ac:dyDescent="0.2">
      <c r="A56" s="142" t="s">
        <v>96</v>
      </c>
      <c r="B56" s="144" t="s">
        <v>24</v>
      </c>
      <c r="C56" s="214">
        <v>1</v>
      </c>
      <c r="D56" s="136"/>
      <c r="E56" s="439"/>
      <c r="F56" s="440"/>
      <c r="G56" s="441"/>
      <c r="H56" s="441"/>
      <c r="I56" s="442"/>
      <c r="J56" s="443"/>
      <c r="K56" s="441"/>
      <c r="L56" s="442"/>
      <c r="M56" s="443"/>
      <c r="N56" s="441"/>
      <c r="O56" s="441"/>
      <c r="P56" s="442"/>
    </row>
    <row r="57" spans="1:16" ht="13.5" thickBot="1" x14ac:dyDescent="0.25">
      <c r="A57" s="146" t="s">
        <v>149</v>
      </c>
      <c r="B57" s="147" t="s">
        <v>205</v>
      </c>
      <c r="C57" s="214">
        <v>8</v>
      </c>
      <c r="D57" s="136"/>
      <c r="E57" s="439"/>
      <c r="F57" s="440"/>
      <c r="G57" s="441"/>
      <c r="H57" s="441"/>
      <c r="I57" s="442"/>
      <c r="J57" s="443"/>
      <c r="K57" s="441"/>
      <c r="L57" s="442"/>
      <c r="M57" s="443"/>
      <c r="N57" s="441"/>
      <c r="O57" s="441"/>
      <c r="P57" s="442"/>
    </row>
    <row r="58" spans="1:16" ht="13.5" thickBot="1" x14ac:dyDescent="0.25">
      <c r="A58" s="503" t="s">
        <v>97</v>
      </c>
      <c r="B58" s="504"/>
      <c r="C58" s="346">
        <f>C6+C7+C8+C9+C10+C11+C12+C13+C14+C15+C16+C17+C18+C19+C20+C22+C21+C23+C24+C25+C26+C27+C29+C28+C30+C33+C34+C35+C36+C38+C37+C39+C40+C41+C42+C43+C44+C45+C46+C47+C48+C49+C50+C51+C52+C54+C55+C57+C56</f>
        <v>23.5</v>
      </c>
      <c r="D58" s="346">
        <f t="shared" ref="D58:P58" si="0">D6+D7+D8+D9+D10+D11+D12+D13+D14+D15+D16+D17+D18+D19+D20+D22+D21+D23+D24+D25+D26+D27+D29+D28+D30+D33+D34+D35+D36+D38+D37+D39+D40+D41+D42+D43+D44+D45+D46+D47+D48+D49+D50+D51+D52+D54+D55+D57+D56</f>
        <v>53624</v>
      </c>
      <c r="E58" s="346">
        <f t="shared" si="0"/>
        <v>78868</v>
      </c>
      <c r="F58" s="346">
        <f t="shared" si="0"/>
        <v>0</v>
      </c>
      <c r="G58" s="346">
        <f t="shared" si="0"/>
        <v>50254</v>
      </c>
      <c r="H58" s="346">
        <f t="shared" si="0"/>
        <v>19522</v>
      </c>
      <c r="I58" s="346">
        <f t="shared" si="0"/>
        <v>13265</v>
      </c>
      <c r="J58" s="346">
        <f t="shared" si="0"/>
        <v>34343</v>
      </c>
      <c r="K58" s="346">
        <f t="shared" si="0"/>
        <v>0</v>
      </c>
      <c r="L58" s="346">
        <f t="shared" si="0"/>
        <v>996</v>
      </c>
      <c r="M58" s="346">
        <f t="shared" si="0"/>
        <v>0</v>
      </c>
      <c r="N58" s="346">
        <f t="shared" si="0"/>
        <v>0</v>
      </c>
      <c r="O58" s="346">
        <f t="shared" si="0"/>
        <v>0</v>
      </c>
      <c r="P58" s="347">
        <f t="shared" si="0"/>
        <v>36120</v>
      </c>
    </row>
    <row r="59" spans="1:16" ht="18.75" customHeight="1" thickBot="1" x14ac:dyDescent="0.25">
      <c r="A59" s="559" t="s">
        <v>188</v>
      </c>
      <c r="B59" s="560"/>
      <c r="C59" s="112"/>
      <c r="D59" s="537">
        <f>E58+F58+G58+H58+I58+J58+K58+L58+M58+N58+O58+P58+D58</f>
        <v>286992</v>
      </c>
      <c r="E59" s="537"/>
      <c r="F59" s="537"/>
      <c r="G59" s="537"/>
      <c r="H59" s="537"/>
      <c r="I59" s="537"/>
      <c r="J59" s="537"/>
      <c r="K59" s="537"/>
      <c r="L59" s="537"/>
      <c r="M59" s="537"/>
      <c r="N59" s="537"/>
      <c r="O59" s="537"/>
      <c r="P59" s="538"/>
    </row>
    <row r="60" spans="1:16" ht="15" customHeight="1" thickBot="1" x14ac:dyDescent="0.25">
      <c r="A60" s="553" t="s">
        <v>206</v>
      </c>
      <c r="B60" s="554"/>
      <c r="C60" s="140"/>
      <c r="D60" s="539">
        <v>-53624</v>
      </c>
      <c r="E60" s="539"/>
      <c r="F60" s="539"/>
      <c r="G60" s="539"/>
      <c r="H60" s="539"/>
      <c r="I60" s="539"/>
      <c r="J60" s="539"/>
      <c r="K60" s="539"/>
      <c r="L60" s="539"/>
      <c r="M60" s="539"/>
      <c r="N60" s="539"/>
      <c r="O60" s="539"/>
      <c r="P60" s="540"/>
    </row>
    <row r="61" spans="1:16" ht="13.5" thickBot="1" x14ac:dyDescent="0.25">
      <c r="A61" s="555" t="s">
        <v>207</v>
      </c>
      <c r="B61" s="556"/>
      <c r="C61" s="141"/>
      <c r="D61" s="537">
        <f>SUM(D59:D60)</f>
        <v>233368</v>
      </c>
      <c r="E61" s="541"/>
      <c r="F61" s="541"/>
      <c r="G61" s="541"/>
      <c r="H61" s="541"/>
      <c r="I61" s="541"/>
      <c r="J61" s="541"/>
      <c r="K61" s="541"/>
      <c r="L61" s="541"/>
      <c r="M61" s="541"/>
      <c r="N61" s="541"/>
      <c r="O61" s="541"/>
      <c r="P61" s="542"/>
    </row>
    <row r="62" spans="1:16" x14ac:dyDescent="0.2">
      <c r="A62" s="148"/>
      <c r="B62" s="148"/>
    </row>
    <row r="63" spans="1:16" x14ac:dyDescent="0.2">
      <c r="A63" s="148"/>
      <c r="B63" s="148"/>
    </row>
    <row r="64" spans="1:16" x14ac:dyDescent="0.2">
      <c r="A64" s="148"/>
      <c r="B64" s="148"/>
    </row>
    <row r="65" spans="1:16" x14ac:dyDescent="0.2">
      <c r="A65" s="148"/>
      <c r="B65" s="148"/>
    </row>
    <row r="66" spans="1:16" ht="21.75" customHeight="1" x14ac:dyDescent="0.2">
      <c r="A66" s="148"/>
      <c r="B66" s="148"/>
    </row>
    <row r="67" spans="1:16" ht="33.75" customHeight="1" thickBot="1" x14ac:dyDescent="0.25">
      <c r="A67" s="148"/>
      <c r="B67" s="148"/>
    </row>
    <row r="68" spans="1:16" ht="12.75" customHeight="1" x14ac:dyDescent="0.2">
      <c r="A68" s="514" t="s">
        <v>50</v>
      </c>
      <c r="B68" s="548" t="s">
        <v>266</v>
      </c>
      <c r="C68" s="512" t="s">
        <v>200</v>
      </c>
      <c r="D68" s="561" t="s">
        <v>208</v>
      </c>
      <c r="E68" s="543" t="s">
        <v>198</v>
      </c>
      <c r="F68" s="543"/>
      <c r="G68" s="543"/>
      <c r="H68" s="543"/>
      <c r="I68" s="543"/>
      <c r="J68" s="544"/>
      <c r="K68" s="545" t="s">
        <v>197</v>
      </c>
      <c r="L68" s="546"/>
      <c r="M68" s="546"/>
      <c r="N68" s="547"/>
      <c r="O68" s="532" t="s">
        <v>12</v>
      </c>
      <c r="P68" s="533"/>
    </row>
    <row r="69" spans="1:16" ht="34.5" thickBot="1" x14ac:dyDescent="0.25">
      <c r="A69" s="515"/>
      <c r="B69" s="549"/>
      <c r="C69" s="513"/>
      <c r="D69" s="562"/>
      <c r="E69" s="132" t="s">
        <v>189</v>
      </c>
      <c r="F69" s="98" t="s">
        <v>190</v>
      </c>
      <c r="G69" s="99" t="s">
        <v>191</v>
      </c>
      <c r="H69" s="99" t="s">
        <v>192</v>
      </c>
      <c r="I69" s="99" t="s">
        <v>193</v>
      </c>
      <c r="J69" s="100" t="s">
        <v>232</v>
      </c>
      <c r="K69" s="102" t="s">
        <v>194</v>
      </c>
      <c r="L69" s="99" t="s">
        <v>195</v>
      </c>
      <c r="M69" s="99" t="s">
        <v>196</v>
      </c>
      <c r="N69" s="100" t="s">
        <v>193</v>
      </c>
      <c r="O69" s="102" t="s">
        <v>231</v>
      </c>
      <c r="P69" s="100" t="s">
        <v>199</v>
      </c>
    </row>
    <row r="70" spans="1:16" ht="15.75" customHeight="1" x14ac:dyDescent="0.2">
      <c r="A70" s="525" t="s">
        <v>13</v>
      </c>
      <c r="B70" s="526"/>
      <c r="C70" s="134"/>
      <c r="D70" s="135"/>
      <c r="E70" s="449"/>
      <c r="F70" s="450"/>
      <c r="G70" s="451"/>
      <c r="H70" s="452"/>
      <c r="I70" s="452"/>
      <c r="J70" s="104"/>
      <c r="K70" s="453">
        <v>1773</v>
      </c>
      <c r="L70" s="452"/>
      <c r="M70" s="452"/>
      <c r="N70" s="104"/>
      <c r="O70" s="453"/>
      <c r="P70" s="104"/>
    </row>
    <row r="71" spans="1:16" x14ac:dyDescent="0.2">
      <c r="A71" s="142" t="s">
        <v>20</v>
      </c>
      <c r="B71" s="143" t="s">
        <v>21</v>
      </c>
      <c r="C71" s="129"/>
      <c r="D71" s="110"/>
      <c r="E71" s="454"/>
      <c r="F71" s="455"/>
      <c r="G71" s="456"/>
      <c r="H71" s="457"/>
      <c r="I71" s="457"/>
      <c r="J71" s="105"/>
      <c r="K71" s="458"/>
      <c r="L71" s="457"/>
      <c r="M71" s="457"/>
      <c r="N71" s="105"/>
      <c r="O71" s="458"/>
      <c r="P71" s="105"/>
    </row>
    <row r="72" spans="1:16" x14ac:dyDescent="0.2">
      <c r="A72" s="142" t="s">
        <v>51</v>
      </c>
      <c r="B72" s="143" t="s">
        <v>22</v>
      </c>
      <c r="C72" s="129"/>
      <c r="D72" s="110"/>
      <c r="E72" s="454"/>
      <c r="F72" s="455"/>
      <c r="G72" s="456"/>
      <c r="H72" s="457"/>
      <c r="I72" s="457"/>
      <c r="J72" s="105"/>
      <c r="K72" s="458"/>
      <c r="L72" s="457"/>
      <c r="M72" s="457"/>
      <c r="N72" s="105"/>
      <c r="O72" s="458"/>
      <c r="P72" s="105"/>
    </row>
    <row r="73" spans="1:16" x14ac:dyDescent="0.2">
      <c r="A73" s="142" t="s">
        <v>52</v>
      </c>
      <c r="B73" s="144" t="s">
        <v>23</v>
      </c>
      <c r="C73" s="130"/>
      <c r="D73" s="111"/>
      <c r="E73" s="454"/>
      <c r="F73" s="455"/>
      <c r="G73" s="456">
        <v>3444</v>
      </c>
      <c r="H73" s="457"/>
      <c r="I73" s="457"/>
      <c r="J73" s="105"/>
      <c r="K73" s="459">
        <v>15214</v>
      </c>
      <c r="L73" s="460"/>
      <c r="M73" s="457"/>
      <c r="N73" s="105"/>
      <c r="O73" s="458"/>
      <c r="P73" s="105"/>
    </row>
    <row r="74" spans="1:16" x14ac:dyDescent="0.2">
      <c r="A74" s="142" t="s">
        <v>53</v>
      </c>
      <c r="B74" s="144" t="s">
        <v>24</v>
      </c>
      <c r="C74" s="130"/>
      <c r="D74" s="111"/>
      <c r="E74" s="454"/>
      <c r="F74" s="455"/>
      <c r="G74" s="456">
        <v>5546</v>
      </c>
      <c r="H74" s="457"/>
      <c r="I74" s="457"/>
      <c r="J74" s="105"/>
      <c r="K74" s="458"/>
      <c r="L74" s="426"/>
      <c r="M74" s="457"/>
      <c r="N74" s="105"/>
      <c r="O74" s="458"/>
      <c r="P74" s="105"/>
    </row>
    <row r="75" spans="1:16" x14ac:dyDescent="0.2">
      <c r="A75" s="142" t="s">
        <v>54</v>
      </c>
      <c r="B75" s="144" t="s">
        <v>25</v>
      </c>
      <c r="C75" s="130">
        <v>0.5</v>
      </c>
      <c r="D75" s="111"/>
      <c r="E75" s="454">
        <v>777</v>
      </c>
      <c r="F75" s="113">
        <v>205</v>
      </c>
      <c r="G75" s="456">
        <v>7203</v>
      </c>
      <c r="H75" s="457"/>
      <c r="I75" s="457"/>
      <c r="J75" s="105"/>
      <c r="K75" s="458">
        <v>1297</v>
      </c>
      <c r="L75" s="457"/>
      <c r="M75" s="457"/>
      <c r="N75" s="105"/>
      <c r="O75" s="458"/>
      <c r="P75" s="105"/>
    </row>
    <row r="76" spans="1:16" x14ac:dyDescent="0.2">
      <c r="A76" s="142" t="s">
        <v>55</v>
      </c>
      <c r="B76" s="144" t="s">
        <v>26</v>
      </c>
      <c r="C76" s="130">
        <v>1</v>
      </c>
      <c r="D76" s="111"/>
      <c r="E76" s="454">
        <v>8602</v>
      </c>
      <c r="F76" s="113">
        <v>1985</v>
      </c>
      <c r="G76" s="456">
        <v>13159</v>
      </c>
      <c r="H76" s="457">
        <v>539</v>
      </c>
      <c r="I76" s="461"/>
      <c r="J76" s="105"/>
      <c r="K76" s="459">
        <v>19302</v>
      </c>
      <c r="L76" s="457">
        <v>833</v>
      </c>
      <c r="M76" s="457"/>
      <c r="N76" s="105"/>
      <c r="O76" s="462"/>
      <c r="P76" s="463">
        <v>45247</v>
      </c>
    </row>
    <row r="77" spans="1:16" x14ac:dyDescent="0.2">
      <c r="A77" s="142" t="s">
        <v>56</v>
      </c>
      <c r="B77" s="144" t="s">
        <v>27</v>
      </c>
      <c r="C77" s="130"/>
      <c r="D77" s="111"/>
      <c r="E77" s="454"/>
      <c r="F77" s="113"/>
      <c r="G77" s="456">
        <v>3325</v>
      </c>
      <c r="H77" s="457"/>
      <c r="I77" s="457"/>
      <c r="J77" s="105"/>
      <c r="K77" s="458"/>
      <c r="L77" s="457"/>
      <c r="M77" s="457"/>
      <c r="N77" s="105"/>
      <c r="O77" s="458"/>
      <c r="P77" s="105"/>
    </row>
    <row r="78" spans="1:16" x14ac:dyDescent="0.2">
      <c r="A78" s="142" t="s">
        <v>57</v>
      </c>
      <c r="B78" s="144" t="s">
        <v>316</v>
      </c>
      <c r="C78" s="130">
        <v>1</v>
      </c>
      <c r="D78" s="111"/>
      <c r="E78" s="454">
        <v>1038</v>
      </c>
      <c r="F78" s="113">
        <v>243</v>
      </c>
      <c r="G78" s="456">
        <v>3091</v>
      </c>
      <c r="H78" s="457"/>
      <c r="I78" s="457"/>
      <c r="J78" s="105"/>
      <c r="K78" s="458"/>
      <c r="L78" s="461">
        <v>851</v>
      </c>
      <c r="M78" s="457"/>
      <c r="N78" s="105"/>
      <c r="O78" s="458"/>
      <c r="P78" s="105"/>
    </row>
    <row r="79" spans="1:16" ht="17.25" customHeight="1" x14ac:dyDescent="0.2">
      <c r="A79" s="142" t="s">
        <v>58</v>
      </c>
      <c r="B79" s="144" t="s">
        <v>308</v>
      </c>
      <c r="C79" s="130"/>
      <c r="D79" s="111"/>
      <c r="E79" s="454"/>
      <c r="F79" s="464"/>
      <c r="G79" s="465"/>
      <c r="H79" s="457">
        <v>5032</v>
      </c>
      <c r="I79" s="456"/>
      <c r="J79" s="105"/>
      <c r="K79" s="458"/>
      <c r="L79" s="457"/>
      <c r="M79" s="457"/>
      <c r="N79" s="105"/>
      <c r="O79" s="458"/>
      <c r="P79" s="105"/>
    </row>
    <row r="80" spans="1:16" x14ac:dyDescent="0.2">
      <c r="A80" s="142" t="s">
        <v>59</v>
      </c>
      <c r="B80" s="144" t="s">
        <v>312</v>
      </c>
      <c r="C80" s="130"/>
      <c r="D80" s="111"/>
      <c r="E80" s="454"/>
      <c r="F80" s="113"/>
      <c r="G80" s="456"/>
      <c r="H80" s="457">
        <v>2066</v>
      </c>
      <c r="I80" s="457"/>
      <c r="J80" s="105"/>
      <c r="K80" s="466"/>
      <c r="L80" s="461"/>
      <c r="M80" s="457"/>
      <c r="N80" s="105"/>
      <c r="O80" s="458"/>
      <c r="P80" s="105"/>
    </row>
    <row r="81" spans="1:30" x14ac:dyDescent="0.2">
      <c r="A81" s="142" t="s">
        <v>60</v>
      </c>
      <c r="B81" s="144" t="s">
        <v>28</v>
      </c>
      <c r="C81" s="130"/>
      <c r="D81" s="111"/>
      <c r="E81" s="454"/>
      <c r="F81" s="113"/>
      <c r="G81" s="456"/>
      <c r="H81" s="457"/>
      <c r="I81" s="457"/>
      <c r="J81" s="105"/>
      <c r="K81" s="458"/>
      <c r="L81" s="457"/>
      <c r="M81" s="457"/>
      <c r="N81" s="105"/>
      <c r="O81" s="458"/>
      <c r="P81" s="105"/>
    </row>
    <row r="82" spans="1:30" x14ac:dyDescent="0.2">
      <c r="A82" s="142" t="s">
        <v>61</v>
      </c>
      <c r="B82" s="144" t="s">
        <v>310</v>
      </c>
      <c r="C82" s="130"/>
      <c r="D82" s="111"/>
      <c r="E82" s="454"/>
      <c r="F82" s="113"/>
      <c r="G82" s="456"/>
      <c r="H82" s="457"/>
      <c r="I82" s="457"/>
      <c r="J82" s="105"/>
      <c r="K82" s="458"/>
      <c r="L82" s="457"/>
      <c r="M82" s="457"/>
      <c r="N82" s="105"/>
      <c r="O82" s="458"/>
      <c r="P82" s="105"/>
    </row>
    <row r="83" spans="1:30" ht="24" x14ac:dyDescent="0.2">
      <c r="A83" s="142" t="s">
        <v>62</v>
      </c>
      <c r="B83" s="144" t="s">
        <v>311</v>
      </c>
      <c r="C83" s="130"/>
      <c r="D83" s="111"/>
      <c r="E83" s="454"/>
      <c r="F83" s="113"/>
      <c r="G83" s="456"/>
      <c r="H83" s="457"/>
      <c r="I83" s="457"/>
      <c r="J83" s="105"/>
      <c r="K83" s="458"/>
      <c r="L83" s="457"/>
      <c r="M83" s="457"/>
      <c r="N83" s="105"/>
      <c r="O83" s="458"/>
      <c r="P83" s="105"/>
    </row>
    <row r="84" spans="1:30" x14ac:dyDescent="0.2">
      <c r="A84" s="142" t="s">
        <v>63</v>
      </c>
      <c r="B84" s="143" t="s">
        <v>30</v>
      </c>
      <c r="C84" s="129">
        <v>1</v>
      </c>
      <c r="D84" s="110"/>
      <c r="E84" s="454">
        <v>3032</v>
      </c>
      <c r="F84" s="456">
        <v>785</v>
      </c>
      <c r="G84" s="456">
        <v>716</v>
      </c>
      <c r="H84" s="457"/>
      <c r="I84" s="467"/>
      <c r="J84" s="105"/>
      <c r="K84" s="458"/>
      <c r="L84" s="457"/>
      <c r="M84" s="457"/>
      <c r="N84" s="105"/>
      <c r="O84" s="458"/>
      <c r="P84" s="105"/>
    </row>
    <row r="85" spans="1:30" x14ac:dyDescent="0.2">
      <c r="A85" s="142" t="s">
        <v>64</v>
      </c>
      <c r="B85" s="143" t="s">
        <v>31</v>
      </c>
      <c r="C85" s="129"/>
      <c r="D85" s="110"/>
      <c r="E85" s="454"/>
      <c r="F85" s="113"/>
      <c r="G85" s="456"/>
      <c r="H85" s="457"/>
      <c r="I85" s="457"/>
      <c r="J85" s="105"/>
      <c r="K85" s="458"/>
      <c r="L85" s="457"/>
      <c r="M85" s="457"/>
      <c r="N85" s="105"/>
      <c r="O85" s="458"/>
      <c r="P85" s="105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</row>
    <row r="86" spans="1:30" x14ac:dyDescent="0.2">
      <c r="A86" s="142" t="s">
        <v>65</v>
      </c>
      <c r="B86" s="143" t="s">
        <v>322</v>
      </c>
      <c r="C86" s="129"/>
      <c r="D86" s="110"/>
      <c r="E86" s="454"/>
      <c r="F86" s="113"/>
      <c r="G86" s="456"/>
      <c r="H86" s="457"/>
      <c r="I86" s="457"/>
      <c r="J86" s="105"/>
      <c r="K86" s="458"/>
      <c r="L86" s="457"/>
      <c r="M86" s="457"/>
      <c r="N86" s="105"/>
      <c r="O86" s="458"/>
      <c r="P86" s="105"/>
      <c r="S86" s="108"/>
      <c r="T86" s="108"/>
      <c r="U86" s="108"/>
      <c r="V86" s="108"/>
      <c r="W86" s="108"/>
      <c r="X86" s="108"/>
      <c r="Y86" s="109"/>
      <c r="Z86" s="109"/>
      <c r="AA86" s="109"/>
      <c r="AB86" s="109"/>
      <c r="AC86" s="11"/>
      <c r="AD86" s="11"/>
    </row>
    <row r="87" spans="1:30" x14ac:dyDescent="0.2">
      <c r="A87" s="142" t="s">
        <v>66</v>
      </c>
      <c r="B87" s="144" t="s">
        <v>319</v>
      </c>
      <c r="C87" s="130"/>
      <c r="D87" s="111"/>
      <c r="E87" s="454"/>
      <c r="F87" s="455"/>
      <c r="G87" s="456"/>
      <c r="H87" s="457"/>
      <c r="I87" s="457"/>
      <c r="J87" s="105"/>
      <c r="K87" s="458"/>
      <c r="L87" s="457"/>
      <c r="M87" s="457"/>
      <c r="N87" s="105"/>
      <c r="O87" s="458"/>
      <c r="P87" s="105"/>
      <c r="S87" s="106"/>
      <c r="T87" s="106"/>
      <c r="U87" s="107"/>
      <c r="V87" s="107"/>
      <c r="W87" s="107"/>
      <c r="X87" s="107"/>
      <c r="Y87" s="107"/>
      <c r="Z87" s="107"/>
      <c r="AA87" s="107"/>
      <c r="AB87" s="107"/>
      <c r="AC87" s="107"/>
      <c r="AD87" s="107"/>
    </row>
    <row r="88" spans="1:30" x14ac:dyDescent="0.2">
      <c r="A88" s="142" t="s">
        <v>67</v>
      </c>
      <c r="B88" s="143" t="s">
        <v>32</v>
      </c>
      <c r="C88" s="129"/>
      <c r="D88" s="110"/>
      <c r="E88" s="454"/>
      <c r="F88" s="455"/>
      <c r="G88" s="456"/>
      <c r="H88" s="457"/>
      <c r="I88" s="457"/>
      <c r="J88" s="105"/>
      <c r="K88" s="458"/>
      <c r="L88" s="457"/>
      <c r="M88" s="457"/>
      <c r="N88" s="105"/>
      <c r="O88" s="458"/>
      <c r="P88" s="105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</row>
    <row r="89" spans="1:30" x14ac:dyDescent="0.2">
      <c r="A89" s="142" t="s">
        <v>68</v>
      </c>
      <c r="B89" s="143" t="s">
        <v>33</v>
      </c>
      <c r="C89" s="129"/>
      <c r="D89" s="110"/>
      <c r="E89" s="454"/>
      <c r="F89" s="455"/>
      <c r="G89" s="456"/>
      <c r="H89" s="457"/>
      <c r="I89" s="457"/>
      <c r="J89" s="105"/>
      <c r="K89" s="458"/>
      <c r="L89" s="457"/>
      <c r="M89" s="457"/>
      <c r="N89" s="105"/>
      <c r="O89" s="458"/>
      <c r="P89" s="105"/>
    </row>
    <row r="90" spans="1:30" x14ac:dyDescent="0.2">
      <c r="A90" s="142" t="s">
        <v>69</v>
      </c>
      <c r="B90" s="143" t="s">
        <v>34</v>
      </c>
      <c r="C90" s="129"/>
      <c r="D90" s="110"/>
      <c r="E90" s="454"/>
      <c r="F90" s="455"/>
      <c r="G90" s="456"/>
      <c r="H90" s="457"/>
      <c r="I90" s="457"/>
      <c r="J90" s="105"/>
      <c r="K90" s="458"/>
      <c r="L90" s="457"/>
      <c r="M90" s="457"/>
      <c r="N90" s="105"/>
      <c r="O90" s="458"/>
      <c r="P90" s="105"/>
    </row>
    <row r="91" spans="1:30" x14ac:dyDescent="0.2">
      <c r="A91" s="142" t="s">
        <v>70</v>
      </c>
      <c r="B91" s="143" t="s">
        <v>35</v>
      </c>
      <c r="C91" s="129"/>
      <c r="D91" s="110"/>
      <c r="E91" s="454"/>
      <c r="F91" s="455"/>
      <c r="G91" s="456"/>
      <c r="H91" s="457"/>
      <c r="I91" s="457"/>
      <c r="J91" s="105"/>
      <c r="K91" s="458"/>
      <c r="L91" s="457"/>
      <c r="M91" s="457"/>
      <c r="N91" s="105"/>
      <c r="O91" s="458"/>
      <c r="P91" s="105"/>
    </row>
    <row r="92" spans="1:30" x14ac:dyDescent="0.2">
      <c r="A92" s="142" t="s">
        <v>71</v>
      </c>
      <c r="B92" s="143" t="s">
        <v>36</v>
      </c>
      <c r="C92" s="129"/>
      <c r="D92" s="110"/>
      <c r="E92" s="454"/>
      <c r="F92" s="455"/>
      <c r="G92" s="457"/>
      <c r="H92" s="457"/>
      <c r="I92" s="457"/>
      <c r="J92" s="105"/>
      <c r="K92" s="458"/>
      <c r="L92" s="457"/>
      <c r="M92" s="457"/>
      <c r="N92" s="105"/>
      <c r="O92" s="458"/>
      <c r="P92" s="105"/>
    </row>
    <row r="93" spans="1:30" x14ac:dyDescent="0.2">
      <c r="A93" s="142" t="s">
        <v>72</v>
      </c>
      <c r="B93" s="143" t="s">
        <v>37</v>
      </c>
      <c r="C93" s="129"/>
      <c r="D93" s="110"/>
      <c r="E93" s="454"/>
      <c r="F93" s="455"/>
      <c r="G93" s="457"/>
      <c r="H93" s="457"/>
      <c r="I93" s="457"/>
      <c r="J93" s="105"/>
      <c r="K93" s="458"/>
      <c r="L93" s="457"/>
      <c r="M93" s="457"/>
      <c r="N93" s="105"/>
      <c r="O93" s="458"/>
      <c r="P93" s="105"/>
    </row>
    <row r="94" spans="1:30" ht="13.5" thickBot="1" x14ac:dyDescent="0.25">
      <c r="A94" s="310" t="s">
        <v>73</v>
      </c>
      <c r="B94" s="145" t="s">
        <v>323</v>
      </c>
      <c r="C94" s="131"/>
      <c r="D94" s="362"/>
      <c r="E94" s="468"/>
      <c r="F94" s="469"/>
      <c r="G94" s="470"/>
      <c r="H94" s="470"/>
      <c r="I94" s="470"/>
      <c r="J94" s="471"/>
      <c r="K94" s="472"/>
      <c r="L94" s="470"/>
      <c r="M94" s="470"/>
      <c r="N94" s="473"/>
      <c r="O94" s="472"/>
      <c r="P94" s="473"/>
    </row>
    <row r="95" spans="1:30" ht="12.75" customHeight="1" x14ac:dyDescent="0.2">
      <c r="A95" s="514" t="s">
        <v>50</v>
      </c>
      <c r="B95" s="516" t="s">
        <v>266</v>
      </c>
      <c r="C95" s="512" t="s">
        <v>200</v>
      </c>
      <c r="D95" s="561" t="s">
        <v>208</v>
      </c>
      <c r="E95" s="574" t="s">
        <v>198</v>
      </c>
      <c r="F95" s="575"/>
      <c r="G95" s="575"/>
      <c r="H95" s="575"/>
      <c r="I95" s="575"/>
      <c r="J95" s="576"/>
      <c r="K95" s="577" t="s">
        <v>197</v>
      </c>
      <c r="L95" s="578"/>
      <c r="M95" s="578"/>
      <c r="N95" s="579"/>
      <c r="O95" s="563" t="s">
        <v>12</v>
      </c>
      <c r="P95" s="564"/>
    </row>
    <row r="96" spans="1:30" ht="57" thickBot="1" x14ac:dyDescent="0.25">
      <c r="A96" s="515"/>
      <c r="B96" s="517"/>
      <c r="C96" s="565"/>
      <c r="D96" s="562"/>
      <c r="E96" s="427" t="s">
        <v>189</v>
      </c>
      <c r="F96" s="428" t="s">
        <v>190</v>
      </c>
      <c r="G96" s="429" t="s">
        <v>191</v>
      </c>
      <c r="H96" s="429" t="s">
        <v>192</v>
      </c>
      <c r="I96" s="429" t="s">
        <v>193</v>
      </c>
      <c r="J96" s="430" t="s">
        <v>232</v>
      </c>
      <c r="K96" s="431" t="s">
        <v>194</v>
      </c>
      <c r="L96" s="429" t="s">
        <v>195</v>
      </c>
      <c r="M96" s="429" t="s">
        <v>196</v>
      </c>
      <c r="N96" s="430" t="s">
        <v>193</v>
      </c>
      <c r="O96" s="431" t="s">
        <v>231</v>
      </c>
      <c r="P96" s="430" t="s">
        <v>199</v>
      </c>
    </row>
    <row r="97" spans="1:16" x14ac:dyDescent="0.2">
      <c r="A97" s="149" t="s">
        <v>74</v>
      </c>
      <c r="B97" s="143" t="s">
        <v>320</v>
      </c>
      <c r="C97" s="128"/>
      <c r="D97" s="139"/>
      <c r="E97" s="474"/>
      <c r="F97" s="475"/>
      <c r="G97" s="476"/>
      <c r="H97" s="476"/>
      <c r="I97" s="476"/>
      <c r="J97" s="477"/>
      <c r="K97" s="434"/>
      <c r="L97" s="432"/>
      <c r="M97" s="432"/>
      <c r="N97" s="433"/>
      <c r="O97" s="434"/>
      <c r="P97" s="433"/>
    </row>
    <row r="98" spans="1:16" x14ac:dyDescent="0.2">
      <c r="A98" s="142" t="s">
        <v>75</v>
      </c>
      <c r="B98" s="143" t="s">
        <v>321</v>
      </c>
      <c r="C98" s="129"/>
      <c r="D98" s="110"/>
      <c r="E98" s="122"/>
      <c r="F98" s="96"/>
      <c r="G98" s="425"/>
      <c r="H98" s="425"/>
      <c r="I98" s="425"/>
      <c r="J98" s="478">
        <v>3700</v>
      </c>
      <c r="K98" s="118"/>
      <c r="L98" s="425"/>
      <c r="M98" s="425"/>
      <c r="N98" s="435"/>
      <c r="O98" s="118"/>
      <c r="P98" s="435"/>
    </row>
    <row r="99" spans="1:16" x14ac:dyDescent="0.2">
      <c r="A99" s="149" t="s">
        <v>76</v>
      </c>
      <c r="B99" s="143" t="s">
        <v>38</v>
      </c>
      <c r="C99" s="129"/>
      <c r="D99" s="110"/>
      <c r="E99" s="122"/>
      <c r="F99" s="96"/>
      <c r="G99" s="425"/>
      <c r="H99" s="425"/>
      <c r="I99" s="425"/>
      <c r="J99" s="478"/>
      <c r="K99" s="118"/>
      <c r="L99" s="425"/>
      <c r="M99" s="425"/>
      <c r="N99" s="435"/>
      <c r="O99" s="118"/>
      <c r="P99" s="435"/>
    </row>
    <row r="100" spans="1:16" x14ac:dyDescent="0.2">
      <c r="A100" s="142" t="s">
        <v>77</v>
      </c>
      <c r="B100" s="143" t="s">
        <v>39</v>
      </c>
      <c r="C100" s="129"/>
      <c r="D100" s="110"/>
      <c r="E100" s="122"/>
      <c r="F100" s="96"/>
      <c r="G100" s="425"/>
      <c r="H100" s="425"/>
      <c r="I100" s="425"/>
      <c r="J100" s="478">
        <v>4329</v>
      </c>
      <c r="K100" s="118"/>
      <c r="L100" s="425"/>
      <c r="M100" s="425"/>
      <c r="N100" s="435"/>
      <c r="O100" s="118"/>
      <c r="P100" s="435"/>
    </row>
    <row r="101" spans="1:16" x14ac:dyDescent="0.2">
      <c r="A101" s="149" t="s">
        <v>78</v>
      </c>
      <c r="B101" s="144" t="s">
        <v>40</v>
      </c>
      <c r="C101" s="130"/>
      <c r="D101" s="111"/>
      <c r="E101" s="122"/>
      <c r="F101" s="96"/>
      <c r="G101" s="425"/>
      <c r="H101" s="425"/>
      <c r="I101" s="425"/>
      <c r="J101" s="478"/>
      <c r="K101" s="118"/>
      <c r="L101" s="425"/>
      <c r="M101" s="425"/>
      <c r="N101" s="435"/>
      <c r="O101" s="118"/>
      <c r="P101" s="435"/>
    </row>
    <row r="102" spans="1:16" x14ac:dyDescent="0.2">
      <c r="A102" s="142" t="s">
        <v>79</v>
      </c>
      <c r="B102" s="143" t="s">
        <v>41</v>
      </c>
      <c r="C102" s="129"/>
      <c r="D102" s="110"/>
      <c r="E102" s="122"/>
      <c r="F102" s="95"/>
      <c r="G102" s="425"/>
      <c r="H102" s="425"/>
      <c r="I102" s="425"/>
      <c r="J102" s="478"/>
      <c r="K102" s="118"/>
      <c r="L102" s="425"/>
      <c r="M102" s="425"/>
      <c r="N102" s="435"/>
      <c r="O102" s="118"/>
      <c r="P102" s="435"/>
    </row>
    <row r="103" spans="1:16" x14ac:dyDescent="0.2">
      <c r="A103" s="149" t="s">
        <v>80</v>
      </c>
      <c r="B103" s="143" t="s">
        <v>42</v>
      </c>
      <c r="C103" s="129"/>
      <c r="D103" s="110"/>
      <c r="E103" s="122"/>
      <c r="F103" s="95"/>
      <c r="G103" s="425"/>
      <c r="H103" s="425"/>
      <c r="I103" s="425"/>
      <c r="J103" s="478"/>
      <c r="K103" s="118"/>
      <c r="L103" s="425"/>
      <c r="M103" s="425"/>
      <c r="N103" s="435"/>
      <c r="O103" s="118"/>
      <c r="P103" s="435"/>
    </row>
    <row r="104" spans="1:16" x14ac:dyDescent="0.2">
      <c r="A104" s="142" t="s">
        <v>81</v>
      </c>
      <c r="B104" s="144" t="s">
        <v>43</v>
      </c>
      <c r="C104" s="130"/>
      <c r="D104" s="111"/>
      <c r="E104" s="122"/>
      <c r="F104" s="95"/>
      <c r="G104" s="425"/>
      <c r="H104" s="425"/>
      <c r="I104" s="425"/>
      <c r="J104" s="478"/>
      <c r="K104" s="118"/>
      <c r="L104" s="425"/>
      <c r="M104" s="425"/>
      <c r="N104" s="435"/>
      <c r="O104" s="118"/>
      <c r="P104" s="435"/>
    </row>
    <row r="105" spans="1:16" x14ac:dyDescent="0.2">
      <c r="A105" s="149" t="s">
        <v>82</v>
      </c>
      <c r="B105" s="144" t="s">
        <v>44</v>
      </c>
      <c r="C105" s="130"/>
      <c r="D105" s="111"/>
      <c r="E105" s="123"/>
      <c r="F105" s="97"/>
      <c r="G105" s="425"/>
      <c r="H105" s="425"/>
      <c r="I105" s="425"/>
      <c r="J105" s="478"/>
      <c r="K105" s="118"/>
      <c r="L105" s="425"/>
      <c r="M105" s="425"/>
      <c r="N105" s="435"/>
      <c r="O105" s="118"/>
      <c r="P105" s="435"/>
    </row>
    <row r="106" spans="1:16" x14ac:dyDescent="0.2">
      <c r="A106" s="142" t="s">
        <v>83</v>
      </c>
      <c r="B106" s="143" t="s">
        <v>45</v>
      </c>
      <c r="C106" s="129"/>
      <c r="D106" s="110"/>
      <c r="E106" s="124">
        <v>1000</v>
      </c>
      <c r="F106" s="95">
        <v>194</v>
      </c>
      <c r="G106" s="425">
        <v>947</v>
      </c>
      <c r="H106" s="425"/>
      <c r="I106" s="425"/>
      <c r="J106" s="478"/>
      <c r="K106" s="118"/>
      <c r="L106" s="425"/>
      <c r="M106" s="425"/>
      <c r="N106" s="435"/>
      <c r="O106" s="118"/>
      <c r="P106" s="435"/>
    </row>
    <row r="107" spans="1:16" x14ac:dyDescent="0.2">
      <c r="A107" s="149" t="s">
        <v>84</v>
      </c>
      <c r="B107" s="144" t="s">
        <v>313</v>
      </c>
      <c r="C107" s="130"/>
      <c r="D107" s="111"/>
      <c r="E107" s="124"/>
      <c r="F107" s="95"/>
      <c r="G107" s="425"/>
      <c r="H107" s="425"/>
      <c r="I107" s="425"/>
      <c r="J107" s="478"/>
      <c r="K107" s="118"/>
      <c r="L107" s="425"/>
      <c r="M107" s="425"/>
      <c r="N107" s="435"/>
      <c r="O107" s="118"/>
      <c r="P107" s="435"/>
    </row>
    <row r="108" spans="1:16" x14ac:dyDescent="0.2">
      <c r="A108" s="142" t="s">
        <v>85</v>
      </c>
      <c r="B108" s="144" t="s">
        <v>314</v>
      </c>
      <c r="C108" s="130"/>
      <c r="D108" s="111"/>
      <c r="E108" s="125"/>
      <c r="F108" s="95"/>
      <c r="G108" s="425"/>
      <c r="H108" s="425"/>
      <c r="I108" s="425"/>
      <c r="J108" s="478"/>
      <c r="K108" s="118"/>
      <c r="L108" s="425"/>
      <c r="M108" s="425"/>
      <c r="N108" s="435"/>
      <c r="O108" s="118"/>
      <c r="P108" s="435"/>
    </row>
    <row r="109" spans="1:16" x14ac:dyDescent="0.2">
      <c r="A109" s="149" t="s">
        <v>86</v>
      </c>
      <c r="B109" s="144" t="s">
        <v>315</v>
      </c>
      <c r="C109" s="130">
        <v>3</v>
      </c>
      <c r="D109" s="111"/>
      <c r="E109" s="125">
        <v>7127</v>
      </c>
      <c r="F109" s="95">
        <v>970</v>
      </c>
      <c r="G109" s="425">
        <v>457</v>
      </c>
      <c r="H109" s="425"/>
      <c r="I109" s="425"/>
      <c r="J109" s="478"/>
      <c r="K109" s="118"/>
      <c r="L109" s="425">
        <v>549</v>
      </c>
      <c r="M109" s="425"/>
      <c r="N109" s="435"/>
      <c r="O109" s="118"/>
      <c r="P109" s="435"/>
    </row>
    <row r="110" spans="1:16" x14ac:dyDescent="0.2">
      <c r="A110" s="142" t="s">
        <v>87</v>
      </c>
      <c r="B110" s="143" t="s">
        <v>46</v>
      </c>
      <c r="C110" s="129"/>
      <c r="D110" s="110"/>
      <c r="E110" s="436"/>
      <c r="F110" s="425"/>
      <c r="G110" s="425">
        <v>83</v>
      </c>
      <c r="H110" s="425"/>
      <c r="I110" s="425"/>
      <c r="J110" s="478"/>
      <c r="K110" s="118"/>
      <c r="L110" s="425"/>
      <c r="M110" s="425"/>
      <c r="N110" s="435"/>
      <c r="O110" s="118"/>
      <c r="P110" s="435"/>
    </row>
    <row r="111" spans="1:16" x14ac:dyDescent="0.2">
      <c r="A111" s="149" t="s">
        <v>88</v>
      </c>
      <c r="B111" s="143" t="s">
        <v>317</v>
      </c>
      <c r="C111" s="129">
        <v>2</v>
      </c>
      <c r="D111" s="110"/>
      <c r="E111" s="436">
        <v>4617</v>
      </c>
      <c r="F111" s="425">
        <v>1274</v>
      </c>
      <c r="G111" s="425">
        <v>3736</v>
      </c>
      <c r="H111" s="425"/>
      <c r="I111" s="425"/>
      <c r="J111" s="478"/>
      <c r="K111" s="118"/>
      <c r="L111" s="425">
        <v>814</v>
      </c>
      <c r="M111" s="425"/>
      <c r="N111" s="435"/>
      <c r="O111" s="118"/>
      <c r="P111" s="435"/>
    </row>
    <row r="112" spans="1:16" x14ac:dyDescent="0.2">
      <c r="A112" s="142" t="s">
        <v>89</v>
      </c>
      <c r="B112" s="143" t="s">
        <v>318</v>
      </c>
      <c r="C112" s="129"/>
      <c r="D112" s="110"/>
      <c r="E112" s="436"/>
      <c r="F112" s="437"/>
      <c r="G112" s="425"/>
      <c r="H112" s="425">
        <v>2423</v>
      </c>
      <c r="I112" s="425"/>
      <c r="J112" s="478"/>
      <c r="K112" s="118"/>
      <c r="L112" s="425"/>
      <c r="M112" s="425"/>
      <c r="N112" s="435"/>
      <c r="O112" s="118"/>
      <c r="P112" s="435"/>
    </row>
    <row r="113" spans="1:16" x14ac:dyDescent="0.2">
      <c r="A113" s="149" t="s">
        <v>90</v>
      </c>
      <c r="B113" s="143" t="s">
        <v>47</v>
      </c>
      <c r="C113" s="129"/>
      <c r="D113" s="110"/>
      <c r="E113" s="436"/>
      <c r="F113" s="438"/>
      <c r="G113" s="425">
        <v>541</v>
      </c>
      <c r="H113" s="425"/>
      <c r="I113" s="425"/>
      <c r="J113" s="478"/>
      <c r="K113" s="118"/>
      <c r="L113" s="425"/>
      <c r="M113" s="425"/>
      <c r="N113" s="435"/>
      <c r="O113" s="118"/>
      <c r="P113" s="435"/>
    </row>
    <row r="114" spans="1:16" x14ac:dyDescent="0.2">
      <c r="A114" s="142" t="s">
        <v>91</v>
      </c>
      <c r="B114" s="143" t="s">
        <v>351</v>
      </c>
      <c r="C114" s="129"/>
      <c r="D114" s="110"/>
      <c r="E114" s="436"/>
      <c r="F114" s="438"/>
      <c r="G114" s="425"/>
      <c r="H114" s="425"/>
      <c r="I114" s="425"/>
      <c r="J114" s="478"/>
      <c r="K114" s="118"/>
      <c r="L114" s="425">
        <v>400</v>
      </c>
      <c r="M114" s="425"/>
      <c r="N114" s="435"/>
      <c r="O114" s="118"/>
      <c r="P114" s="435"/>
    </row>
    <row r="115" spans="1:16" x14ac:dyDescent="0.2">
      <c r="A115" s="149" t="s">
        <v>92</v>
      </c>
      <c r="B115" s="143" t="s">
        <v>48</v>
      </c>
      <c r="C115" s="129"/>
      <c r="D115" s="110"/>
      <c r="E115" s="436">
        <v>96</v>
      </c>
      <c r="F115" s="438"/>
      <c r="G115" s="425">
        <v>2025</v>
      </c>
      <c r="H115" s="425"/>
      <c r="I115" s="425"/>
      <c r="J115" s="478"/>
      <c r="K115" s="118"/>
      <c r="L115" s="425"/>
      <c r="M115" s="425"/>
      <c r="N115" s="435"/>
      <c r="O115" s="118"/>
      <c r="P115" s="435"/>
    </row>
    <row r="116" spans="1:16" x14ac:dyDescent="0.2">
      <c r="A116" s="142" t="s">
        <v>93</v>
      </c>
      <c r="B116" s="147" t="s">
        <v>377</v>
      </c>
      <c r="C116" s="129"/>
      <c r="D116" s="110"/>
      <c r="E116" s="436"/>
      <c r="F116" s="438"/>
      <c r="G116" s="425">
        <v>198</v>
      </c>
      <c r="H116" s="425"/>
      <c r="I116" s="425"/>
      <c r="J116" s="478"/>
      <c r="K116" s="118"/>
      <c r="L116" s="425"/>
      <c r="M116" s="425"/>
      <c r="N116" s="435"/>
      <c r="O116" s="118"/>
      <c r="P116" s="435"/>
    </row>
    <row r="117" spans="1:16" x14ac:dyDescent="0.2">
      <c r="A117" s="149" t="s">
        <v>94</v>
      </c>
      <c r="B117" s="147" t="s">
        <v>49</v>
      </c>
      <c r="C117" s="129"/>
      <c r="D117" s="110"/>
      <c r="E117" s="436"/>
      <c r="F117" s="438"/>
      <c r="G117" s="425"/>
      <c r="H117" s="425"/>
      <c r="I117" s="425"/>
      <c r="J117" s="478"/>
      <c r="K117" s="118"/>
      <c r="L117" s="425"/>
      <c r="M117" s="425"/>
      <c r="N117" s="435"/>
      <c r="O117" s="118"/>
      <c r="P117" s="435"/>
    </row>
    <row r="118" spans="1:16" x14ac:dyDescent="0.2">
      <c r="A118" s="557" t="s">
        <v>203</v>
      </c>
      <c r="B118" s="558"/>
      <c r="C118" s="129"/>
      <c r="D118" s="110"/>
      <c r="E118" s="436"/>
      <c r="F118" s="438"/>
      <c r="G118" s="425"/>
      <c r="H118" s="425"/>
      <c r="I118" s="425"/>
      <c r="J118" s="478"/>
      <c r="K118" s="118"/>
      <c r="L118" s="425"/>
      <c r="M118" s="425"/>
      <c r="N118" s="435"/>
      <c r="O118" s="118"/>
      <c r="P118" s="435"/>
    </row>
    <row r="119" spans="1:16" x14ac:dyDescent="0.2">
      <c r="A119" s="142" t="s">
        <v>20</v>
      </c>
      <c r="B119" s="143" t="s">
        <v>29</v>
      </c>
      <c r="C119" s="129">
        <v>6</v>
      </c>
      <c r="D119" s="110">
        <v>51984</v>
      </c>
      <c r="E119" s="436">
        <v>10496</v>
      </c>
      <c r="F119" s="438">
        <v>2764</v>
      </c>
      <c r="G119" s="425"/>
      <c r="H119" s="425"/>
      <c r="I119" s="425"/>
      <c r="J119" s="478"/>
      <c r="K119" s="118"/>
      <c r="L119" s="425">
        <v>123</v>
      </c>
      <c r="M119" s="425"/>
      <c r="N119" s="435"/>
      <c r="O119" s="118"/>
      <c r="P119" s="435"/>
    </row>
    <row r="120" spans="1:16" x14ac:dyDescent="0.2">
      <c r="A120" s="146" t="s">
        <v>51</v>
      </c>
      <c r="B120" s="143" t="s">
        <v>310</v>
      </c>
      <c r="C120" s="129"/>
      <c r="D120" s="110"/>
      <c r="E120" s="436"/>
      <c r="F120" s="438">
        <v>12</v>
      </c>
      <c r="G120" s="425">
        <v>5387</v>
      </c>
      <c r="H120" s="425"/>
      <c r="I120" s="425"/>
      <c r="J120" s="478"/>
      <c r="K120" s="118"/>
      <c r="L120" s="425"/>
      <c r="M120" s="425"/>
      <c r="N120" s="435"/>
      <c r="O120" s="118"/>
      <c r="P120" s="435"/>
    </row>
    <row r="121" spans="1:16" x14ac:dyDescent="0.2">
      <c r="A121" s="142" t="s">
        <v>52</v>
      </c>
      <c r="B121" s="144" t="s">
        <v>24</v>
      </c>
      <c r="C121" s="214">
        <v>1</v>
      </c>
      <c r="D121" s="138"/>
      <c r="E121" s="439">
        <v>1903</v>
      </c>
      <c r="F121" s="440">
        <v>478</v>
      </c>
      <c r="G121" s="441"/>
      <c r="H121" s="441"/>
      <c r="I121" s="441"/>
      <c r="J121" s="479"/>
      <c r="K121" s="443"/>
      <c r="L121" s="441"/>
      <c r="M121" s="441"/>
      <c r="N121" s="442"/>
      <c r="O121" s="443"/>
      <c r="P121" s="442"/>
    </row>
    <row r="122" spans="1:16" ht="13.5" thickBot="1" x14ac:dyDescent="0.25">
      <c r="A122" s="146" t="s">
        <v>53</v>
      </c>
      <c r="B122" s="147" t="s">
        <v>205</v>
      </c>
      <c r="C122" s="214">
        <v>8</v>
      </c>
      <c r="D122" s="138"/>
      <c r="E122" s="439">
        <v>25956</v>
      </c>
      <c r="F122" s="440">
        <v>7004</v>
      </c>
      <c r="G122" s="441"/>
      <c r="H122" s="441"/>
      <c r="I122" s="441"/>
      <c r="J122" s="479"/>
      <c r="K122" s="443"/>
      <c r="L122" s="441"/>
      <c r="M122" s="441"/>
      <c r="N122" s="442"/>
      <c r="O122" s="443"/>
      <c r="P122" s="442"/>
    </row>
    <row r="123" spans="1:16" ht="16.5" customHeight="1" thickBot="1" x14ac:dyDescent="0.25">
      <c r="A123" s="503" t="s">
        <v>97</v>
      </c>
      <c r="B123" s="504"/>
      <c r="C123" s="348">
        <f>C70+C71+C72+C73+C74+C75+C76+C77+C78+C79+C80+C81+C82+C83+C84+C86+C85+C87+C88+C89+C90+C91+C93+C92+C94+C97+C98+C99+C100+C102+C101+C103+C104+C105+C106+C107+C108+C109+C110+C111+C112+C113+C114+C115+C117+C119+C120+C122+C121</f>
        <v>23.5</v>
      </c>
      <c r="D123" s="348">
        <f t="shared" ref="D123:P123" si="1">D70+D71+D72+D73+D74+D75+D76+D77+D78+D79+D80+D81+D82+D83+D84+D86+D85+D87+D88+D89+D90+D91+D93+D92+D94+D97+D98+D99+D100+D102+D101+D103+D104+D105+D106+D107+D108+D109+D110+D111+D112+D113+D114+D115+D117+D119+D120+D122+D121</f>
        <v>51984</v>
      </c>
      <c r="E123" s="348">
        <f>E70+E71+E72+E73+E74+E75+E76+E77+E78+E79+E80+E81+E82+E83+E84+E86+E85+E87+E88+E89+E90+E91+E93+E92+E94+E97+E98+E99+E100+E102+E101+E103+E104+E105+E106+E107+E108+E109+E110+E111+E112+E113+E114+E115+E117+E119+E120+E122+E121</f>
        <v>64644</v>
      </c>
      <c r="F123" s="348">
        <f t="shared" si="1"/>
        <v>15914</v>
      </c>
      <c r="G123" s="348">
        <v>49858</v>
      </c>
      <c r="H123" s="348">
        <f t="shared" si="1"/>
        <v>10060</v>
      </c>
      <c r="I123" s="348">
        <f t="shared" si="1"/>
        <v>0</v>
      </c>
      <c r="J123" s="348">
        <f t="shared" si="1"/>
        <v>8029</v>
      </c>
      <c r="K123" s="348">
        <f t="shared" si="1"/>
        <v>37586</v>
      </c>
      <c r="L123" s="348">
        <f t="shared" si="1"/>
        <v>3570</v>
      </c>
      <c r="M123" s="348">
        <f t="shared" si="1"/>
        <v>0</v>
      </c>
      <c r="N123" s="348">
        <f t="shared" si="1"/>
        <v>0</v>
      </c>
      <c r="O123" s="348">
        <f t="shared" si="1"/>
        <v>0</v>
      </c>
      <c r="P123" s="349">
        <f t="shared" si="1"/>
        <v>45247</v>
      </c>
    </row>
    <row r="124" spans="1:16" ht="15" customHeight="1" thickBot="1" x14ac:dyDescent="0.25">
      <c r="A124" s="559" t="s">
        <v>202</v>
      </c>
      <c r="B124" s="573"/>
      <c r="C124" s="183"/>
      <c r="D124" s="181"/>
      <c r="E124" s="571">
        <f>SUM(D123:P123)</f>
        <v>286892</v>
      </c>
      <c r="F124" s="571"/>
      <c r="G124" s="571"/>
      <c r="H124" s="571"/>
      <c r="I124" s="571"/>
      <c r="J124" s="571"/>
      <c r="K124" s="571"/>
      <c r="L124" s="571"/>
      <c r="M124" s="571"/>
      <c r="N124" s="571"/>
      <c r="O124" s="571"/>
      <c r="P124" s="572"/>
    </row>
    <row r="125" spans="1:16" ht="13.5" thickBot="1" x14ac:dyDescent="0.25">
      <c r="A125" s="569" t="s">
        <v>206</v>
      </c>
      <c r="B125" s="570"/>
      <c r="C125" s="184"/>
      <c r="D125" s="152"/>
      <c r="E125" s="582">
        <v>-53624</v>
      </c>
      <c r="F125" s="582"/>
      <c r="G125" s="582"/>
      <c r="H125" s="582"/>
      <c r="I125" s="582"/>
      <c r="J125" s="582"/>
      <c r="K125" s="582"/>
      <c r="L125" s="582"/>
      <c r="M125" s="582"/>
      <c r="N125" s="582"/>
      <c r="O125" s="582"/>
      <c r="P125" s="583"/>
    </row>
    <row r="126" spans="1:16" ht="13.5" thickBot="1" x14ac:dyDescent="0.25">
      <c r="A126" s="580" t="s">
        <v>207</v>
      </c>
      <c r="B126" s="581"/>
      <c r="C126" s="185"/>
      <c r="D126" s="182"/>
      <c r="E126" s="566">
        <f>SUM(E124:E125)</f>
        <v>233268</v>
      </c>
      <c r="F126" s="567"/>
      <c r="G126" s="567"/>
      <c r="H126" s="567"/>
      <c r="I126" s="567"/>
      <c r="J126" s="567"/>
      <c r="K126" s="567"/>
      <c r="L126" s="567"/>
      <c r="M126" s="567"/>
      <c r="N126" s="567"/>
      <c r="O126" s="567"/>
      <c r="P126" s="568"/>
    </row>
  </sheetData>
  <mergeCells count="49">
    <mergeCell ref="A70:B70"/>
    <mergeCell ref="O95:P95"/>
    <mergeCell ref="D95:D96"/>
    <mergeCell ref="C95:C96"/>
    <mergeCell ref="E126:P126"/>
    <mergeCell ref="A95:A96"/>
    <mergeCell ref="A125:B125"/>
    <mergeCell ref="B95:B96"/>
    <mergeCell ref="E124:P124"/>
    <mergeCell ref="A124:B124"/>
    <mergeCell ref="E95:J95"/>
    <mergeCell ref="K95:N95"/>
    <mergeCell ref="A126:B126"/>
    <mergeCell ref="E125:P125"/>
    <mergeCell ref="A118:B118"/>
    <mergeCell ref="A123:B123"/>
    <mergeCell ref="A68:A69"/>
    <mergeCell ref="B68:B69"/>
    <mergeCell ref="J4:L4"/>
    <mergeCell ref="A60:B60"/>
    <mergeCell ref="A61:B61"/>
    <mergeCell ref="A53:B53"/>
    <mergeCell ref="A59:B59"/>
    <mergeCell ref="D68:D69"/>
    <mergeCell ref="C68:C69"/>
    <mergeCell ref="M4:P4"/>
    <mergeCell ref="O68:P68"/>
    <mergeCell ref="J31:L31"/>
    <mergeCell ref="D59:P59"/>
    <mergeCell ref="D60:P60"/>
    <mergeCell ref="D61:P61"/>
    <mergeCell ref="E68:J68"/>
    <mergeCell ref="K68:N68"/>
    <mergeCell ref="A1:P1"/>
    <mergeCell ref="A3:P3"/>
    <mergeCell ref="A58:B58"/>
    <mergeCell ref="A4:A5"/>
    <mergeCell ref="B4:B5"/>
    <mergeCell ref="E31:I31"/>
    <mergeCell ref="C31:C32"/>
    <mergeCell ref="A31:A32"/>
    <mergeCell ref="B31:B32"/>
    <mergeCell ref="C4:C5"/>
    <mergeCell ref="A2:P2"/>
    <mergeCell ref="M31:P31"/>
    <mergeCell ref="D31:D32"/>
    <mergeCell ref="A6:B6"/>
    <mergeCell ref="D4:D5"/>
    <mergeCell ref="E4:I4"/>
  </mergeCells>
  <phoneticPr fontId="16" type="noConversion"/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62"/>
  <sheetViews>
    <sheetView topLeftCell="A19" workbookViewId="0">
      <selection activeCell="E31" sqref="E31"/>
    </sheetView>
  </sheetViews>
  <sheetFormatPr defaultRowHeight="12.75" x14ac:dyDescent="0.2"/>
  <cols>
    <col min="1" max="1" width="3" customWidth="1"/>
    <col min="2" max="2" width="54.42578125" customWidth="1"/>
    <col min="3" max="3" width="13.85546875" bestFit="1" customWidth="1"/>
  </cols>
  <sheetData>
    <row r="1" spans="1:6" ht="15" customHeight="1" x14ac:dyDescent="0.2">
      <c r="A1" s="486" t="s">
        <v>359</v>
      </c>
      <c r="B1" s="486"/>
      <c r="C1" s="486"/>
      <c r="D1" s="486"/>
      <c r="E1" s="27"/>
      <c r="F1" s="27"/>
    </row>
    <row r="2" spans="1:6" s="6" customFormat="1" ht="18.75" customHeight="1" x14ac:dyDescent="0.25">
      <c r="A2" s="585"/>
      <c r="B2" s="586"/>
      <c r="C2" s="586"/>
      <c r="D2" s="586"/>
    </row>
    <row r="3" spans="1:6" ht="22.5" customHeight="1" x14ac:dyDescent="0.25">
      <c r="B3" s="584" t="s">
        <v>14</v>
      </c>
      <c r="C3" s="584"/>
    </row>
    <row r="4" spans="1:6" ht="17.25" customHeight="1" x14ac:dyDescent="0.25">
      <c r="B4" s="584" t="s">
        <v>324</v>
      </c>
      <c r="C4" s="584"/>
    </row>
    <row r="5" spans="1:6" ht="17.25" customHeight="1" x14ac:dyDescent="0.25">
      <c r="B5" s="364"/>
      <c r="C5" s="364"/>
    </row>
    <row r="6" spans="1:6" ht="15" customHeight="1" thickBot="1" x14ac:dyDescent="0.3">
      <c r="B6" s="12"/>
      <c r="C6" s="4" t="s">
        <v>12</v>
      </c>
    </row>
    <row r="7" spans="1:6" ht="15.6" customHeight="1" x14ac:dyDescent="0.2">
      <c r="B7" s="365" t="s">
        <v>181</v>
      </c>
      <c r="C7" s="366"/>
    </row>
    <row r="8" spans="1:6" ht="15.6" customHeight="1" x14ac:dyDescent="0.2">
      <c r="B8" s="367" t="s">
        <v>330</v>
      </c>
      <c r="C8" s="368">
        <v>309</v>
      </c>
    </row>
    <row r="9" spans="1:6" ht="15.6" customHeight="1" x14ac:dyDescent="0.2">
      <c r="B9" s="367" t="s">
        <v>331</v>
      </c>
      <c r="C9" s="368">
        <v>5025</v>
      </c>
    </row>
    <row r="10" spans="1:6" ht="15.6" customHeight="1" x14ac:dyDescent="0.2">
      <c r="B10" s="367" t="s">
        <v>234</v>
      </c>
      <c r="C10" s="368">
        <v>4036</v>
      </c>
    </row>
    <row r="11" spans="1:6" ht="15.6" customHeight="1" x14ac:dyDescent="0.2">
      <c r="B11" s="367" t="s">
        <v>332</v>
      </c>
      <c r="C11" s="368">
        <v>10026</v>
      </c>
    </row>
    <row r="12" spans="1:6" ht="15.6" customHeight="1" x14ac:dyDescent="0.2">
      <c r="B12" s="367" t="s">
        <v>378</v>
      </c>
      <c r="C12" s="368">
        <v>49</v>
      </c>
    </row>
    <row r="13" spans="1:6" ht="15.6" customHeight="1" x14ac:dyDescent="0.2">
      <c r="B13" s="367" t="s">
        <v>360</v>
      </c>
      <c r="C13" s="368">
        <v>77</v>
      </c>
    </row>
    <row r="14" spans="1:6" ht="21" customHeight="1" x14ac:dyDescent="0.2">
      <c r="B14" s="369" t="s">
        <v>233</v>
      </c>
      <c r="C14" s="370">
        <f>SUM(C8:C13)</f>
        <v>19522</v>
      </c>
    </row>
    <row r="15" spans="1:6" ht="15.6" customHeight="1" x14ac:dyDescent="0.2">
      <c r="B15" s="367"/>
      <c r="C15" s="368"/>
    </row>
    <row r="16" spans="1:6" s="1" customFormat="1" ht="15.6" customHeight="1" x14ac:dyDescent="0.2">
      <c r="B16" s="369" t="s">
        <v>236</v>
      </c>
      <c r="C16" s="368"/>
    </row>
    <row r="17" spans="2:6" s="1" customFormat="1" ht="15.6" customHeight="1" x14ac:dyDescent="0.2">
      <c r="B17" s="371" t="s">
        <v>15</v>
      </c>
      <c r="C17" s="368">
        <v>6944</v>
      </c>
    </row>
    <row r="18" spans="2:6" s="1" customFormat="1" ht="15.6" customHeight="1" x14ac:dyDescent="0.2">
      <c r="B18" s="367" t="s">
        <v>237</v>
      </c>
      <c r="C18" s="368">
        <v>3000</v>
      </c>
      <c r="F18" s="447"/>
    </row>
    <row r="19" spans="2:6" ht="15.6" customHeight="1" x14ac:dyDescent="0.2">
      <c r="B19" s="367" t="s">
        <v>334</v>
      </c>
      <c r="C19" s="368">
        <v>35661</v>
      </c>
    </row>
    <row r="20" spans="2:6" ht="15.6" customHeight="1" x14ac:dyDescent="0.2">
      <c r="B20" s="367" t="s">
        <v>335</v>
      </c>
      <c r="C20" s="368">
        <v>4351</v>
      </c>
    </row>
    <row r="21" spans="2:6" ht="15.6" customHeight="1" x14ac:dyDescent="0.2">
      <c r="B21" s="367" t="s">
        <v>379</v>
      </c>
      <c r="C21" s="368">
        <v>49</v>
      </c>
    </row>
    <row r="22" spans="2:6" ht="15.6" customHeight="1" x14ac:dyDescent="0.2">
      <c r="B22" s="367" t="s">
        <v>380</v>
      </c>
      <c r="C22" s="368">
        <v>249</v>
      </c>
    </row>
    <row r="23" spans="2:6" s="1" customFormat="1" ht="20.25" customHeight="1" x14ac:dyDescent="0.2">
      <c r="B23" s="369" t="s">
        <v>238</v>
      </c>
      <c r="C23" s="370">
        <f>SUM(C17:C22)</f>
        <v>50254</v>
      </c>
    </row>
    <row r="24" spans="2:6" s="1" customFormat="1" ht="11.25" customHeight="1" x14ac:dyDescent="0.2">
      <c r="B24" s="367"/>
      <c r="C24" s="368"/>
    </row>
    <row r="25" spans="2:6" s="1" customFormat="1" ht="15.6" customHeight="1" x14ac:dyDescent="0.2">
      <c r="B25" s="369" t="s">
        <v>248</v>
      </c>
      <c r="C25" s="368"/>
    </row>
    <row r="26" spans="2:6" ht="16.5" customHeight="1" x14ac:dyDescent="0.2">
      <c r="B26" s="367" t="s">
        <v>267</v>
      </c>
      <c r="C26" s="368">
        <v>76234</v>
      </c>
    </row>
    <row r="27" spans="2:6" ht="15.75" customHeight="1" x14ac:dyDescent="0.2">
      <c r="B27" s="369" t="s">
        <v>235</v>
      </c>
      <c r="C27" s="370">
        <f>SUM(C26)</f>
        <v>76234</v>
      </c>
    </row>
    <row r="28" spans="2:6" ht="15.6" customHeight="1" x14ac:dyDescent="0.2">
      <c r="B28" s="367"/>
      <c r="C28" s="368"/>
    </row>
    <row r="29" spans="2:6" ht="18" customHeight="1" x14ac:dyDescent="0.2">
      <c r="B29" s="367"/>
      <c r="C29" s="368"/>
    </row>
    <row r="30" spans="2:6" ht="18" customHeight="1" x14ac:dyDescent="0.2">
      <c r="B30" s="369" t="s">
        <v>333</v>
      </c>
      <c r="C30" s="370">
        <v>34343</v>
      </c>
    </row>
    <row r="31" spans="2:6" ht="18" customHeight="1" x14ac:dyDescent="0.2">
      <c r="B31" s="367"/>
      <c r="C31" s="368"/>
    </row>
    <row r="32" spans="2:6" ht="15.6" customHeight="1" x14ac:dyDescent="0.2">
      <c r="B32" s="369" t="s">
        <v>239</v>
      </c>
      <c r="C32" s="368"/>
    </row>
    <row r="33" spans="1:3" ht="15.6" customHeight="1" x14ac:dyDescent="0.2">
      <c r="B33" s="367" t="s">
        <v>9</v>
      </c>
      <c r="C33" s="368">
        <v>4342</v>
      </c>
    </row>
    <row r="34" spans="1:3" ht="15.6" customHeight="1" x14ac:dyDescent="0.2">
      <c r="B34" s="377" t="s">
        <v>361</v>
      </c>
      <c r="C34" s="413">
        <v>8395</v>
      </c>
    </row>
    <row r="35" spans="1:3" ht="15.6" customHeight="1" x14ac:dyDescent="0.2">
      <c r="B35" s="377" t="s">
        <v>381</v>
      </c>
      <c r="C35" s="413">
        <v>528</v>
      </c>
    </row>
    <row r="36" spans="1:3" ht="15.6" customHeight="1" x14ac:dyDescent="0.2">
      <c r="B36" s="414" t="s">
        <v>240</v>
      </c>
      <c r="C36" s="415">
        <f>SUM(C33:C35)</f>
        <v>13265</v>
      </c>
    </row>
    <row r="37" spans="1:3" ht="18" x14ac:dyDescent="0.25">
      <c r="A37" s="417"/>
      <c r="B37" s="416"/>
      <c r="C37" s="101"/>
    </row>
    <row r="38" spans="1:3" ht="31.5" x14ac:dyDescent="0.2">
      <c r="A38" s="417"/>
      <c r="B38" s="414" t="s">
        <v>362</v>
      </c>
      <c r="C38" s="101"/>
    </row>
    <row r="39" spans="1:3" x14ac:dyDescent="0.2">
      <c r="A39" s="417"/>
      <c r="B39" s="418" t="s">
        <v>363</v>
      </c>
      <c r="C39" s="101">
        <v>996</v>
      </c>
    </row>
    <row r="40" spans="1:3" ht="32.25" thickBot="1" x14ac:dyDescent="0.3">
      <c r="A40" s="417"/>
      <c r="B40" s="414" t="s">
        <v>362</v>
      </c>
      <c r="C40" s="445">
        <v>996</v>
      </c>
    </row>
    <row r="41" spans="1:3" ht="18.75" thickBot="1" x14ac:dyDescent="0.3">
      <c r="B41" s="444" t="s">
        <v>97</v>
      </c>
      <c r="C41" s="446">
        <f>SUM(C40+C36+C30+C27+C23+C14)</f>
        <v>194614</v>
      </c>
    </row>
    <row r="42" spans="1:3" ht="18" x14ac:dyDescent="0.25">
      <c r="B42" s="8"/>
    </row>
    <row r="43" spans="1:3" ht="18" x14ac:dyDescent="0.25">
      <c r="B43" s="7"/>
    </row>
    <row r="44" spans="1:3" ht="18" x14ac:dyDescent="0.25">
      <c r="B44" s="8"/>
    </row>
    <row r="45" spans="1:3" ht="18" x14ac:dyDescent="0.25">
      <c r="B45" s="7"/>
    </row>
    <row r="46" spans="1:3" ht="18" x14ac:dyDescent="0.25">
      <c r="B46" s="7"/>
    </row>
    <row r="47" spans="1:3" ht="18" x14ac:dyDescent="0.25">
      <c r="B47" s="7"/>
    </row>
    <row r="48" spans="1:3" ht="18" x14ac:dyDescent="0.25">
      <c r="B48" s="7"/>
    </row>
    <row r="49" spans="2:2" ht="18" x14ac:dyDescent="0.25">
      <c r="B49" s="7"/>
    </row>
    <row r="50" spans="2:2" ht="18" x14ac:dyDescent="0.25">
      <c r="B50" s="7"/>
    </row>
    <row r="51" spans="2:2" ht="18" x14ac:dyDescent="0.25">
      <c r="B51" s="8"/>
    </row>
    <row r="52" spans="2:2" x14ac:dyDescent="0.2">
      <c r="B52" s="3"/>
    </row>
    <row r="53" spans="2:2" ht="18" x14ac:dyDescent="0.25">
      <c r="B53" s="8"/>
    </row>
    <row r="54" spans="2:2" x14ac:dyDescent="0.2">
      <c r="B54" s="3"/>
    </row>
    <row r="55" spans="2:2" ht="18" x14ac:dyDescent="0.25">
      <c r="B55" s="8"/>
    </row>
    <row r="56" spans="2:2" ht="18" x14ac:dyDescent="0.25">
      <c r="B56" s="7"/>
    </row>
    <row r="57" spans="2:2" ht="18" x14ac:dyDescent="0.25">
      <c r="B57" s="7"/>
    </row>
    <row r="58" spans="2:2" ht="18" x14ac:dyDescent="0.25">
      <c r="B58" s="7"/>
    </row>
    <row r="59" spans="2:2" ht="18" x14ac:dyDescent="0.25">
      <c r="B59" s="7"/>
    </row>
    <row r="60" spans="2:2" ht="18" x14ac:dyDescent="0.25">
      <c r="B60" s="7"/>
    </row>
    <row r="61" spans="2:2" ht="18" x14ac:dyDescent="0.25">
      <c r="B61" s="7"/>
    </row>
    <row r="62" spans="2:2" ht="18" x14ac:dyDescent="0.25">
      <c r="B62" s="8"/>
    </row>
  </sheetData>
  <mergeCells count="4">
    <mergeCell ref="B3:C3"/>
    <mergeCell ref="B4:C4"/>
    <mergeCell ref="A1:D1"/>
    <mergeCell ref="A2:D2"/>
  </mergeCells>
  <phoneticPr fontId="0" type="noConversion"/>
  <pageMargins left="0.78740157480314965" right="0.78740157480314965" top="0.19685039370078741" bottom="0.19685039370078741" header="0.51181102362204722" footer="0.51181102362204722"/>
  <pageSetup paperSize="9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F21"/>
  <sheetViews>
    <sheetView workbookViewId="0">
      <selection activeCell="B2" sqref="B2"/>
    </sheetView>
  </sheetViews>
  <sheetFormatPr defaultRowHeight="12.75" x14ac:dyDescent="0.2"/>
  <cols>
    <col min="1" max="1" width="66.140625" customWidth="1"/>
    <col min="2" max="2" width="15.7109375" customWidth="1"/>
    <col min="4" max="4" width="24.85546875" customWidth="1"/>
  </cols>
  <sheetData>
    <row r="1" spans="1:6" ht="18.75" customHeight="1" x14ac:dyDescent="0.2">
      <c r="A1" s="486" t="s">
        <v>364</v>
      </c>
      <c r="B1" s="486"/>
      <c r="C1" s="27"/>
      <c r="D1" s="486"/>
      <c r="E1" s="486"/>
      <c r="F1" s="486"/>
    </row>
    <row r="2" spans="1:6" ht="18.75" customHeight="1" x14ac:dyDescent="0.2">
      <c r="A2" s="215"/>
      <c r="B2" s="419">
        <v>43100</v>
      </c>
      <c r="C2" s="216"/>
      <c r="D2" s="489"/>
      <c r="E2" s="490"/>
      <c r="F2" s="490"/>
    </row>
    <row r="3" spans="1:6" ht="34.5" customHeight="1" x14ac:dyDescent="0.25">
      <c r="A3" s="588" t="s">
        <v>13</v>
      </c>
      <c r="B3" s="588"/>
      <c r="C3" s="217"/>
      <c r="D3" s="588"/>
      <c r="E3" s="588"/>
      <c r="F3" s="588"/>
    </row>
    <row r="4" spans="1:6" ht="20.25" customHeight="1" x14ac:dyDescent="0.25">
      <c r="A4" s="589" t="s">
        <v>325</v>
      </c>
      <c r="B4" s="589"/>
      <c r="C4" s="33"/>
      <c r="D4" s="589"/>
      <c r="E4" s="589"/>
      <c r="F4" s="589"/>
    </row>
    <row r="6" spans="1:6" x14ac:dyDescent="0.2">
      <c r="A6" s="587" t="s">
        <v>326</v>
      </c>
      <c r="B6" s="587"/>
    </row>
    <row r="7" spans="1:6" ht="26.25" customHeight="1" x14ac:dyDescent="0.2">
      <c r="A7" s="587"/>
      <c r="B7" s="587"/>
    </row>
    <row r="8" spans="1:6" x14ac:dyDescent="0.2">
      <c r="A8" s="239"/>
      <c r="B8" s="239"/>
    </row>
    <row r="9" spans="1:6" ht="20.25" customHeight="1" thickBot="1" x14ac:dyDescent="0.25">
      <c r="B9" s="4" t="s">
        <v>269</v>
      </c>
    </row>
    <row r="10" spans="1:6" ht="26.25" customHeight="1" x14ac:dyDescent="0.2">
      <c r="A10" s="374" t="s">
        <v>8</v>
      </c>
      <c r="B10" s="375"/>
    </row>
    <row r="11" spans="1:6" ht="27" customHeight="1" x14ac:dyDescent="0.2">
      <c r="A11" s="367" t="s">
        <v>336</v>
      </c>
      <c r="B11" s="368">
        <v>9134617</v>
      </c>
      <c r="E11" s="353"/>
    </row>
    <row r="12" spans="1:6" ht="27" customHeight="1" x14ac:dyDescent="0.2">
      <c r="A12" s="367" t="s">
        <v>337</v>
      </c>
      <c r="B12" s="368">
        <v>41650933</v>
      </c>
    </row>
    <row r="13" spans="1:6" ht="29.25" customHeight="1" x14ac:dyDescent="0.2">
      <c r="A13" s="367" t="s">
        <v>338</v>
      </c>
      <c r="B13" s="368">
        <v>21800103</v>
      </c>
    </row>
    <row r="14" spans="1:6" ht="27" customHeight="1" x14ac:dyDescent="0.2">
      <c r="A14" s="367" t="s">
        <v>339</v>
      </c>
      <c r="B14" s="368">
        <v>2031480</v>
      </c>
    </row>
    <row r="15" spans="1:6" ht="27" customHeight="1" x14ac:dyDescent="0.2">
      <c r="A15" s="377" t="s">
        <v>365</v>
      </c>
      <c r="B15" s="413">
        <v>1616480</v>
      </c>
    </row>
    <row r="16" spans="1:6" ht="27" customHeight="1" thickBot="1" x14ac:dyDescent="0.25">
      <c r="A16" s="372" t="s">
        <v>268</v>
      </c>
      <c r="B16" s="373">
        <f>SUM(B11:B15)</f>
        <v>76233613</v>
      </c>
    </row>
    <row r="21" spans="1:2" ht="15" x14ac:dyDescent="0.3">
      <c r="A21" s="16"/>
      <c r="B21" s="4"/>
    </row>
  </sheetData>
  <mergeCells count="8">
    <mergeCell ref="A6:B7"/>
    <mergeCell ref="D1:F1"/>
    <mergeCell ref="D2:F2"/>
    <mergeCell ref="D3:F3"/>
    <mergeCell ref="D4:F4"/>
    <mergeCell ref="A4:B4"/>
    <mergeCell ref="A1:B1"/>
    <mergeCell ref="A3:B3"/>
  </mergeCells>
  <phoneticPr fontId="0" type="noConversion"/>
  <pageMargins left="0.19685039370078741" right="0.19685039370078741" top="0.78740157480314965" bottom="0.78740157480314965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D16"/>
  <sheetViews>
    <sheetView workbookViewId="0">
      <selection activeCell="C3" sqref="C3"/>
    </sheetView>
  </sheetViews>
  <sheetFormatPr defaultRowHeight="12.75" x14ac:dyDescent="0.2"/>
  <cols>
    <col min="1" max="1" width="4.140625" customWidth="1"/>
    <col min="2" max="2" width="60.85546875" customWidth="1"/>
    <col min="3" max="3" width="13.140625" customWidth="1"/>
  </cols>
  <sheetData>
    <row r="1" spans="1:4" ht="15" x14ac:dyDescent="0.2">
      <c r="A1" s="500" t="s">
        <v>366</v>
      </c>
      <c r="B1" s="500"/>
      <c r="C1" s="500"/>
      <c r="D1" s="500"/>
    </row>
    <row r="2" spans="1:4" ht="14.25" x14ac:dyDescent="0.2">
      <c r="A2" s="518"/>
      <c r="B2" s="519"/>
      <c r="C2" s="519"/>
      <c r="D2" s="519"/>
    </row>
    <row r="3" spans="1:4" ht="17.25" customHeight="1" x14ac:dyDescent="0.2">
      <c r="C3" s="412">
        <v>43100</v>
      </c>
    </row>
    <row r="4" spans="1:4" ht="18" customHeight="1" x14ac:dyDescent="0.25">
      <c r="A4" s="589" t="s">
        <v>13</v>
      </c>
      <c r="B4" s="589"/>
      <c r="C4" s="589"/>
      <c r="D4" s="589"/>
    </row>
    <row r="5" spans="1:4" ht="15.75" x14ac:dyDescent="0.25">
      <c r="A5" s="591" t="s">
        <v>325</v>
      </c>
      <c r="B5" s="591"/>
      <c r="C5" s="591"/>
      <c r="D5" s="591"/>
    </row>
    <row r="6" spans="1:4" ht="15.75" x14ac:dyDescent="0.25">
      <c r="B6" s="32"/>
      <c r="C6" s="32"/>
    </row>
    <row r="7" spans="1:4" ht="15.75" customHeight="1" x14ac:dyDescent="0.25">
      <c r="A7" s="590" t="s">
        <v>241</v>
      </c>
      <c r="B7" s="590"/>
      <c r="C7" s="590"/>
      <c r="D7" s="590"/>
    </row>
    <row r="8" spans="1:4" ht="15.75" customHeight="1" x14ac:dyDescent="0.25">
      <c r="A8" s="311"/>
      <c r="B8" s="311"/>
      <c r="C8" s="311"/>
      <c r="D8" s="311"/>
    </row>
    <row r="9" spans="1:4" ht="15.75" customHeight="1" x14ac:dyDescent="0.25">
      <c r="A9" s="311"/>
      <c r="B9" s="311"/>
      <c r="C9" s="311"/>
      <c r="D9" s="311"/>
    </row>
    <row r="10" spans="1:4" ht="16.5" thickBot="1" x14ac:dyDescent="0.3">
      <c r="B10" s="298"/>
      <c r="C10" s="354" t="s">
        <v>12</v>
      </c>
    </row>
    <row r="11" spans="1:4" ht="25.5" customHeight="1" thickBot="1" x14ac:dyDescent="0.25">
      <c r="B11" s="382" t="s">
        <v>8</v>
      </c>
      <c r="C11" s="383"/>
    </row>
    <row r="12" spans="1:4" ht="24.95" customHeight="1" x14ac:dyDescent="0.2">
      <c r="B12" s="371" t="s">
        <v>342</v>
      </c>
      <c r="C12" s="381">
        <v>494</v>
      </c>
    </row>
    <row r="13" spans="1:4" ht="24.95" customHeight="1" x14ac:dyDescent="0.2">
      <c r="B13" s="367" t="s">
        <v>340</v>
      </c>
      <c r="C13" s="376">
        <v>3810</v>
      </c>
    </row>
    <row r="14" spans="1:4" ht="24.95" customHeight="1" x14ac:dyDescent="0.2">
      <c r="B14" s="367" t="s">
        <v>343</v>
      </c>
      <c r="C14" s="376">
        <v>3669</v>
      </c>
    </row>
    <row r="15" spans="1:4" ht="24.95" customHeight="1" thickBot="1" x14ac:dyDescent="0.25">
      <c r="B15" s="377" t="s">
        <v>344</v>
      </c>
      <c r="C15" s="378">
        <v>56</v>
      </c>
    </row>
    <row r="16" spans="1:4" ht="24.95" customHeight="1" thickBot="1" x14ac:dyDescent="0.25">
      <c r="B16" s="379" t="s">
        <v>341</v>
      </c>
      <c r="C16" s="380">
        <f>SUM(C12:C15)</f>
        <v>8029</v>
      </c>
    </row>
  </sheetData>
  <mergeCells count="5">
    <mergeCell ref="A7:D7"/>
    <mergeCell ref="A1:D1"/>
    <mergeCell ref="A2:D2"/>
    <mergeCell ref="A4:D4"/>
    <mergeCell ref="A5:D5"/>
  </mergeCells>
  <phoneticPr fontId="0" type="noConversion"/>
  <printOptions horizontalCentered="1" verticalCentered="1"/>
  <pageMargins left="0.78740157480314965" right="0.78740157480314965" top="0.78740157480314965" bottom="0.98425196850393704" header="0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28"/>
  <sheetViews>
    <sheetView topLeftCell="A10" workbookViewId="0">
      <selection activeCell="C28" sqref="C28"/>
    </sheetView>
  </sheetViews>
  <sheetFormatPr defaultRowHeight="12.75" x14ac:dyDescent="0.2"/>
  <cols>
    <col min="1" max="1" width="7.85546875" customWidth="1"/>
    <col min="2" max="2" width="53.28515625" customWidth="1"/>
    <col min="3" max="3" width="13.85546875" customWidth="1"/>
  </cols>
  <sheetData>
    <row r="5" spans="1:3" ht="15" customHeight="1" x14ac:dyDescent="0.2">
      <c r="B5" s="500" t="s">
        <v>367</v>
      </c>
      <c r="C5" s="500"/>
    </row>
    <row r="6" spans="1:3" ht="15" customHeight="1" x14ac:dyDescent="0.2">
      <c r="A6" s="518"/>
      <c r="B6" s="518"/>
    </row>
    <row r="7" spans="1:3" ht="15" customHeight="1" x14ac:dyDescent="0.2">
      <c r="A7" s="30"/>
      <c r="B7" s="30"/>
      <c r="C7" s="412">
        <v>42551</v>
      </c>
    </row>
    <row r="8" spans="1:3" ht="15.75" x14ac:dyDescent="0.25">
      <c r="B8" s="589" t="s">
        <v>13</v>
      </c>
      <c r="C8" s="589"/>
    </row>
    <row r="9" spans="1:3" ht="15.75" x14ac:dyDescent="0.25">
      <c r="B9" s="591" t="s">
        <v>325</v>
      </c>
      <c r="C9" s="591"/>
    </row>
    <row r="10" spans="1:3" ht="15.75" x14ac:dyDescent="0.25">
      <c r="A10" s="32"/>
      <c r="B10" s="32"/>
    </row>
    <row r="11" spans="1:3" ht="15.75" x14ac:dyDescent="0.25">
      <c r="B11" s="591" t="s">
        <v>201</v>
      </c>
      <c r="C11" s="591"/>
    </row>
    <row r="12" spans="1:3" ht="16.5" customHeight="1" x14ac:dyDescent="0.2"/>
    <row r="13" spans="1:3" ht="16.5" thickBot="1" x14ac:dyDescent="0.3">
      <c r="B13" s="297"/>
      <c r="C13" s="298" t="s">
        <v>12</v>
      </c>
    </row>
    <row r="14" spans="1:3" ht="15.75" x14ac:dyDescent="0.25">
      <c r="B14" s="387" t="s">
        <v>270</v>
      </c>
      <c r="C14" s="388"/>
    </row>
    <row r="15" spans="1:3" ht="15.75" x14ac:dyDescent="0.25">
      <c r="B15" s="389" t="s">
        <v>345</v>
      </c>
      <c r="C15" s="390">
        <v>400</v>
      </c>
    </row>
    <row r="16" spans="1:3" ht="15.75" x14ac:dyDescent="0.25">
      <c r="B16" s="389" t="s">
        <v>346</v>
      </c>
      <c r="C16" s="391">
        <v>2399</v>
      </c>
    </row>
    <row r="17" spans="2:3" ht="15.75" x14ac:dyDescent="0.25">
      <c r="B17" s="389" t="s">
        <v>347</v>
      </c>
      <c r="C17" s="390">
        <v>648</v>
      </c>
    </row>
    <row r="18" spans="2:3" ht="15.75" x14ac:dyDescent="0.25">
      <c r="B18" s="393" t="s">
        <v>271</v>
      </c>
      <c r="C18" s="394">
        <f>C15+C16+C17</f>
        <v>3447</v>
      </c>
    </row>
    <row r="19" spans="2:3" ht="15.75" x14ac:dyDescent="0.25">
      <c r="B19" s="389"/>
      <c r="C19" s="337"/>
    </row>
    <row r="20" spans="2:3" ht="15.75" x14ac:dyDescent="0.25">
      <c r="B20" s="395" t="s">
        <v>272</v>
      </c>
      <c r="C20" s="337"/>
    </row>
    <row r="21" spans="2:3" ht="15.75" x14ac:dyDescent="0.25">
      <c r="B21" s="389" t="s">
        <v>348</v>
      </c>
      <c r="C21" s="390"/>
    </row>
    <row r="22" spans="2:3" ht="15.75" x14ac:dyDescent="0.25">
      <c r="B22" s="392" t="s">
        <v>349</v>
      </c>
      <c r="C22" s="448">
        <v>11979</v>
      </c>
    </row>
    <row r="23" spans="2:3" ht="15.75" x14ac:dyDescent="0.25">
      <c r="B23" s="392" t="s">
        <v>382</v>
      </c>
      <c r="C23" s="448">
        <v>1397</v>
      </c>
    </row>
    <row r="24" spans="2:3" ht="15.75" x14ac:dyDescent="0.25">
      <c r="B24" s="392" t="s">
        <v>383</v>
      </c>
      <c r="C24" s="448">
        <v>16298</v>
      </c>
    </row>
    <row r="25" spans="2:3" ht="15.75" x14ac:dyDescent="0.25">
      <c r="B25" s="389" t="s">
        <v>350</v>
      </c>
      <c r="C25" s="390">
        <v>8012</v>
      </c>
    </row>
    <row r="26" spans="2:3" ht="16.5" thickBot="1" x14ac:dyDescent="0.3">
      <c r="B26" s="396" t="s">
        <v>271</v>
      </c>
      <c r="C26" s="397">
        <v>37686</v>
      </c>
    </row>
    <row r="27" spans="2:3" ht="16.5" thickBot="1" x14ac:dyDescent="0.3">
      <c r="B27" s="385"/>
      <c r="C27" s="384"/>
    </row>
    <row r="28" spans="2:3" ht="16.5" thickBot="1" x14ac:dyDescent="0.3">
      <c r="B28" s="315" t="s">
        <v>273</v>
      </c>
      <c r="C28" s="386">
        <f>C18+C26</f>
        <v>41133</v>
      </c>
    </row>
  </sheetData>
  <mergeCells count="5">
    <mergeCell ref="B11:C11"/>
    <mergeCell ref="A6:B6"/>
    <mergeCell ref="B5:C5"/>
    <mergeCell ref="B8:C8"/>
    <mergeCell ref="B9:C9"/>
  </mergeCells>
  <phoneticPr fontId="16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8"/>
  <sheetViews>
    <sheetView workbookViewId="0">
      <selection activeCell="E39" sqref="E39"/>
    </sheetView>
  </sheetViews>
  <sheetFormatPr defaultRowHeight="12.75" x14ac:dyDescent="0.2"/>
  <cols>
    <col min="2" max="2" width="59.85546875" customWidth="1"/>
    <col min="3" max="3" width="12.7109375" customWidth="1"/>
  </cols>
  <sheetData>
    <row r="3" spans="1:7" ht="15" customHeight="1" x14ac:dyDescent="0.2">
      <c r="A3" s="500" t="s">
        <v>356</v>
      </c>
      <c r="B3" s="500"/>
      <c r="C3" s="500"/>
      <c r="D3" s="500"/>
      <c r="E3" s="31"/>
      <c r="F3" s="31"/>
      <c r="G3" s="31"/>
    </row>
    <row r="4" spans="1:7" ht="15" customHeight="1" x14ac:dyDescent="0.2">
      <c r="A4" s="518"/>
      <c r="B4" s="519"/>
      <c r="C4" s="519"/>
      <c r="D4" s="519"/>
      <c r="E4" s="31"/>
      <c r="F4" s="31"/>
      <c r="G4" s="31"/>
    </row>
    <row r="5" spans="1:7" ht="15" x14ac:dyDescent="0.2">
      <c r="B5" s="30"/>
      <c r="C5" s="30"/>
      <c r="D5" s="30"/>
      <c r="E5" s="30"/>
    </row>
    <row r="6" spans="1:7" ht="15.75" x14ac:dyDescent="0.25">
      <c r="A6" s="589" t="s">
        <v>13</v>
      </c>
      <c r="B6" s="589"/>
      <c r="C6" s="589"/>
      <c r="D6" s="589"/>
      <c r="E6" s="33"/>
      <c r="F6" s="33"/>
      <c r="G6" s="33"/>
    </row>
    <row r="7" spans="1:7" ht="15.75" x14ac:dyDescent="0.25">
      <c r="A7" s="591" t="s">
        <v>325</v>
      </c>
      <c r="B7" s="591"/>
      <c r="C7" s="591"/>
      <c r="D7" s="591"/>
      <c r="E7" s="34"/>
      <c r="F7" s="34"/>
      <c r="G7" s="34"/>
    </row>
    <row r="10" spans="1:7" ht="15.75" x14ac:dyDescent="0.25">
      <c r="A10" s="592" t="s">
        <v>98</v>
      </c>
      <c r="B10" s="592"/>
      <c r="C10" s="592"/>
      <c r="D10" s="592"/>
      <c r="E10" s="35"/>
      <c r="F10" s="35"/>
      <c r="G10" s="35"/>
    </row>
    <row r="11" spans="1:7" x14ac:dyDescent="0.2">
      <c r="B11" s="412">
        <v>43100</v>
      </c>
    </row>
    <row r="13" spans="1:7" ht="13.5" thickBot="1" x14ac:dyDescent="0.25">
      <c r="C13" s="4" t="s">
        <v>12</v>
      </c>
      <c r="D13" s="10"/>
    </row>
    <row r="14" spans="1:7" ht="19.5" customHeight="1" x14ac:dyDescent="0.25">
      <c r="B14" s="37" t="s">
        <v>6</v>
      </c>
      <c r="C14" s="482">
        <v>8264</v>
      </c>
    </row>
    <row r="15" spans="1:7" ht="15" x14ac:dyDescent="0.25">
      <c r="B15" s="38"/>
      <c r="C15" s="483"/>
    </row>
    <row r="16" spans="1:7" ht="15" x14ac:dyDescent="0.25">
      <c r="B16" s="36" t="s">
        <v>355</v>
      </c>
      <c r="C16" s="484">
        <v>36983</v>
      </c>
    </row>
    <row r="17" spans="2:3" ht="15" thickBot="1" x14ac:dyDescent="0.25">
      <c r="B17" s="39"/>
      <c r="C17" s="485"/>
    </row>
    <row r="18" spans="2:3" ht="15.75" thickBot="1" x14ac:dyDescent="0.3">
      <c r="B18" s="29" t="s">
        <v>99</v>
      </c>
      <c r="C18" s="40">
        <v>45247</v>
      </c>
    </row>
  </sheetData>
  <mergeCells count="5">
    <mergeCell ref="A3:D3"/>
    <mergeCell ref="A6:D6"/>
    <mergeCell ref="A7:D7"/>
    <mergeCell ref="A10:D10"/>
    <mergeCell ref="A4:D4"/>
  </mergeCells>
  <phoneticPr fontId="16" type="noConversion"/>
  <pageMargins left="0.75" right="0.75" top="1" bottom="1" header="0.5" footer="0.5"/>
  <pageSetup paperSize="9" orientation="portrait" horizontalDpi="4294967293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80"/>
  <sheetViews>
    <sheetView tabSelected="1" topLeftCell="A49" workbookViewId="0">
      <selection activeCell="G69" sqref="G69"/>
    </sheetView>
  </sheetViews>
  <sheetFormatPr defaultRowHeight="12.75" x14ac:dyDescent="0.2"/>
  <cols>
    <col min="1" max="1" width="6.7109375" customWidth="1"/>
    <col min="2" max="2" width="45.140625" customWidth="1"/>
  </cols>
  <sheetData>
    <row r="1" spans="1:5" ht="15" customHeight="1" x14ac:dyDescent="0.2">
      <c r="A1" s="500" t="s">
        <v>368</v>
      </c>
      <c r="B1" s="500"/>
      <c r="C1" s="500"/>
      <c r="D1" s="500"/>
      <c r="E1" s="500"/>
    </row>
    <row r="2" spans="1:5" ht="15" customHeight="1" x14ac:dyDescent="0.2">
      <c r="A2" s="518"/>
      <c r="B2" s="519"/>
      <c r="C2" s="519"/>
      <c r="D2" s="519"/>
      <c r="E2" s="519"/>
    </row>
    <row r="3" spans="1:5" ht="15" x14ac:dyDescent="0.2">
      <c r="A3" s="30"/>
      <c r="B3" s="30"/>
      <c r="C3" s="30"/>
      <c r="D3" s="30"/>
      <c r="E3" s="412">
        <v>43100</v>
      </c>
    </row>
    <row r="4" spans="1:5" ht="15.75" x14ac:dyDescent="0.25">
      <c r="A4" s="589" t="s">
        <v>13</v>
      </c>
      <c r="B4" s="589"/>
      <c r="C4" s="589"/>
      <c r="D4" s="589"/>
      <c r="E4" s="589"/>
    </row>
    <row r="5" spans="1:5" ht="15.75" x14ac:dyDescent="0.25">
      <c r="A5" s="591" t="s">
        <v>325</v>
      </c>
      <c r="B5" s="591"/>
      <c r="C5" s="591"/>
      <c r="D5" s="591"/>
      <c r="E5" s="591"/>
    </row>
    <row r="6" spans="1:5" ht="15" x14ac:dyDescent="0.25">
      <c r="A6" s="78"/>
      <c r="B6" s="78"/>
      <c r="C6" s="78"/>
      <c r="D6" s="78"/>
      <c r="E6" s="78"/>
    </row>
    <row r="7" spans="1:5" ht="15.75" thickBot="1" x14ac:dyDescent="0.3">
      <c r="A7" s="41"/>
      <c r="B7" s="42"/>
      <c r="C7" s="42"/>
      <c r="D7" s="43"/>
      <c r="E7" s="43"/>
    </row>
    <row r="8" spans="1:5" ht="14.25" x14ac:dyDescent="0.2">
      <c r="A8" s="596" t="s">
        <v>100</v>
      </c>
      <c r="B8" s="596"/>
      <c r="C8" s="596"/>
      <c r="D8" s="596"/>
      <c r="E8" s="596"/>
    </row>
    <row r="9" spans="1:5" ht="15.75" thickBot="1" x14ac:dyDescent="0.3">
      <c r="A9" s="44" t="s">
        <v>101</v>
      </c>
      <c r="B9" s="44" t="s">
        <v>8</v>
      </c>
      <c r="C9" s="44">
        <v>2016</v>
      </c>
      <c r="D9" s="45">
        <v>2017</v>
      </c>
      <c r="E9" s="45">
        <v>2018</v>
      </c>
    </row>
    <row r="10" spans="1:5" ht="15" customHeight="1" x14ac:dyDescent="0.25">
      <c r="A10" s="46" t="s">
        <v>102</v>
      </c>
      <c r="B10" s="243" t="s">
        <v>181</v>
      </c>
      <c r="C10" s="48">
        <v>19522</v>
      </c>
      <c r="D10" s="48">
        <v>6000</v>
      </c>
      <c r="E10" s="48">
        <v>7000</v>
      </c>
    </row>
    <row r="11" spans="1:5" ht="15" customHeight="1" x14ac:dyDescent="0.25">
      <c r="A11" s="49" t="s">
        <v>103</v>
      </c>
      <c r="B11" s="243" t="s">
        <v>274</v>
      </c>
      <c r="C11" s="255">
        <v>50254</v>
      </c>
      <c r="D11" s="51">
        <v>52000</v>
      </c>
      <c r="E11" s="51">
        <v>53000</v>
      </c>
    </row>
    <row r="12" spans="1:5" ht="15" customHeight="1" x14ac:dyDescent="0.25">
      <c r="A12" s="49" t="s">
        <v>52</v>
      </c>
      <c r="B12" s="242" t="s">
        <v>275</v>
      </c>
      <c r="C12" s="254">
        <v>76234</v>
      </c>
      <c r="D12" s="51">
        <v>76000</v>
      </c>
      <c r="E12" s="51">
        <v>76000</v>
      </c>
    </row>
    <row r="13" spans="1:5" ht="15.75" customHeight="1" x14ac:dyDescent="0.25">
      <c r="A13" s="49" t="s">
        <v>53</v>
      </c>
      <c r="B13" s="50" t="s">
        <v>244</v>
      </c>
      <c r="C13" s="51">
        <v>13265</v>
      </c>
      <c r="D13" s="51">
        <v>9000</v>
      </c>
      <c r="E13" s="51">
        <v>10000</v>
      </c>
    </row>
    <row r="14" spans="1:5" ht="15" customHeight="1" x14ac:dyDescent="0.25">
      <c r="A14" s="49" t="s">
        <v>104</v>
      </c>
      <c r="B14" s="50" t="s">
        <v>206</v>
      </c>
      <c r="C14" s="114">
        <v>53624</v>
      </c>
      <c r="D14" s="51">
        <v>56000</v>
      </c>
      <c r="E14" s="51">
        <v>55000</v>
      </c>
    </row>
    <row r="15" spans="1:5" ht="15" customHeight="1" x14ac:dyDescent="0.25">
      <c r="A15" s="49" t="s">
        <v>105</v>
      </c>
      <c r="B15" s="50" t="s">
        <v>106</v>
      </c>
      <c r="C15" s="51"/>
      <c r="D15" s="51"/>
      <c r="E15" s="51"/>
    </row>
    <row r="16" spans="1:5" ht="15" customHeight="1" x14ac:dyDescent="0.25">
      <c r="A16" s="49" t="s">
        <v>56</v>
      </c>
      <c r="B16" s="50" t="s">
        <v>107</v>
      </c>
      <c r="C16" s="51"/>
      <c r="D16" s="51"/>
      <c r="E16" s="51"/>
    </row>
    <row r="17" spans="1:5" ht="15" customHeight="1" x14ac:dyDescent="0.25">
      <c r="A17" s="49" t="s">
        <v>108</v>
      </c>
      <c r="B17" s="50" t="s">
        <v>375</v>
      </c>
      <c r="C17" s="51">
        <v>2634</v>
      </c>
      <c r="D17" s="51"/>
      <c r="E17" s="51"/>
    </row>
    <row r="18" spans="1:5" ht="15" customHeight="1" x14ac:dyDescent="0.25">
      <c r="A18" s="49" t="s">
        <v>58</v>
      </c>
      <c r="B18" s="50" t="s">
        <v>109</v>
      </c>
      <c r="C18" s="51"/>
      <c r="D18" s="51"/>
      <c r="E18" s="51"/>
    </row>
    <row r="19" spans="1:5" ht="15" customHeight="1" thickBot="1" x14ac:dyDescent="0.3">
      <c r="A19" s="49" t="s">
        <v>110</v>
      </c>
      <c r="B19" s="52" t="s">
        <v>111</v>
      </c>
      <c r="C19" s="3">
        <v>36120</v>
      </c>
      <c r="D19" s="53">
        <v>15500</v>
      </c>
      <c r="E19" s="53">
        <v>12500</v>
      </c>
    </row>
    <row r="20" spans="1:5" ht="15" customHeight="1" thickBot="1" x14ac:dyDescent="0.3">
      <c r="A20" s="54" t="s">
        <v>60</v>
      </c>
      <c r="B20" s="55" t="s">
        <v>112</v>
      </c>
      <c r="C20" s="56">
        <f>SUM(C10:C19)</f>
        <v>251653</v>
      </c>
      <c r="D20" s="56">
        <f>SUM(D10:D19)</f>
        <v>214500</v>
      </c>
      <c r="E20" s="56">
        <f>SUM(E10:E19)</f>
        <v>213500</v>
      </c>
    </row>
    <row r="21" spans="1:5" ht="15" customHeight="1" x14ac:dyDescent="0.25">
      <c r="A21" s="49" t="s">
        <v>113</v>
      </c>
      <c r="B21" s="47" t="s">
        <v>3</v>
      </c>
      <c r="C21" s="259">
        <v>64644</v>
      </c>
      <c r="D21" s="48">
        <v>65000</v>
      </c>
      <c r="E21" s="48">
        <v>66000</v>
      </c>
    </row>
    <row r="22" spans="1:5" ht="15" customHeight="1" x14ac:dyDescent="0.25">
      <c r="A22" s="49" t="s">
        <v>62</v>
      </c>
      <c r="B22" s="50" t="s">
        <v>114</v>
      </c>
      <c r="C22" s="260">
        <v>15914</v>
      </c>
      <c r="D22" s="51">
        <v>14500</v>
      </c>
      <c r="E22" s="51">
        <v>15000</v>
      </c>
    </row>
    <row r="23" spans="1:5" ht="15" customHeight="1" x14ac:dyDescent="0.25">
      <c r="A23" s="49" t="s">
        <v>115</v>
      </c>
      <c r="B23" s="50" t="s">
        <v>116</v>
      </c>
      <c r="C23" s="260">
        <v>49858</v>
      </c>
      <c r="D23" s="51">
        <v>43000</v>
      </c>
      <c r="E23" s="51">
        <v>43000</v>
      </c>
    </row>
    <row r="24" spans="1:5" ht="15" customHeight="1" x14ac:dyDescent="0.25">
      <c r="A24" s="49" t="s">
        <v>64</v>
      </c>
      <c r="B24" s="50" t="s">
        <v>245</v>
      </c>
      <c r="C24" s="51">
        <v>2423</v>
      </c>
      <c r="D24" s="51">
        <v>1500</v>
      </c>
      <c r="E24" s="51">
        <v>1500</v>
      </c>
    </row>
    <row r="25" spans="1:5" ht="15" customHeight="1" x14ac:dyDescent="0.25">
      <c r="A25" s="49" t="s">
        <v>65</v>
      </c>
      <c r="B25" s="50" t="s">
        <v>246</v>
      </c>
      <c r="C25" s="121">
        <v>2605</v>
      </c>
      <c r="D25" s="51">
        <v>3000</v>
      </c>
      <c r="E25" s="51">
        <v>2500</v>
      </c>
    </row>
    <row r="26" spans="1:5" ht="15" customHeight="1" x14ac:dyDescent="0.25">
      <c r="A26" s="49" t="s">
        <v>117</v>
      </c>
      <c r="B26" s="50" t="s">
        <v>118</v>
      </c>
      <c r="C26" s="51"/>
      <c r="D26" s="51"/>
      <c r="E26" s="51"/>
    </row>
    <row r="27" spans="1:5" ht="15" customHeight="1" x14ac:dyDescent="0.25">
      <c r="A27" s="49" t="s">
        <v>67</v>
      </c>
      <c r="B27" s="50" t="s">
        <v>119</v>
      </c>
      <c r="C27" s="51">
        <v>8029</v>
      </c>
      <c r="D27" s="51">
        <v>6000</v>
      </c>
      <c r="E27" s="51">
        <v>6000</v>
      </c>
    </row>
    <row r="28" spans="1:5" ht="15" customHeight="1" x14ac:dyDescent="0.25">
      <c r="A28" s="49" t="s">
        <v>120</v>
      </c>
      <c r="B28" s="50" t="s">
        <v>121</v>
      </c>
      <c r="C28" s="51">
        <v>5032</v>
      </c>
      <c r="D28" s="51"/>
      <c r="E28" s="51"/>
    </row>
    <row r="29" spans="1:5" ht="15" customHeight="1" x14ac:dyDescent="0.25">
      <c r="A29" s="49" t="s">
        <v>69</v>
      </c>
      <c r="B29" s="50" t="s">
        <v>206</v>
      </c>
      <c r="C29" s="51">
        <v>51984</v>
      </c>
      <c r="D29" s="51">
        <v>56000</v>
      </c>
      <c r="E29" s="51">
        <v>55000</v>
      </c>
    </row>
    <row r="30" spans="1:5" ht="15" customHeight="1" x14ac:dyDescent="0.25">
      <c r="A30" s="49" t="s">
        <v>70</v>
      </c>
      <c r="B30" s="50" t="s">
        <v>247</v>
      </c>
      <c r="C30" s="51"/>
      <c r="D30" s="51"/>
      <c r="E30" s="51"/>
    </row>
    <row r="31" spans="1:5" ht="15" customHeight="1" x14ac:dyDescent="0.25">
      <c r="A31" s="49" t="s">
        <v>122</v>
      </c>
      <c r="B31" s="50" t="s">
        <v>123</v>
      </c>
      <c r="C31" s="51"/>
      <c r="D31" s="51"/>
      <c r="E31" s="51"/>
    </row>
    <row r="32" spans="1:5" ht="15" customHeight="1" thickBot="1" x14ac:dyDescent="0.3">
      <c r="A32" s="49" t="s">
        <v>124</v>
      </c>
      <c r="B32" s="52" t="s">
        <v>98</v>
      </c>
      <c r="C32" s="615">
        <v>8264</v>
      </c>
      <c r="D32" s="53">
        <v>13500</v>
      </c>
      <c r="E32" s="53">
        <v>14500</v>
      </c>
    </row>
    <row r="33" spans="1:5" ht="15" customHeight="1" thickBot="1" x14ac:dyDescent="0.3">
      <c r="A33" s="57" t="s">
        <v>73</v>
      </c>
      <c r="B33" s="58" t="s">
        <v>125</v>
      </c>
      <c r="C33" s="59">
        <f>SUM(C21:C32)</f>
        <v>208753</v>
      </c>
      <c r="D33" s="59">
        <f>SUM(D21:D32)</f>
        <v>202500</v>
      </c>
      <c r="E33" s="59">
        <f>SUM(E21:E32)</f>
        <v>203500</v>
      </c>
    </row>
    <row r="34" spans="1:5" ht="15" customHeight="1" x14ac:dyDescent="0.25">
      <c r="A34" s="90"/>
      <c r="B34" s="91"/>
      <c r="C34" s="92"/>
      <c r="D34" s="92"/>
      <c r="E34" s="92"/>
    </row>
    <row r="35" spans="1:5" ht="15" customHeight="1" x14ac:dyDescent="0.25">
      <c r="A35" s="90"/>
      <c r="B35" s="93"/>
      <c r="C35" s="94"/>
      <c r="D35" s="94"/>
      <c r="E35" s="94"/>
    </row>
    <row r="36" spans="1:5" ht="15" customHeight="1" x14ac:dyDescent="0.25">
      <c r="A36" s="90"/>
      <c r="B36" s="93"/>
      <c r="C36" s="94"/>
      <c r="D36" s="94"/>
      <c r="E36" s="94"/>
    </row>
    <row r="37" spans="1:5" ht="15" customHeight="1" x14ac:dyDescent="0.25">
      <c r="A37" s="90"/>
      <c r="B37" s="93"/>
      <c r="C37" s="94"/>
      <c r="D37" s="94"/>
      <c r="E37" s="94"/>
    </row>
    <row r="38" spans="1:5" ht="15" customHeight="1" x14ac:dyDescent="0.25">
      <c r="A38" s="90"/>
      <c r="B38" s="93"/>
      <c r="C38" s="94"/>
      <c r="D38" s="94"/>
      <c r="E38" s="94"/>
    </row>
    <row r="39" spans="1:5" ht="15" customHeight="1" x14ac:dyDescent="0.25">
      <c r="A39" s="90"/>
      <c r="B39" s="93"/>
      <c r="C39" s="94"/>
      <c r="D39" s="94"/>
      <c r="E39" s="94"/>
    </row>
    <row r="40" spans="1:5" ht="15" customHeight="1" x14ac:dyDescent="0.25">
      <c r="A40" s="90"/>
      <c r="B40" s="93"/>
      <c r="C40" s="94"/>
      <c r="D40" s="94"/>
      <c r="E40" s="94"/>
    </row>
    <row r="41" spans="1:5" ht="15" customHeight="1" x14ac:dyDescent="0.25">
      <c r="A41" s="90"/>
      <c r="B41" s="93"/>
      <c r="C41" s="94"/>
      <c r="D41" s="94"/>
      <c r="E41" s="94"/>
    </row>
    <row r="42" spans="1:5" ht="15" customHeight="1" x14ac:dyDescent="0.25">
      <c r="A42" s="90"/>
      <c r="B42" s="93"/>
      <c r="C42" s="94"/>
      <c r="D42" s="94"/>
      <c r="E42" s="94"/>
    </row>
    <row r="43" spans="1:5" ht="15" customHeight="1" x14ac:dyDescent="0.25">
      <c r="A43" s="90"/>
      <c r="B43" s="93"/>
      <c r="C43" s="94"/>
      <c r="D43" s="94"/>
      <c r="E43" s="94"/>
    </row>
    <row r="44" spans="1:5" ht="15" customHeight="1" x14ac:dyDescent="0.25">
      <c r="A44" s="90"/>
      <c r="B44" s="93"/>
      <c r="C44" s="94"/>
      <c r="D44" s="94"/>
      <c r="E44" s="94"/>
    </row>
    <row r="45" spans="1:5" ht="15" customHeight="1" x14ac:dyDescent="0.25">
      <c r="A45" s="90"/>
      <c r="B45" s="93"/>
      <c r="C45" s="94"/>
      <c r="D45" s="94"/>
      <c r="E45" s="94"/>
    </row>
    <row r="46" spans="1:5" ht="15" customHeight="1" x14ac:dyDescent="0.25">
      <c r="A46" s="90"/>
      <c r="B46" s="93"/>
      <c r="C46" s="94"/>
      <c r="D46" s="94"/>
      <c r="E46" s="94"/>
    </row>
    <row r="47" spans="1:5" ht="15" customHeight="1" x14ac:dyDescent="0.25">
      <c r="A47" s="60"/>
      <c r="B47" s="61"/>
      <c r="C47" s="62"/>
      <c r="D47" s="62"/>
      <c r="E47" s="62"/>
    </row>
    <row r="48" spans="1:5" ht="15" customHeight="1" x14ac:dyDescent="0.25">
      <c r="A48" s="60"/>
      <c r="B48" s="61"/>
      <c r="C48" s="62"/>
      <c r="D48" s="62"/>
      <c r="E48" s="62"/>
    </row>
    <row r="49" spans="1:5" ht="15" customHeight="1" thickBot="1" x14ac:dyDescent="0.3">
      <c r="A49" s="63"/>
      <c r="B49" s="64"/>
      <c r="C49" s="597"/>
      <c r="D49" s="597"/>
      <c r="E49" s="597"/>
    </row>
    <row r="50" spans="1:5" ht="15" customHeight="1" thickBot="1" x14ac:dyDescent="0.25">
      <c r="A50" s="593" t="s">
        <v>126</v>
      </c>
      <c r="B50" s="594"/>
      <c r="C50" s="594"/>
      <c r="D50" s="594"/>
      <c r="E50" s="595"/>
    </row>
    <row r="51" spans="1:5" ht="15" customHeight="1" thickBot="1" x14ac:dyDescent="0.3">
      <c r="A51" s="65" t="s">
        <v>101</v>
      </c>
      <c r="B51" s="65" t="s">
        <v>8</v>
      </c>
      <c r="C51" s="44">
        <v>2016</v>
      </c>
      <c r="D51" s="45">
        <v>2017</v>
      </c>
      <c r="E51" s="45">
        <v>2018</v>
      </c>
    </row>
    <row r="52" spans="1:5" ht="15" customHeight="1" x14ac:dyDescent="0.25">
      <c r="A52" s="66" t="s">
        <v>74</v>
      </c>
      <c r="B52" s="67" t="s">
        <v>127</v>
      </c>
      <c r="C52" s="68">
        <v>35339</v>
      </c>
      <c r="D52" s="68">
        <v>5000</v>
      </c>
      <c r="E52" s="68">
        <v>4000</v>
      </c>
    </row>
    <row r="53" spans="1:5" ht="15" customHeight="1" x14ac:dyDescent="0.25">
      <c r="A53" s="46" t="s">
        <v>75</v>
      </c>
      <c r="B53" s="47" t="s">
        <v>128</v>
      </c>
      <c r="C53" s="48"/>
      <c r="D53" s="48"/>
      <c r="E53" s="48"/>
    </row>
    <row r="54" spans="1:5" ht="15" customHeight="1" x14ac:dyDescent="0.25">
      <c r="A54" s="69" t="s">
        <v>76</v>
      </c>
      <c r="B54" s="70" t="s">
        <v>243</v>
      </c>
      <c r="C54" s="71"/>
      <c r="D54" s="72"/>
      <c r="E54" s="72"/>
    </row>
    <row r="55" spans="1:5" ht="15" customHeight="1" x14ac:dyDescent="0.25">
      <c r="A55" s="49" t="s">
        <v>77</v>
      </c>
      <c r="B55" s="50" t="s">
        <v>129</v>
      </c>
      <c r="C55" s="51"/>
      <c r="D55" s="51"/>
      <c r="E55" s="51"/>
    </row>
    <row r="56" spans="1:5" ht="15" customHeight="1" x14ac:dyDescent="0.25">
      <c r="A56" s="46" t="s">
        <v>78</v>
      </c>
      <c r="B56" s="47" t="s">
        <v>130</v>
      </c>
      <c r="C56" s="48"/>
      <c r="D56" s="73"/>
      <c r="E56" s="73"/>
    </row>
    <row r="57" spans="1:5" ht="15" customHeight="1" x14ac:dyDescent="0.25">
      <c r="A57" s="49" t="s">
        <v>79</v>
      </c>
      <c r="B57" s="50" t="s">
        <v>131</v>
      </c>
      <c r="C57" s="74"/>
      <c r="D57" s="75"/>
      <c r="E57" s="75"/>
    </row>
    <row r="58" spans="1:5" ht="15" customHeight="1" x14ac:dyDescent="0.25">
      <c r="A58" s="46" t="s">
        <v>80</v>
      </c>
      <c r="B58" s="47" t="s">
        <v>132</v>
      </c>
      <c r="C58" s="48"/>
      <c r="D58" s="48"/>
      <c r="E58" s="48"/>
    </row>
    <row r="59" spans="1:5" ht="15" customHeight="1" x14ac:dyDescent="0.25">
      <c r="A59" s="46" t="s">
        <v>81</v>
      </c>
      <c r="B59" s="47" t="s">
        <v>133</v>
      </c>
      <c r="C59" s="48"/>
      <c r="D59" s="48"/>
      <c r="E59" s="48"/>
    </row>
    <row r="60" spans="1:5" ht="28.5" customHeight="1" x14ac:dyDescent="0.25">
      <c r="A60" s="46" t="s">
        <v>82</v>
      </c>
      <c r="B60" s="47" t="s">
        <v>134</v>
      </c>
      <c r="C60" s="48"/>
      <c r="D60" s="48"/>
      <c r="E60" s="48"/>
    </row>
    <row r="61" spans="1:5" ht="15" customHeight="1" x14ac:dyDescent="0.25">
      <c r="A61" s="46" t="s">
        <v>83</v>
      </c>
      <c r="B61" s="47" t="s">
        <v>135</v>
      </c>
      <c r="C61" s="48"/>
      <c r="D61" s="48"/>
      <c r="E61" s="48"/>
    </row>
    <row r="62" spans="1:5" ht="15" customHeight="1" x14ac:dyDescent="0.25">
      <c r="A62" s="46" t="s">
        <v>84</v>
      </c>
      <c r="B62" s="47" t="s">
        <v>136</v>
      </c>
      <c r="C62" s="48"/>
      <c r="D62" s="48"/>
      <c r="E62" s="48"/>
    </row>
    <row r="63" spans="1:5" ht="15" customHeight="1" thickBot="1" x14ac:dyDescent="0.3">
      <c r="A63" s="69" t="s">
        <v>85</v>
      </c>
      <c r="B63" s="70" t="s">
        <v>137</v>
      </c>
      <c r="C63" s="76"/>
      <c r="D63" s="71">
        <v>5000</v>
      </c>
      <c r="E63" s="71">
        <v>5000</v>
      </c>
    </row>
    <row r="64" spans="1:5" ht="15" customHeight="1" thickBot="1" x14ac:dyDescent="0.3">
      <c r="A64" s="77" t="s">
        <v>86</v>
      </c>
      <c r="B64" s="55" t="s">
        <v>138</v>
      </c>
      <c r="C64" s="56">
        <f>SUM(C52:C63)</f>
        <v>35339</v>
      </c>
      <c r="D64" s="56">
        <f>SUM(D52:D63)</f>
        <v>10000</v>
      </c>
      <c r="E64" s="56">
        <f>SUM(E52:E63)</f>
        <v>9000</v>
      </c>
    </row>
    <row r="65" spans="1:9" ht="15" customHeight="1" x14ac:dyDescent="0.25">
      <c r="A65" s="46" t="s">
        <v>87</v>
      </c>
      <c r="B65" s="47" t="s">
        <v>139</v>
      </c>
      <c r="C65" s="48">
        <v>3570</v>
      </c>
      <c r="D65" s="48">
        <v>9000</v>
      </c>
      <c r="E65" s="48">
        <v>7000</v>
      </c>
    </row>
    <row r="66" spans="1:9" ht="15" customHeight="1" x14ac:dyDescent="0.25">
      <c r="A66" s="46" t="s">
        <v>88</v>
      </c>
      <c r="B66" s="47" t="s">
        <v>140</v>
      </c>
      <c r="C66" s="48">
        <v>37686</v>
      </c>
      <c r="D66" s="48">
        <v>9000</v>
      </c>
      <c r="E66" s="48">
        <v>8000</v>
      </c>
    </row>
    <row r="67" spans="1:9" ht="15" customHeight="1" x14ac:dyDescent="0.25">
      <c r="A67" s="46" t="s">
        <v>89</v>
      </c>
      <c r="B67" s="47" t="s">
        <v>141</v>
      </c>
      <c r="C67" s="48"/>
      <c r="D67" s="48"/>
      <c r="E67" s="48"/>
    </row>
    <row r="68" spans="1:9" ht="15" customHeight="1" x14ac:dyDescent="0.25">
      <c r="A68" s="46" t="s">
        <v>90</v>
      </c>
      <c r="B68" s="47" t="s">
        <v>142</v>
      </c>
      <c r="C68" s="48"/>
      <c r="D68" s="48"/>
      <c r="E68" s="48"/>
    </row>
    <row r="69" spans="1:9" ht="15" customHeight="1" x14ac:dyDescent="0.25">
      <c r="A69" s="46" t="s">
        <v>91</v>
      </c>
      <c r="B69" s="47" t="s">
        <v>143</v>
      </c>
      <c r="C69" s="48"/>
      <c r="D69" s="48"/>
      <c r="E69" s="48"/>
    </row>
    <row r="70" spans="1:9" ht="15" customHeight="1" x14ac:dyDescent="0.25">
      <c r="A70" s="46" t="s">
        <v>92</v>
      </c>
      <c r="B70" s="47" t="s">
        <v>144</v>
      </c>
      <c r="C70" s="48"/>
      <c r="D70" s="48"/>
      <c r="E70" s="48"/>
    </row>
    <row r="71" spans="1:9" ht="15" customHeight="1" x14ac:dyDescent="0.25">
      <c r="A71" s="46" t="s">
        <v>93</v>
      </c>
      <c r="B71" s="47" t="s">
        <v>145</v>
      </c>
      <c r="C71" s="48"/>
      <c r="D71" s="48"/>
      <c r="E71" s="48"/>
    </row>
    <row r="72" spans="1:9" ht="15" customHeight="1" x14ac:dyDescent="0.25">
      <c r="A72" s="46" t="s">
        <v>94</v>
      </c>
      <c r="B72" s="47" t="s">
        <v>146</v>
      </c>
      <c r="C72" s="48"/>
      <c r="D72" s="48"/>
      <c r="E72" s="48"/>
    </row>
    <row r="73" spans="1:9" ht="15" customHeight="1" x14ac:dyDescent="0.25">
      <c r="A73" s="46" t="s">
        <v>95</v>
      </c>
      <c r="B73" s="47" t="s">
        <v>147</v>
      </c>
      <c r="C73" s="48"/>
      <c r="D73" s="48"/>
      <c r="E73" s="48"/>
    </row>
    <row r="74" spans="1:9" ht="15" customHeight="1" x14ac:dyDescent="0.25">
      <c r="A74" s="46" t="s">
        <v>96</v>
      </c>
      <c r="B74" s="47" t="s">
        <v>148</v>
      </c>
      <c r="C74" s="48"/>
      <c r="D74" s="48"/>
      <c r="E74" s="48"/>
    </row>
    <row r="75" spans="1:9" ht="15" customHeight="1" thickBot="1" x14ac:dyDescent="0.3">
      <c r="A75" s="69" t="s">
        <v>149</v>
      </c>
      <c r="B75" s="70" t="s">
        <v>98</v>
      </c>
      <c r="C75" s="616">
        <v>36983</v>
      </c>
      <c r="D75" s="71">
        <v>4000</v>
      </c>
      <c r="E75" s="71">
        <v>4000</v>
      </c>
    </row>
    <row r="76" spans="1:9" ht="15" customHeight="1" thickBot="1" x14ac:dyDescent="0.3">
      <c r="A76" s="77" t="s">
        <v>150</v>
      </c>
      <c r="B76" s="172" t="s">
        <v>151</v>
      </c>
      <c r="C76" s="56">
        <f>SUM(C65:C75)</f>
        <v>78239</v>
      </c>
      <c r="D76" s="56">
        <f>SUM(D65:D75)</f>
        <v>22000</v>
      </c>
      <c r="E76" s="56">
        <f>SUM(E65:E75)</f>
        <v>19000</v>
      </c>
    </row>
    <row r="77" spans="1:9" ht="15" customHeight="1" thickBot="1" x14ac:dyDescent="0.25">
      <c r="A77" s="174" t="s">
        <v>152</v>
      </c>
      <c r="B77" s="167" t="s">
        <v>153</v>
      </c>
      <c r="C77" s="56">
        <f>C20+C64</f>
        <v>286992</v>
      </c>
      <c r="D77" s="56">
        <f>D20+D64</f>
        <v>224500</v>
      </c>
      <c r="E77" s="56">
        <f>E20+E64</f>
        <v>222500</v>
      </c>
      <c r="H77" s="14"/>
      <c r="I77" s="14"/>
    </row>
    <row r="78" spans="1:9" ht="15" customHeight="1" thickBot="1" x14ac:dyDescent="0.25">
      <c r="A78" s="175" t="s">
        <v>154</v>
      </c>
      <c r="B78" s="168" t="s">
        <v>155</v>
      </c>
      <c r="C78" s="169">
        <f>C33+C76</f>
        <v>286992</v>
      </c>
      <c r="D78" s="169">
        <f>D33+D76</f>
        <v>224500</v>
      </c>
      <c r="E78" s="169">
        <f>E33+E76</f>
        <v>222500</v>
      </c>
    </row>
    <row r="79" spans="1:9" ht="15.75" thickBot="1" x14ac:dyDescent="0.3">
      <c r="A79" s="174" t="s">
        <v>211</v>
      </c>
      <c r="B79" s="173" t="s">
        <v>210</v>
      </c>
      <c r="C79" s="170">
        <v>-53624</v>
      </c>
      <c r="D79" s="171">
        <v>-56000</v>
      </c>
      <c r="E79" s="171">
        <v>-55000</v>
      </c>
    </row>
    <row r="80" spans="1:9" ht="15" thickBot="1" x14ac:dyDescent="0.25">
      <c r="A80" s="176" t="s">
        <v>212</v>
      </c>
      <c r="B80" s="166" t="s">
        <v>207</v>
      </c>
      <c r="C80" s="218">
        <f>SUM(C78:C79)</f>
        <v>233368</v>
      </c>
      <c r="D80" s="218">
        <f>SUM(D78:D79)</f>
        <v>168500</v>
      </c>
      <c r="E80" s="218">
        <f>SUM(E78:E79)</f>
        <v>167500</v>
      </c>
    </row>
  </sheetData>
  <mergeCells count="7">
    <mergeCell ref="A50:E50"/>
    <mergeCell ref="A1:E1"/>
    <mergeCell ref="A4:E4"/>
    <mergeCell ref="A5:E5"/>
    <mergeCell ref="A8:E8"/>
    <mergeCell ref="C49:E49"/>
    <mergeCell ref="A2:E2"/>
  </mergeCells>
  <phoneticPr fontId="16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12</vt:i4>
      </vt:variant>
    </vt:vector>
  </HeadingPairs>
  <TitlesOfParts>
    <vt:vector size="12" baseType="lpstr">
      <vt:lpstr>1.sz.melléklet</vt:lpstr>
      <vt:lpstr>2. sz.melléklet</vt:lpstr>
      <vt:lpstr>3.sz. melléklet</vt:lpstr>
      <vt:lpstr>4. sz. melléklet</vt:lpstr>
      <vt:lpstr>5. sz. melléklet</vt:lpstr>
      <vt:lpstr>6. sz.melléklet</vt:lpstr>
      <vt:lpstr>7.sz. melléklet</vt:lpstr>
      <vt:lpstr>8.sz. melléklet</vt:lpstr>
      <vt:lpstr>9.sz.melléklet</vt:lpstr>
      <vt:lpstr>10.sz.melléklet</vt:lpstr>
      <vt:lpstr>11.sz.melléklet</vt:lpstr>
      <vt:lpstr>12. sz. melléklet</vt:lpstr>
    </vt:vector>
  </TitlesOfParts>
  <Company>Piliscsév Önkormányzat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</dc:creator>
  <cp:lastModifiedBy>PC-6</cp:lastModifiedBy>
  <cp:lastPrinted>2017-04-13T09:09:34Z</cp:lastPrinted>
  <dcterms:created xsi:type="dcterms:W3CDTF">2004-07-16T06:20:01Z</dcterms:created>
  <dcterms:modified xsi:type="dcterms:W3CDTF">2017-04-19T10:43:07Z</dcterms:modified>
</cp:coreProperties>
</file>